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0 （追加分）市町村→県※常に最新\"/>
    </mc:Choice>
  </mc:AlternateContent>
  <xr:revisionPtr revIDLastSave="0" documentId="13_ncr:1_{C7F93653-B058-43E7-A260-9784023FFDAA}"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CO35" i="10"/>
  <c r="CO36" i="10" s="1"/>
  <c r="AM35" i="10"/>
  <c r="C35" i="10"/>
  <c r="CO34" i="10"/>
  <c r="BW34" i="10"/>
  <c r="BW35" i="10" s="1"/>
  <c r="BW36" i="10" s="1"/>
  <c r="BW37" i="10" s="1"/>
  <c r="BW38" i="10" s="1"/>
  <c r="BW39" i="10" s="1"/>
  <c r="BW40" i="10" s="1"/>
  <c r="AM34" i="10"/>
  <c r="C34" i="10"/>
  <c r="U34" i="10" s="1"/>
  <c r="U35" i="10" s="1"/>
  <c r="U36" i="10" s="1"/>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<sst xmlns="http://schemas.openxmlformats.org/spreadsheetml/2006/main" count="1159" uniqueCount="574">
  <si>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</si>
  <si>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</si>
  <si>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</si>
  <si>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</si>
  <si>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</si>
  <si>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</si>
  <si>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</si>
  <si>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</si>
  <si>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</si>
  <si>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</si>
  <si>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</si>
  <si>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</si>
  <si>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</si>
  <si>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</si>
  <si>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</si>
  <si>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</si>
  <si>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</si>
  <si>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</si>
  <si>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</si>
  <si>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</si>
  <si>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</si>
  <si>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</si>
  <si>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</si>
  <si>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</si>
  <si>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</si>
  <si>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</si>
  <si>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</si>
  <si>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</si>
  <si>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</si>
  <si>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</si>
  <si>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</si>
  <si>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</si>
  <si>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</si>
  <si>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</si>
  <si>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</si>
  <si>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</si>
  <si>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</si>
  <si>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</si>
  <si>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</si>
  <si>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</si>
  <si>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</si>
  <si>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</si>
  <si>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</si>
  <si>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</si>
  <si>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</si>
  <si>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</si>
  <si>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</si>
  <si>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</si>
  <si>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</si>
  <si>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</si>
  <si>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</si>
  <si>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</si>
  <si>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</si>
  <si>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</si>
  <si>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</si>
  <si>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</si>
  <si>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</si>
  <si>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</si>
  <si>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</si>
  <si>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</si>
  <si>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</si>
  <si>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</si>
  <si>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</si>
  <si>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</si>
  <si>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</si>
  <si>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</si>
  <si>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</si>
  <si>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</si>
  <si>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</si>
  <si>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</si>
  <si>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</si>
  <si>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</si>
  <si>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</si>
  <si>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</si>
  <si>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</si>
  <si>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</si>
  <si>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</si>
  <si>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</si>
  <si>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</si>
  <si>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</si>
  <si>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</si>
  <si>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</si>
  <si>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</si>
  <si>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</si>
  <si>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</si>
  <si>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</si>
  <si>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</si>
  <si>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</si>
  <si>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</si>
  <si>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</si>
  <si>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</si>
  <si>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</si>
  <si>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</si>
  <si>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</si>
  <si>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</si>
  <si>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</si>
  <si>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</si>
  <si>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</si>
  <si>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</si>
  <si>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</si>
  <si>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</si>
  <si>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</si>
  <si>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</si>
  <si>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</si>
  <si>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</si>
  <si>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</si>
  <si>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</si>
  <si>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</si>
  <si>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</si>
  <si>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</si>
  <si>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</si>
  <si>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</si>
  <si>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</si>
  <si>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</si>
  <si>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</si>
  <si>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</si>
  <si>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</si>
  <si>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</si>
  <si>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</si>
  <si>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</si>
  <si>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</si>
  <si>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</si>
  <si>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</si>
  <si>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</si>
  <si>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</si>
  <si>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</si>
  <si>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</si>
  <si>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</si>
  <si>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</si>
  <si>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</si>
  <si>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</si>
  <si>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</si>
  <si>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</si>
  <si>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</si>
  <si>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</si>
  <si>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</si>
  <si>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</si>
  <si>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</si>
  <si>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</si>
  <si>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</si>
  <si>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</si>
  <si>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</si>
  <si>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6"/>
  </si>
  <si>
    <t>うち日本人(％)</t>
    <phoneticPr fontId="5"/>
  </si>
  <si>
    <t>-1.3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</si>
  <si>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</si>
  <si>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</si>
  <si>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</si>
  <si>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</si>
  <si>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</si>
  <si>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</si>
  <si>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</si>
  <si>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</si>
  <si>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</si>
  <si>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</si>
  <si>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</si>
  <si>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</si>
  <si>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</si>
  <si>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</si>
  <si>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</si>
  <si>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</si>
  <si>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</si>
  <si>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</si>
  <si>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</si>
  <si>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</si>
  <si>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</si>
  <si>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</si>
  <si>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</si>
  <si>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</si>
  <si>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</si>
  <si>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</si>
  <si>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</si>
  <si>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</si>
  <si>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</si>
  <si>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</si>
  <si>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</si>
  <si>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</si>
  <si>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</si>
  <si>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</si>
  <si>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</si>
  <si>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</si>
  <si>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</si>
  <si>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</si>
  <si>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</si>
  <si>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</si>
  <si>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</si>
  <si>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</si>
  <si>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</si>
  <si>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</si>
  <si>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</si>
  <si>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</si>
  <si>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</si>
  <si>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</si>
  <si>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</si>
  <si>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</si>
  <si>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</si>
  <si>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</si>
  <si>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</si>
  <si>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</si>
  <si>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</si>
  <si>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</si>
  <si>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</si>
  <si>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</si>
  <si>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</si>
  <si>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山形県中山町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</si>
  <si>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</si>
  <si>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</si>
  <si>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</si>
  <si>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</si>
  <si>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</si>
  <si>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</si>
  <si>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</si>
  <si>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</si>
  <si>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</si>
  <si>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</si>
  <si>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</si>
  <si>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</si>
  <si>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</si>
  <si>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</si>
  <si>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</si>
  <si>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</si>
  <si>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</si>
  <si>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</si>
  <si>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</si>
  <si>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</si>
  <si>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</si>
  <si>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</si>
  <si>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</si>
  <si>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</si>
  <si>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</si>
  <si>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</si>
  <si>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</si>
  <si>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</si>
  <si>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</si>
  <si>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</si>
  <si>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</si>
  <si>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</si>
  <si>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</si>
  <si>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</si>
  <si>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</si>
  <si>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</si>
  <si>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</si>
  <si>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</si>
  <si>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</si>
  <si>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</si>
  <si>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</si>
  <si>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</si>
  <si>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</si>
  <si>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</si>
  <si>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</si>
  <si>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</si>
  <si>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</si>
  <si>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</si>
  <si>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</si>
  <si>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</si>
  <si>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</si>
  <si>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</si>
  <si>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</si>
  <si>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</si>
  <si>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</si>
  <si>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</si>
  <si>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</si>
  <si>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</si>
  <si>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</si>
  <si>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</si>
  <si>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</si>
  <si>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</si>
  <si>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</si>
  <si>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</si>
  <si>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</si>
  <si>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</si>
  <si>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</si>
  <si>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</si>
  <si>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</si>
  <si>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</si>
  <si>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</si>
  <si>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</si>
  <si>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</si>
  <si>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</si>
  <si>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</si>
  <si>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</si>
  <si>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</si>
  <si>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</si>
  <si>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</si>
  <si>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</si>
  <si>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</si>
  <si>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</si>
  <si>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</si>
  <si>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</si>
  <si>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</si>
  <si>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</si>
  <si>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</si>
  <si>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</si>
  <si>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</si>
  <si>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</si>
  <si>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</si>
  <si>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</si>
  <si>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</si>
  <si>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</si>
  <si>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</si>
  <si>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</si>
  <si>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</si>
  <si>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</si>
  <si>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</si>
  <si>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</si>
  <si>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</si>
  <si>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</si>
  <si>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</si>
  <si>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</si>
  <si>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</si>
  <si>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</si>
  <si>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</si>
  <si>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</si>
  <si>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</si>
  <si>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</si>
  <si>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</si>
  <si>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</si>
  <si>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</si>
  <si>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</si>
  <si>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</si>
  <si>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</si>
  <si>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</si>
  <si>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</si>
  <si>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</si>
  <si>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</si>
  <si>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</si>
  <si>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</si>
  <si>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</si>
  <si>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</si>
  <si>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</si>
  <si>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</si>
  <si>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</si>
  <si>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</si>
  <si>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</si>
  <si>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</si>
  <si>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</si>
  <si>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</si>
  <si>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</si>
  <si>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</si>
  <si>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</si>
  <si>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</si>
  <si>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</si>
  <si>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</si>
  <si>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</si>
  <si>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</si>
  <si>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</si>
  <si>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</si>
  <si>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</si>
  <si>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</si>
  <si>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</si>
  <si>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</si>
  <si>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</si>
  <si>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</si>
  <si>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</si>
  <si>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</si>
  <si>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山形県中山町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</si>
  <si>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</si>
  <si>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</si>
  <si>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</si>
  <si>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</si>
  <si>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</si>
  <si>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</si>
  <si>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</si>
  <si>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</si>
  <si>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</si>
  <si>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</si>
  <si>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</si>
  <si>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</si>
  <si>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</si>
  <si>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</si>
  <si>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</si>
  <si>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</si>
  <si>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</si>
  <si>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</si>
  <si>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</si>
  <si>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</si>
  <si>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</si>
  <si>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</si>
  <si>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</si>
  <si>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</si>
  <si>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</si>
  <si>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</si>
  <si>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</si>
  <si>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</si>
  <si>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</si>
  <si>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</si>
  <si>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</si>
  <si>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</si>
  <si>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</si>
  <si>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</si>
  <si>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</si>
  <si>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</si>
  <si>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</si>
  <si>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</si>
  <si>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</si>
  <si>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</si>
  <si>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</si>
  <si>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</si>
  <si>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</si>
  <si>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</si>
  <si>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</si>
  <si>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</si>
  <si>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</si>
  <si>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</si>
  <si>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</si>
  <si>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</si>
  <si>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</si>
  <si>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</si>
  <si>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</si>
  <si>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</si>
  <si>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</si>
  <si>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</si>
  <si>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</si>
  <si>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</si>
  <si>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</si>
  <si>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</si>
  <si>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</si>
  <si>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</si>
  <si>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</si>
  <si>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</si>
  <si>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</si>
  <si>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</si>
  <si>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</si>
  <si>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</si>
  <si>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</si>
  <si>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</si>
  <si>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</si>
  <si>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</si>
  <si>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</si>
  <si>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</si>
  <si>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</si>
  <si>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</si>
  <si>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</si>
  <si>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</si>
  <si>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</si>
  <si>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</si>
  <si>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</si>
  <si>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</si>
  <si>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</si>
  <si>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</si>
  <si>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</si>
  <si>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</si>
  <si>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</si>
  <si>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</si>
  <si>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</si>
  <si>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</si>
  <si>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</si>
  <si>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</si>
  <si>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</si>
  <si>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</si>
  <si>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</si>
  <si>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</si>
  <si>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</si>
  <si>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</si>
  <si>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</si>
  <si>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</si>
  <si>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</si>
  <si>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</si>
  <si>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</si>
  <si>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</si>
  <si>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</si>
  <si>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</si>
  <si>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</si>
  <si>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</si>
  <si>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</si>
  <si>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</si>
  <si>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</si>
  <si>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</si>
  <si>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</si>
  <si>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</si>
  <si>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</si>
  <si>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</si>
  <si>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</si>
  <si>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</si>
  <si>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</si>
  <si>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</si>
  <si>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</si>
  <si>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</si>
  <si>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</si>
  <si>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</si>
  <si>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</si>
  <si>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</si>
  <si>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</si>
  <si>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</si>
  <si>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</si>
  <si>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</si>
  <si>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</si>
  <si>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</si>
  <si>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</si>
  <si>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</si>
  <si>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</si>
  <si>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</si>
  <si>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</si>
  <si>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</si>
  <si>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</si>
  <si>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</si>
  <si>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</si>
  <si>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</si>
  <si>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</si>
  <si>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</si>
  <si>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</si>
  <si>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</si>
  <si>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</si>
  <si>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</si>
  <si>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</si>
  <si>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</si>
  <si>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</si>
  <si>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</si>
  <si>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</si>
  <si>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</si>
  <si>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</si>
  <si>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</si>
  <si>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</si>
  <si>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</si>
  <si>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</si>
  <si>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</si>
  <si>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</si>
  <si>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</si>
  <si>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</si>
  <si>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</si>
  <si>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</si>
  <si>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</si>
  <si>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</si>
  <si>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</si>
  <si>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</si>
  <si>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</si>
  <si>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</si>
  <si>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</si>
  <si>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</si>
  <si>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</si>
  <si>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1.17</t>
  </si>
  <si>
    <t>▲ 0.50</t>
  </si>
  <si>
    <t>一般会計</t>
  </si>
  <si>
    <t>介護保険特別会計</t>
  </si>
  <si>
    <t>国民健康保険特別会計</t>
  </si>
  <si>
    <t>公共下水道事業特別会計</t>
  </si>
  <si>
    <t>農業集落排水特別会計</t>
  </si>
  <si>
    <t>後期高齢者医療特別会計</t>
  </si>
  <si>
    <t>その他会計（赤字）</t>
  </si>
  <si>
    <t>その他会計（黒字）</t>
  </si>
  <si>
    <t>R01</t>
    <phoneticPr fontId="5"/>
  </si>
  <si>
    <t>R02</t>
    <phoneticPr fontId="5"/>
  </si>
  <si>
    <t>R03</t>
    <phoneticPr fontId="5"/>
  </si>
  <si>
    <t>R04</t>
    <phoneticPr fontId="5"/>
  </si>
  <si>
    <t>R05</t>
    <phoneticPr fontId="5"/>
  </si>
  <si>
    <t>山形県消防補償等組合</t>
    <rPh sb="0" eb="3">
      <t>ヤマガタケン</t>
    </rPh>
    <rPh sb="3" eb="5">
      <t>ショウボウ</t>
    </rPh>
    <rPh sb="5" eb="7">
      <t>ホショウ</t>
    </rPh>
    <rPh sb="7" eb="8">
      <t>トウ</t>
    </rPh>
    <rPh sb="8" eb="10">
      <t>クミアイ</t>
    </rPh>
    <phoneticPr fontId="39"/>
  </si>
  <si>
    <t>山形県自治会館管理組合</t>
    <rPh sb="0" eb="3">
      <t>ヤマガタケン</t>
    </rPh>
    <rPh sb="3" eb="5">
      <t>ジチ</t>
    </rPh>
    <rPh sb="5" eb="7">
      <t>カイカン</t>
    </rPh>
    <rPh sb="7" eb="9">
      <t>カンリ</t>
    </rPh>
    <rPh sb="9" eb="11">
      <t>クミアイ</t>
    </rPh>
    <phoneticPr fontId="39"/>
  </si>
  <si>
    <t>山形県市町村職員退職手当組合</t>
    <rPh sb="0" eb="3">
      <t>ヤマガタケン</t>
    </rPh>
    <rPh sb="3" eb="6">
      <t>シチョウソン</t>
    </rPh>
    <rPh sb="6" eb="8">
      <t>ショクイン</t>
    </rPh>
    <rPh sb="8" eb="10">
      <t>タイショク</t>
    </rPh>
    <rPh sb="10" eb="12">
      <t>テアテ</t>
    </rPh>
    <rPh sb="12" eb="14">
      <t>クミアイ</t>
    </rPh>
    <phoneticPr fontId="39"/>
  </si>
  <si>
    <t>山形広域環境事務組合</t>
    <rPh sb="0" eb="2">
      <t>ヤマガタ</t>
    </rPh>
    <rPh sb="2" eb="4">
      <t>コウイキ</t>
    </rPh>
    <rPh sb="4" eb="6">
      <t>カンキョウ</t>
    </rPh>
    <rPh sb="6" eb="8">
      <t>ジム</t>
    </rPh>
    <rPh sb="8" eb="10">
      <t>クミアイ</t>
    </rPh>
    <phoneticPr fontId="3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</si>
  <si>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9"/>
  </si>
  <si>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9"/>
  </si>
  <si>
    <t>最上川中部水道企業団</t>
    <rPh sb="0" eb="2">
      <t>モガミ</t>
    </rPh>
    <rPh sb="2" eb="3">
      <t>ガワ</t>
    </rPh>
    <rPh sb="3" eb="5">
      <t>チュウブ</t>
    </rPh>
    <rPh sb="5" eb="7">
      <t>スイドウ</t>
    </rPh>
    <rPh sb="7" eb="9">
      <t>キギョウ</t>
    </rPh>
    <rPh sb="9" eb="10">
      <t>ダン</t>
    </rPh>
    <phoneticPr fontId="39"/>
  </si>
  <si>
    <t>中山町振興公社</t>
    <phoneticPr fontId="10"/>
  </si>
  <si>
    <t>中山町商工観光公社</t>
    <phoneticPr fontId="10"/>
  </si>
  <si>
    <t>○</t>
    <phoneticPr fontId="10"/>
  </si>
  <si>
    <t>山形県東村山郡中山町土地開発公社</t>
    <phoneticPr fontId="10"/>
  </si>
  <si>
    <t>-</t>
    <phoneticPr fontId="10"/>
  </si>
  <si>
    <t>-</t>
    <phoneticPr fontId="2"/>
  </si>
  <si>
    <t>中山町ふるさと応援基金</t>
    <rPh sb="0" eb="3">
      <t>ナカヤママチ</t>
    </rPh>
    <phoneticPr fontId="5"/>
  </si>
  <si>
    <t>中山町消防施設等整備基金</t>
    <rPh sb="0" eb="3">
      <t>ナカヤママチ</t>
    </rPh>
    <phoneticPr fontId="5"/>
  </si>
  <si>
    <t>中山町小・中学校施設等整備基金</t>
    <rPh sb="0" eb="3">
      <t>ナカヤママチ</t>
    </rPh>
    <rPh sb="8" eb="10">
      <t>シセツ</t>
    </rPh>
    <rPh sb="10" eb="11">
      <t>トウ</t>
    </rPh>
    <phoneticPr fontId="5"/>
  </si>
  <si>
    <t>中山町地域福祉基金</t>
    <rPh sb="0" eb="3">
      <t>ナカヤママチ</t>
    </rPh>
    <rPh sb="3" eb="5">
      <t>チイキ</t>
    </rPh>
    <rPh sb="5" eb="7">
      <t>フクシ</t>
    </rPh>
    <rPh sb="7" eb="9">
      <t>キキン</t>
    </rPh>
    <phoneticPr fontId="5"/>
  </si>
  <si>
    <t>中山町ひまわり温泉整備基金</t>
    <rPh sb="0" eb="3">
      <t>ナカヤママチ</t>
    </rPh>
    <rPh sb="7" eb="9">
      <t>オンセン</t>
    </rPh>
    <rPh sb="9" eb="11">
      <t>セイビ</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</si>
  <si>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</si>
  <si>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</si>
  <si>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類似団体平均と比較して、将来負担比率は高い水準にあるものの、大規模事業の抑制や地方債の償還が進んだことにより改善傾向にある。
　また、有形固定資産減価償却率は上昇傾向にあり、今後、老朽化施設への対応も見込まれることから、個別施設計画等に基づき、財政負担の軽減を図りながら、公共施設の適正管理に努めていく。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</si>
  <si>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</si>
  <si>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</si>
  <si>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</si>
  <si>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</si>
  <si>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</si>
  <si>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</si>
  <si>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のいずれも類似団体と比較して高い水準にあるが、将来負担比率については、地方債の償還が進んだことにより地方債現在高が減少した他、下水道事業債についても償還が進展し、公営企業債等繰入見込額が減少しており、改善傾向にある。
　実質公債費比率については高止まりの状況にあるものの、近年は地方債の発行については抑制しており、将来負担比率が減少傾向にあるため、今後緩やかに低下してくるものと想定される。</t>
    <rPh sb="1" eb="7">
      <t>ショウライフタンヒリツ</t>
    </rPh>
    <rPh sb="8" eb="13">
      <t>ジッシツコウサイヒ</t>
    </rPh>
    <rPh sb="13" eb="15">
      <t>ヒリツ</t>
    </rPh>
    <rPh sb="20" eb="22">
      <t>ルイジ</t>
    </rPh>
    <rPh sb="22" eb="24">
      <t>ダンタイ</t>
    </rPh>
    <rPh sb="25" eb="27">
      <t>ヒカク</t>
    </rPh>
    <rPh sb="29" eb="30">
      <t>タカ</t>
    </rPh>
    <rPh sb="31" eb="33">
      <t>スイジュン</t>
    </rPh>
    <rPh sb="115" eb="117">
      <t>カイゼン</t>
    </rPh>
    <rPh sb="117" eb="119">
      <t>ケイコウ</t>
    </rPh>
    <rPh sb="137" eb="139">
      <t>タカド</t>
    </rPh>
    <rPh sb="142" eb="144">
      <t>ジョウキョウ</t>
    </rPh>
    <rPh sb="151" eb="153">
      <t>キンネン</t>
    </rPh>
    <rPh sb="154" eb="157">
      <t>チホウサイ</t>
    </rPh>
    <rPh sb="158" eb="160">
      <t>ハッコウ</t>
    </rPh>
    <rPh sb="165" eb="167">
      <t>ヨクセイ</t>
    </rPh>
    <rPh sb="172" eb="176">
      <t>ショウライフタン</t>
    </rPh>
    <rPh sb="176" eb="178">
      <t>ヒリツ</t>
    </rPh>
    <rPh sb="179" eb="181">
      <t>ゲンショウ</t>
    </rPh>
    <rPh sb="181" eb="183">
      <t>ケイコウ</t>
    </rPh>
    <rPh sb="189" eb="191">
      <t>コンゴ</t>
    </rPh>
    <rPh sb="191" eb="192">
      <t>ユル</t>
    </rPh>
    <rPh sb="195" eb="197">
      <t>テイカ</t>
    </rPh>
    <rPh sb="204" eb="206">
      <t>ソウテイ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</si>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</sst>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40"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7" xfId="12" applyNumberFormat="1" applyFont="1" applyBorder="1" applyAlignment="1" applyProtection="1">
      <alignment horizontal="right" vertical="center" shrinkToFit="1"/>
      <protection locked="0"/>
    </xf>
    <xf numFmtId="187" fontId="35" fillId="0" borderId="113" xfId="12" applyNumberFormat="1" applyFont="1" applyBorder="1" applyAlignment="1" applyProtection="1">
      <alignment horizontal="right" vertical="center" shrinkToFit="1"/>
      <protection locked="0"/>
    </xf>
    <xf numFmtId="187" fontId="35" fillId="0" borderId="120"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080E02-8932-49E2-81FB-6FD95D3AD2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93492</c:v>
                </c:pt>
                <c:pt idx="1">
                  <c:v>94796</c:v>
                </c:pt>
                <c:pt idx="2">
                  <c:v>85942</c:v>
                </c:pt>
                <c:pt idx="3">
                  <c:v>95007</c:v>
                </c:pt>
                <c:pt idx="4">
                  <c:v>98176</c:v>
                </c:pt>
              </c:numCache>
            </c:numRef>
          </c:val>
          <c:smooth val="0"/>
          <c:extLst>
            <c:ext xmlns:c16="http://schemas.microsoft.com/office/drawing/2014/chart" uri="{C3380CC4-5D6E-409C-BE32-E72D297353CC}">
              <c16:uniqueId val="{00000000-26D5-4A06-AD38-42F81EF5731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77616</c:v>
                </c:pt>
                <c:pt idx="1">
                  <c:v>22951</c:v>
                </c:pt>
                <c:pt idx="2">
                  <c:v>14466</c:v>
                </c:pt>
                <c:pt idx="3">
                  <c:v>24132</c:v>
                </c:pt>
                <c:pt idx="4">
                  <c:v>19723</c:v>
                </c:pt>
              </c:numCache>
            </c:numRef>
          </c:val>
          <c:smooth val="0"/>
          <c:extLst>
            <c:ext xmlns:c16="http://schemas.microsoft.com/office/drawing/2014/chart" uri="{C3380CC4-5D6E-409C-BE32-E72D297353CC}">
              <c16:uniqueId val="{00000001-26D5-4A06-AD38-42F81EF5731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8.9600000000000009</c:v>
                </c:pt>
                <c:pt idx="1">
                  <c:v>12.41</c:v>
                </c:pt>
                <c:pt idx="2">
                  <c:v>9.35</c:v>
                </c:pt>
                <c:pt idx="3">
                  <c:v>8.1300000000000008</c:v>
                </c:pt>
                <c:pt idx="4">
                  <c:v>8.1300000000000008</c:v>
                </c:pt>
              </c:numCache>
            </c:numRef>
          </c:val>
          <c:extLst>
            <c:ext xmlns:c16="http://schemas.microsoft.com/office/drawing/2014/chart" uri="{C3380CC4-5D6E-409C-BE32-E72D297353CC}">
              <c16:uniqueId val="{00000000-DA79-4D88-8C7E-3C57114448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28.15</c:v>
                </c:pt>
                <c:pt idx="1">
                  <c:v>22.27</c:v>
                </c:pt>
                <c:pt idx="2">
                  <c:v>31.15</c:v>
                </c:pt>
                <c:pt idx="3">
                  <c:v>34.94</c:v>
                </c:pt>
                <c:pt idx="4">
                  <c:v>35.36</c:v>
                </c:pt>
              </c:numCache>
            </c:numRef>
          </c:val>
          <c:extLst>
            <c:ext xmlns:c16="http://schemas.microsoft.com/office/drawing/2014/chart" uri="{C3380CC4-5D6E-409C-BE32-E72D297353CC}">
              <c16:uniqueId val="{00000001-DA79-4D88-8C7E-3C571144488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-1.17</c:v>
                </c:pt>
                <c:pt idx="1">
                  <c:v>-0.5</c:v>
                </c:pt>
                <c:pt idx="2">
                  <c:v>8.23</c:v>
                </c:pt>
                <c:pt idx="3">
                  <c:v>1.1399999999999999</c:v>
                </c:pt>
                <c:pt idx="4">
                  <c:v>1.1000000000000001</c:v>
                </c:pt>
              </c:numCache>
            </c:numRef>
          </c:val>
          <c:smooth val="0"/>
          <c:extLst>
            <c:ext xmlns:c16="http://schemas.microsoft.com/office/drawing/2014/chart" uri="{C3380CC4-5D6E-409C-BE32-E72D297353CC}">
              <c16:uniqueId val="{00000002-DA79-4D88-8C7E-3C571144488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539-4A34-8981-2A15ECB9B6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539-4A34-8981-2A15ECB9B6D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539-4A34-8981-2A15ECB9B6D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539-4A34-8981-2A15ECB9B6D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0.04</c:v>
                </c:pt>
                <c:pt idx="2">
                  <c:v>#N/A</c:v>
                </c:pt>
                <c:pt idx="3">
                  <c:v>0.03</c:v>
                </c:pt>
                <c:pt idx="4">
                  <c:v>#N/A</c:v>
                </c:pt>
                <c:pt idx="5">
                  <c:v>0.01</c:v>
                </c:pt>
                <c:pt idx="6">
                  <c:v>#N/A</c:v>
                </c:pt>
                <c:pt idx="7">
                  <c:v>0.01</c:v>
                </c:pt>
                <c:pt idx="8">
                  <c:v>#N/A</c:v>
                </c:pt>
                <c:pt idx="9">
                  <c:v>0.03</c:v>
                </c:pt>
              </c:numCache>
            </c:numRef>
          </c:val>
          <c:extLst>
            <c:ext xmlns:c16="http://schemas.microsoft.com/office/drawing/2014/chart" uri="{C3380CC4-5D6E-409C-BE32-E72D297353CC}">
              <c16:uniqueId val="{00000004-4539-4A34-8981-2A15ECB9B6D7}"/>
            </c:ext>
          </c:extLst>
        </c:ser>
        <c:ser>
          <c:idx val="5"/>
          <c:order val="5"/>
          <c:tx>
            <c:strRef>
              <c:f>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0.03</c:v>
                </c:pt>
                <c:pt idx="2">
                  <c:v>#N/A</c:v>
                </c:pt>
                <c:pt idx="3">
                  <c:v>0.02</c:v>
                </c:pt>
                <c:pt idx="4">
                  <c:v>#N/A</c:v>
                </c:pt>
                <c:pt idx="5">
                  <c:v>0.02</c:v>
                </c:pt>
                <c:pt idx="6">
                  <c:v>#N/A</c:v>
                </c:pt>
                <c:pt idx="7">
                  <c:v>0.02</c:v>
                </c:pt>
                <c:pt idx="8">
                  <c:v>#N/A</c:v>
                </c:pt>
                <c:pt idx="9">
                  <c:v>0.24</c:v>
                </c:pt>
              </c:numCache>
            </c:numRef>
          </c:val>
          <c:extLst>
            <c:ext xmlns:c16="http://schemas.microsoft.com/office/drawing/2014/chart" uri="{C3380CC4-5D6E-409C-BE32-E72D297353CC}">
              <c16:uniqueId val="{00000005-4539-4A34-8981-2A15ECB9B6D7}"/>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0.34</c:v>
                </c:pt>
                <c:pt idx="2">
                  <c:v>#N/A</c:v>
                </c:pt>
                <c:pt idx="3">
                  <c:v>0.22</c:v>
                </c:pt>
                <c:pt idx="4">
                  <c:v>#N/A</c:v>
                </c:pt>
                <c:pt idx="5">
                  <c:v>0.41</c:v>
                </c:pt>
                <c:pt idx="6">
                  <c:v>#N/A</c:v>
                </c:pt>
                <c:pt idx="7">
                  <c:v>0.33</c:v>
                </c:pt>
                <c:pt idx="8">
                  <c:v>#N/A</c:v>
                </c:pt>
                <c:pt idx="9">
                  <c:v>0.49</c:v>
                </c:pt>
              </c:numCache>
            </c:numRef>
          </c:val>
          <c:extLst>
            <c:ext xmlns:c16="http://schemas.microsoft.com/office/drawing/2014/chart" uri="{C3380CC4-5D6E-409C-BE32-E72D297353CC}">
              <c16:uniqueId val="{00000006-4539-4A34-8981-2A15ECB9B6D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0.77</c:v>
                </c:pt>
                <c:pt idx="2">
                  <c:v>#N/A</c:v>
                </c:pt>
                <c:pt idx="3">
                  <c:v>0.96</c:v>
                </c:pt>
                <c:pt idx="4">
                  <c:v>#N/A</c:v>
                </c:pt>
                <c:pt idx="5">
                  <c:v>1</c:v>
                </c:pt>
                <c:pt idx="6">
                  <c:v>#N/A</c:v>
                </c:pt>
                <c:pt idx="7">
                  <c:v>0.96</c:v>
                </c:pt>
                <c:pt idx="8">
                  <c:v>#N/A</c:v>
                </c:pt>
                <c:pt idx="9">
                  <c:v>1.18</c:v>
                </c:pt>
              </c:numCache>
            </c:numRef>
          </c:val>
          <c:extLst>
            <c:ext xmlns:c16="http://schemas.microsoft.com/office/drawing/2014/chart" uri="{C3380CC4-5D6E-409C-BE32-E72D297353CC}">
              <c16:uniqueId val="{00000007-4539-4A34-8981-2A15ECB9B6D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0.6</c:v>
                </c:pt>
                <c:pt idx="2">
                  <c:v>#N/A</c:v>
                </c:pt>
                <c:pt idx="3">
                  <c:v>0.69</c:v>
                </c:pt>
                <c:pt idx="4">
                  <c:v>#N/A</c:v>
                </c:pt>
                <c:pt idx="5">
                  <c:v>0.7</c:v>
                </c:pt>
                <c:pt idx="6">
                  <c:v>#N/A</c:v>
                </c:pt>
                <c:pt idx="7">
                  <c:v>2.14</c:v>
                </c:pt>
                <c:pt idx="8">
                  <c:v>#N/A</c:v>
                </c:pt>
                <c:pt idx="9">
                  <c:v>1.87</c:v>
                </c:pt>
              </c:numCache>
            </c:numRef>
          </c:val>
          <c:extLst>
            <c:ext xmlns:c16="http://schemas.microsoft.com/office/drawing/2014/chart" uri="{C3380CC4-5D6E-409C-BE32-E72D297353CC}">
              <c16:uniqueId val="{00000008-4539-4A34-8981-2A15ECB9B6D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8.9499999999999993</c:v>
                </c:pt>
                <c:pt idx="2">
                  <c:v>#N/A</c:v>
                </c:pt>
                <c:pt idx="3">
                  <c:v>12.41</c:v>
                </c:pt>
                <c:pt idx="4">
                  <c:v>#N/A</c:v>
                </c:pt>
                <c:pt idx="5">
                  <c:v>9.34</c:v>
                </c:pt>
                <c:pt idx="6">
                  <c:v>#N/A</c:v>
                </c:pt>
                <c:pt idx="7">
                  <c:v>8.1300000000000008</c:v>
                </c:pt>
                <c:pt idx="8">
                  <c:v>#N/A</c:v>
                </c:pt>
                <c:pt idx="9">
                  <c:v>8.1199999999999992</c:v>
                </c:pt>
              </c:numCache>
            </c:numRef>
          </c:val>
          <c:extLst>
            <c:ext xmlns:c16="http://schemas.microsoft.com/office/drawing/2014/chart" uri="{C3380CC4-5D6E-409C-BE32-E72D297353CC}">
              <c16:uniqueId val="{00000009-4539-4A34-8981-2A15ECB9B6D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430</c:v>
                </c:pt>
                <c:pt idx="5">
                  <c:v>430</c:v>
                </c:pt>
                <c:pt idx="8">
                  <c:v>428</c:v>
                </c:pt>
                <c:pt idx="11">
                  <c:v>409</c:v>
                </c:pt>
                <c:pt idx="14">
                  <c:v>409</c:v>
                </c:pt>
              </c:numCache>
            </c:numRef>
          </c:val>
          <c:extLst>
            <c:ext xmlns:c16="http://schemas.microsoft.com/office/drawing/2014/chart" uri="{C3380CC4-5D6E-409C-BE32-E72D297353CC}">
              <c16:uniqueId val="{00000000-9FFF-46E2-9F32-41A08B79218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FF-46E2-9F32-41A08B79218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FFF-46E2-9F32-41A08B79218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c:v>
                </c:pt>
                <c:pt idx="3">
                  <c:v>17</c:v>
                </c:pt>
                <c:pt idx="6">
                  <c:v>31</c:v>
                </c:pt>
                <c:pt idx="9">
                  <c:v>40</c:v>
                </c:pt>
                <c:pt idx="12">
                  <c:v>39</c:v>
                </c:pt>
              </c:numCache>
            </c:numRef>
          </c:val>
          <c:extLst>
            <c:ext xmlns:c16="http://schemas.microsoft.com/office/drawing/2014/chart" uri="{C3380CC4-5D6E-409C-BE32-E72D297353CC}">
              <c16:uniqueId val="{00000003-9FFF-46E2-9F32-41A08B79218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248</c:v>
                </c:pt>
                <c:pt idx="3">
                  <c:v>254</c:v>
                </c:pt>
                <c:pt idx="6">
                  <c:v>243</c:v>
                </c:pt>
                <c:pt idx="9">
                  <c:v>240</c:v>
                </c:pt>
                <c:pt idx="12">
                  <c:v>234</c:v>
                </c:pt>
              </c:numCache>
            </c:numRef>
          </c:val>
          <c:extLst>
            <c:ext xmlns:c16="http://schemas.microsoft.com/office/drawing/2014/chart" uri="{C3380CC4-5D6E-409C-BE32-E72D297353CC}">
              <c16:uniqueId val="{00000004-9FFF-46E2-9F32-41A08B79218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FF-46E2-9F32-41A08B79218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FF-46E2-9F32-41A08B79218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498</c:v>
                </c:pt>
                <c:pt idx="3">
                  <c:v>504</c:v>
                </c:pt>
                <c:pt idx="6">
                  <c:v>491</c:v>
                </c:pt>
                <c:pt idx="9">
                  <c:v>495</c:v>
                </c:pt>
                <c:pt idx="12">
                  <c:v>472</c:v>
                </c:pt>
              </c:numCache>
            </c:numRef>
          </c:val>
          <c:extLst>
            <c:ext xmlns:c16="http://schemas.microsoft.com/office/drawing/2014/chart" uri="{C3380CC4-5D6E-409C-BE32-E72D297353CC}">
              <c16:uniqueId val="{00000007-9FFF-46E2-9F32-41A08B79218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320</c:v>
                </c:pt>
                <c:pt idx="2">
                  <c:v>#N/A</c:v>
                </c:pt>
                <c:pt idx="3">
                  <c:v>#N/A</c:v>
                </c:pt>
                <c:pt idx="4">
                  <c:v>345</c:v>
                </c:pt>
                <c:pt idx="5">
                  <c:v>#N/A</c:v>
                </c:pt>
                <c:pt idx="6">
                  <c:v>#N/A</c:v>
                </c:pt>
                <c:pt idx="7">
                  <c:v>337</c:v>
                </c:pt>
                <c:pt idx="8">
                  <c:v>#N/A</c:v>
                </c:pt>
                <c:pt idx="9">
                  <c:v>#N/A</c:v>
                </c:pt>
                <c:pt idx="10">
                  <c:v>366</c:v>
                </c:pt>
                <c:pt idx="11">
                  <c:v>#N/A</c:v>
                </c:pt>
                <c:pt idx="12">
                  <c:v>#N/A</c:v>
                </c:pt>
                <c:pt idx="13">
                  <c:v>336</c:v>
                </c:pt>
                <c:pt idx="14">
                  <c:v>#N/A</c:v>
                </c:pt>
              </c:numCache>
            </c:numRef>
          </c:val>
          <c:smooth val="0"/>
          <c:extLst>
            <c:ext xmlns:c16="http://schemas.microsoft.com/office/drawing/2014/chart" uri="{C3380CC4-5D6E-409C-BE32-E72D297353CC}">
              <c16:uniqueId val="{00000008-9FFF-46E2-9F32-41A08B79218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5238</c:v>
                </c:pt>
                <c:pt idx="5">
                  <c:v>5056</c:v>
                </c:pt>
                <c:pt idx="8">
                  <c:v>4792</c:v>
                </c:pt>
                <c:pt idx="11">
                  <c:v>4566</c:v>
                </c:pt>
                <c:pt idx="14">
                  <c:v>4271</c:v>
                </c:pt>
              </c:numCache>
            </c:numRef>
          </c:val>
          <c:extLst>
            <c:ext xmlns:c16="http://schemas.microsoft.com/office/drawing/2014/chart" uri="{C3380CC4-5D6E-409C-BE32-E72D297353CC}">
              <c16:uniqueId val="{00000000-AA0B-44C3-80AA-5D34BEA2A82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60</c:v>
                </c:pt>
                <c:pt idx="5">
                  <c:v>69</c:v>
                </c:pt>
                <c:pt idx="8">
                  <c:v>70</c:v>
                </c:pt>
                <c:pt idx="11">
                  <c:v>57</c:v>
                </c:pt>
                <c:pt idx="14">
                  <c:v>26</c:v>
                </c:pt>
              </c:numCache>
            </c:numRef>
          </c:val>
          <c:extLst>
            <c:ext xmlns:c16="http://schemas.microsoft.com/office/drawing/2014/chart" uri="{C3380CC4-5D6E-409C-BE32-E72D297353CC}">
              <c16:uniqueId val="{00000001-AA0B-44C3-80AA-5D34BEA2A82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1934</c:v>
                </c:pt>
                <c:pt idx="5">
                  <c:v>1808</c:v>
                </c:pt>
                <c:pt idx="8">
                  <c:v>2299</c:v>
                </c:pt>
                <c:pt idx="11">
                  <c:v>2513</c:v>
                </c:pt>
                <c:pt idx="14">
                  <c:v>2640</c:v>
                </c:pt>
              </c:numCache>
            </c:numRef>
          </c:val>
          <c:extLst>
            <c:ext xmlns:c16="http://schemas.microsoft.com/office/drawing/2014/chart" uri="{C3380CC4-5D6E-409C-BE32-E72D297353CC}">
              <c16:uniqueId val="{00000002-AA0B-44C3-80AA-5D34BEA2A82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0B-44C3-80AA-5D34BEA2A82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0B-44C3-80AA-5D34BEA2A82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39</c:v>
                </c:pt>
                <c:pt idx="3">
                  <c:v>0</c:v>
                </c:pt>
                <c:pt idx="6">
                  <c:v>0</c:v>
                </c:pt>
                <c:pt idx="9">
                  <c:v>0</c:v>
                </c:pt>
                <c:pt idx="12">
                  <c:v>0</c:v>
                </c:pt>
              </c:numCache>
            </c:numRef>
          </c:val>
          <c:extLst>
            <c:ext xmlns:c16="http://schemas.microsoft.com/office/drawing/2014/chart" uri="{C3380CC4-5D6E-409C-BE32-E72D297353CC}">
              <c16:uniqueId val="{00000005-AA0B-44C3-80AA-5D34BEA2A82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564</c:v>
                </c:pt>
                <c:pt idx="3">
                  <c:v>540</c:v>
                </c:pt>
                <c:pt idx="6">
                  <c:v>509</c:v>
                </c:pt>
                <c:pt idx="9">
                  <c:v>502</c:v>
                </c:pt>
                <c:pt idx="12">
                  <c:v>502</c:v>
                </c:pt>
              </c:numCache>
            </c:numRef>
          </c:val>
          <c:extLst>
            <c:ext xmlns:c16="http://schemas.microsoft.com/office/drawing/2014/chart" uri="{C3380CC4-5D6E-409C-BE32-E72D297353CC}">
              <c16:uniqueId val="{00000006-AA0B-44C3-80AA-5D34BEA2A82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461</c:v>
                </c:pt>
                <c:pt idx="3">
                  <c:v>468</c:v>
                </c:pt>
                <c:pt idx="6">
                  <c:v>447</c:v>
                </c:pt>
                <c:pt idx="9">
                  <c:v>419</c:v>
                </c:pt>
                <c:pt idx="12">
                  <c:v>393</c:v>
                </c:pt>
              </c:numCache>
            </c:numRef>
          </c:val>
          <c:extLst>
            <c:ext xmlns:c16="http://schemas.microsoft.com/office/drawing/2014/chart" uri="{C3380CC4-5D6E-409C-BE32-E72D297353CC}">
              <c16:uniqueId val="{00000007-AA0B-44C3-80AA-5D34BEA2A82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3137</c:v>
                </c:pt>
                <c:pt idx="3">
                  <c:v>2973</c:v>
                </c:pt>
                <c:pt idx="6">
                  <c:v>2761</c:v>
                </c:pt>
                <c:pt idx="9">
                  <c:v>2524</c:v>
                </c:pt>
                <c:pt idx="12">
                  <c:v>2256</c:v>
                </c:pt>
              </c:numCache>
            </c:numRef>
          </c:val>
          <c:extLst>
            <c:ext xmlns:c16="http://schemas.microsoft.com/office/drawing/2014/chart" uri="{C3380CC4-5D6E-409C-BE32-E72D297353CC}">
              <c16:uniqueId val="{00000008-AA0B-44C3-80AA-5D34BEA2A82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76</c:v>
                </c:pt>
                <c:pt idx="3">
                  <c:v>51</c:v>
                </c:pt>
                <c:pt idx="6">
                  <c:v>25</c:v>
                </c:pt>
                <c:pt idx="9">
                  <c:v>0</c:v>
                </c:pt>
                <c:pt idx="12">
                  <c:v>0</c:v>
                </c:pt>
              </c:numCache>
            </c:numRef>
          </c:val>
          <c:extLst>
            <c:ext xmlns:c16="http://schemas.microsoft.com/office/drawing/2014/chart" uri="{C3380CC4-5D6E-409C-BE32-E72D297353CC}">
              <c16:uniqueId val="{00000009-AA0B-44C3-80AA-5D34BEA2A82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5773</c:v>
                </c:pt>
                <c:pt idx="3">
                  <c:v>5501</c:v>
                </c:pt>
                <c:pt idx="6">
                  <c:v>5234</c:v>
                </c:pt>
                <c:pt idx="9">
                  <c:v>4954</c:v>
                </c:pt>
                <c:pt idx="12">
                  <c:v>4618</c:v>
                </c:pt>
              </c:numCache>
            </c:numRef>
          </c:val>
          <c:extLst>
            <c:ext xmlns:c16="http://schemas.microsoft.com/office/drawing/2014/chart" uri="{C3380CC4-5D6E-409C-BE32-E72D297353CC}">
              <c16:uniqueId val="{0000000A-AA0B-44C3-80AA-5D34BEA2A82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2818</c:v>
                </c:pt>
                <c:pt idx="2">
                  <c:v>#N/A</c:v>
                </c:pt>
                <c:pt idx="3">
                  <c:v>#N/A</c:v>
                </c:pt>
                <c:pt idx="4">
                  <c:v>2600</c:v>
                </c:pt>
                <c:pt idx="5">
                  <c:v>#N/A</c:v>
                </c:pt>
                <c:pt idx="6">
                  <c:v>#N/A</c:v>
                </c:pt>
                <c:pt idx="7">
                  <c:v>1815</c:v>
                </c:pt>
                <c:pt idx="8">
                  <c:v>#N/A</c:v>
                </c:pt>
                <c:pt idx="9">
                  <c:v>#N/A</c:v>
                </c:pt>
                <c:pt idx="10">
                  <c:v>1263</c:v>
                </c:pt>
                <c:pt idx="11">
                  <c:v>#N/A</c:v>
                </c:pt>
                <c:pt idx="12">
                  <c:v>#N/A</c:v>
                </c:pt>
                <c:pt idx="13">
                  <c:v>831</c:v>
                </c:pt>
                <c:pt idx="14">
                  <c:v>#N/A</c:v>
                </c:pt>
              </c:numCache>
            </c:numRef>
          </c:val>
          <c:smooth val="0"/>
          <c:extLst>
            <c:ext xmlns:c16="http://schemas.microsoft.com/office/drawing/2014/chart" uri="{C3380CC4-5D6E-409C-BE32-E72D297353CC}">
              <c16:uniqueId val="{0000000B-AA0B-44C3-80AA-5D34BEA2A82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1069</c:v>
                </c:pt>
                <c:pt idx="1">
                  <c:v>1159</c:v>
                </c:pt>
                <c:pt idx="2">
                  <c:v>1191</c:v>
                </c:pt>
              </c:numCache>
            </c:numRef>
          </c:val>
          <c:extLst>
            <c:ext xmlns:c16="http://schemas.microsoft.com/office/drawing/2014/chart" uri="{C3380CC4-5D6E-409C-BE32-E72D297353CC}">
              <c16:uniqueId val="{00000000-63DF-4A0A-B676-7CE01AD12A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212</c:v>
                </c:pt>
                <c:pt idx="1">
                  <c:v>221</c:v>
                </c:pt>
                <c:pt idx="2">
                  <c:v>230</c:v>
                </c:pt>
              </c:numCache>
            </c:numRef>
          </c:val>
          <c:extLst>
            <c:ext xmlns:c16="http://schemas.microsoft.com/office/drawing/2014/chart" uri="{C3380CC4-5D6E-409C-BE32-E72D297353CC}">
              <c16:uniqueId val="{00000001-63DF-4A0A-B676-7CE01AD12A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665</c:v>
                </c:pt>
                <c:pt idx="1">
                  <c:v>734</c:v>
                </c:pt>
                <c:pt idx="2">
                  <c:v>744</c:v>
                </c:pt>
              </c:numCache>
            </c:numRef>
          </c:val>
          <c:extLst>
            <c:ext xmlns:c16="http://schemas.microsoft.com/office/drawing/2014/chart" uri="{C3380CC4-5D6E-409C-BE32-E72D297353CC}">
              <c16:uniqueId val="{00000002-63DF-4A0A-B676-7CE01AD12A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{835E9C15-3C0E-41BA-9288-3C15D58BBF3D}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FCE4-4DD6-856A-19A49B0BE4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{045D5F2C-0B9E-4F9C-B9E4-530DFC28DCCE}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E4-4DD6-856A-19A49B0BE4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{F13B38AE-2556-4D98-9342-60475DFC1845}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E4-4DD6-856A-19A49B0BE4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{2441E76E-A879-4A88-B7BC-4FABB30BCAF8}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E4-4DD6-856A-19A49B0BE4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{0D977853-F144-4F69-84B0-A6B45800C752}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E4-4DD6-856A-19A49B0BE417}"/>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{143A6D9F-EE10-4C84-9236-24B870D7A0FC}</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FCE4-4DD6-856A-19A49B0BE41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{5EE3A754-96E9-40DA-9474-3324BD0226C1}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FCE4-4DD6-856A-19A49B0BE41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{5E0BA4FE-9985-40E3-9354-A31944EF036B}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FCE4-4DD6-856A-19A49B0BE417}"/>
                </c:ext>
              </c:extLst>
            </c:dLbl>
            <c:dLbl>
              <c:idx val="32"/>
              <c:layout>
                <c:manualLayout>
                  <c:x val="-3.6008018025705295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{3057269B-E4D9-4E75-94FD-A6E86C79652D}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FCE4-4DD6-856A-19A49B0BE4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56.5</c:v>
                </c:pt>
                <c:pt idx="16">
                  <c:v>58.5</c:v>
                </c:pt>
                <c:pt idx="24">
                  <c:v>60.4</c:v>
                </c:pt>
                <c:pt idx="32">
                  <c:v>62.2</c:v>
                </c:pt>
              </c:numCache>
            </c:numRef>
          </c:xVal>
          <c:yVal>
            <c:numRef>
              <c:f>公会計指標分析・財政指標組合せ分析表!$BP$51:$DC$51</c:f>
              <c:numCache>
                <c:formatCode>#,##0.0;"▲ "#,##0.0</c:formatCode>
                <c:ptCount val="40"/>
                <c:pt idx="8">
                  <c:v>93.8</c:v>
                </c:pt>
                <c:pt idx="16">
                  <c:v>60.2</c:v>
                </c:pt>
                <c:pt idx="24">
                  <c:v>43.4</c:v>
                </c:pt>
                <c:pt idx="32">
                  <c:v>28</c:v>
                </c:pt>
              </c:numCache>
            </c:numRef>
          </c:yVal>
          <c:smooth val="0"/>
          <c:extLst>
            <c:ext xmlns:c16="http://schemas.microsoft.com/office/drawing/2014/chart" uri="{C3380CC4-5D6E-409C-BE32-E72D297353CC}">
              <c16:uniqueId val="{00000009-FCE4-4DD6-856A-19A49B0BE41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{E78C7D85-0ECA-4A55-B60B-2035788A7802}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FCE4-4DD6-856A-19A49B0BE41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{51C0ED04-935E-481A-9A18-637D05FA830D}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E4-4DD6-856A-19A49B0BE4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{42E0A648-80DC-4A19-83FE-C5286DD244FC}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E4-4DD6-856A-19A49B0BE4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{28441312-EEAD-42EE-89B1-595080E530D6}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E4-4DD6-856A-19A49B0BE4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{05257790-BF1E-4EE2-B049-80B7EEA670E1}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E4-4DD6-856A-19A49B0BE417}"/>
                </c:ext>
              </c:extLst>
            </c:dLbl>
            <c:dLbl>
              <c:idx val="8"/>
              <c:layout>
                <c:manualLayout>
                  <c:x val="-2.8023483274762961E-2"/>
                  <c:y val="-6.473904210586517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{85608E9D-CBAF-48C4-91DB-A777D81635B7}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FCE4-4DD6-856A-19A49B0BE417}"/>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{8CB1468E-FBA9-4F4E-AADF-20BACD71CA59}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FCE4-4DD6-856A-19A49B0BE417}"/>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{D543EE6A-6022-4763-B08A-A161C9613DCE}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FCE4-4DD6-856A-19A49B0BE417}"/>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{35CA1CDC-4CC2-4B80-A790-B9C76A798D8F}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FCE4-4DD6-856A-19A49B0BE4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c:v>
                </c:pt>
                <c:pt idx="16">
                  <c:v>62</c:v>
                </c:pt>
                <c:pt idx="24">
                  <c:v>63.5</c:v>
                </c:pt>
                <c:pt idx="32">
                  <c:v>63.1</c:v>
                </c:pt>
              </c:numCache>
            </c:numRef>
          </c:xVal>
          <c:yVal>
            <c:numRef>
              <c:f>公会計指標分析・財政指標組合せ分析表!$BP$55:$DC$55</c:f>
              <c:numCache>
                <c:formatCode>#,##0.0;"▲ "#,##0.0</c:formatCode>
                <c:ptCount val="40"/>
                <c:pt idx="8">
                  <c:v>23.5</c:v>
                </c:pt>
                <c:pt idx="16">
                  <c:v>8.5</c:v>
                </c:pt>
                <c:pt idx="24">
                  <c:v>0</c:v>
                </c:pt>
                <c:pt idx="32">
                  <c:v>0</c:v>
                </c:pt>
              </c:numCache>
            </c:numRef>
          </c:yVal>
          <c:smooth val="0"/>
          <c:extLst>
            <c:ext xmlns:c16="http://schemas.microsoft.com/office/drawing/2014/chart" uri="{C3380CC4-5D6E-409C-BE32-E72D297353CC}">
              <c16:uniqueId val="{00000013-FCE4-4DD6-856A-19A49B0BE417}"/>
            </c:ext>
          </c:extLst>
        </c:ser>
        <c:dLbls>
          <c:showLegendKey val="0"/>
          <c:showVal val="1"/>
          <c:showCatName val="0"/>
          <c:showSerName val="0"/>
          <c:showPercent val="0"/>
          <c:showBubbleSize val="0"/>
        </c:dLbls>
        <c:axId val="46179840"/>
        <c:axId val="46181760"/>
      </c:scatterChart>
      <c:valAx>
        <c:axId val="46179840"/>
        <c:scaling>
          <c:orientation val="maxMin"/>
          <c:max val="64"/>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{8AF681E1-3CC6-4AB2-BC80-9ECEA3C3E205}</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DE91-4070-9085-1C1B5C4324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{A12DFAFF-2B3A-4CCD-A205-2404CCA3B93E}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91-4070-9085-1C1B5C4324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{C90E90C5-1971-4E3A-A0F4-EFB2E073BCB3}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91-4070-9085-1C1B5C4324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{CB194228-898F-4A72-B53B-022D96EA5937}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91-4070-9085-1C1B5C4324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{CF2638A8-CE2E-4558-B52D-A5D53F2E5CC9}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91-4070-9085-1C1B5C4324A6}"/>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{0F138969-C0E2-4655-A3F2-2A0A1A26053B}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DE91-4070-9085-1C1B5C4324A6}"/>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{2AC625C3-68CE-4553-91F6-4C7B7B263A61}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DE91-4070-9085-1C1B5C4324A6}"/>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{FB0A7050-7629-4859-83F1-B1DD7CA7CA3D}</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DE91-4070-9085-1C1B5C4324A6}"/>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{0952D5E2-6A8D-461F-8E4A-EF23CDF1F2C1}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DE91-4070-9085-1C1B5C4324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12.2</c:v>
                </c:pt>
                <c:pt idx="16">
                  <c:v>11.9</c:v>
                </c:pt>
                <c:pt idx="24">
                  <c:v>12</c:v>
                </c:pt>
                <c:pt idx="32">
                  <c:v>11.7</c:v>
                </c:pt>
              </c:numCache>
            </c:numRef>
          </c:xVal>
          <c:yVal>
            <c:numRef>
              <c:f>公会計指標分析・財政指標組合せ分析表!$BP$73:$DC$73</c:f>
              <c:numCache>
                <c:formatCode>#,##0.0;"▲ "#,##0.0</c:formatCode>
                <c:ptCount val="40"/>
                <c:pt idx="0">
                  <c:v>108.3</c:v>
                </c:pt>
                <c:pt idx="8">
                  <c:v>93.8</c:v>
                </c:pt>
                <c:pt idx="16">
                  <c:v>60.2</c:v>
                </c:pt>
                <c:pt idx="24">
                  <c:v>43.4</c:v>
                </c:pt>
                <c:pt idx="32">
                  <c:v>28</c:v>
                </c:pt>
              </c:numCache>
            </c:numRef>
          </c:yVal>
          <c:smooth val="0"/>
          <c:extLst>
            <c:ext xmlns:c16="http://schemas.microsoft.com/office/drawing/2014/chart" uri="{C3380CC4-5D6E-409C-BE32-E72D297353CC}">
              <c16:uniqueId val="{00000009-DE91-4070-9085-1C1B5C4324A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{81BBB971-6624-4132-AD45-724A313FA7B3}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DE91-4070-9085-1C1B5C4324A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{1D885B2B-A777-42A7-99D3-841FFB6E8BCA}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91-4070-9085-1C1B5C4324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{C5A0BE2A-B260-4137-BE11-D0C7A6E7CDC1}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91-4070-9085-1C1B5C4324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{D594FA71-A05B-4E16-9A0D-B077E0AF33FC}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91-4070-9085-1C1B5C4324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{D9DA45E7-3DC2-436C-A245-674A4118A17B}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91-4070-9085-1C1B5C4324A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{CC1F9A57-A73D-4F02-ADC7-52CB055D4012}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DE91-4070-9085-1C1B5C4324A6}"/>
                </c:ext>
              </c:extLst>
            </c:dLbl>
            <c:dLbl>
              <c:idx val="16"/>
              <c:layout>
                <c:manualLayout>
                  <c:x val="-2.9225207109971604E-2"/>
                  <c:y val="-5.473139727393594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{FE329634-9139-4227-89B6-D2B9BE73193C}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DE91-4070-9085-1C1B5C4324A6}"/>
                </c:ext>
              </c:extLst>
            </c:dLbl>
            <c:dLbl>
              <c:idx val="24"/>
              <c:layout>
                <c:manualLayout>
                  <c:x val="-2.764345208557329E-2"/>
                  <c:y val="-4.7338460600572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{E7DD3203-651C-4BBA-936A-168EEA126633}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DE91-4070-9085-1C1B5C4324A6}"/>
                </c:ext>
              </c:extLst>
            </c:dLbl>
            <c:dLbl>
              <c:idx val="32"/>
              <c:layout>
                <c:manualLayout>
                  <c:x val="-3.7842297186153152E-2"/>
                  <c:y val="-8.517991214508870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{9EF8DA0B-A185-4817-8BC8-16ADF789CD5D}</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DE91-4070-9085-1C1B5C4324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DE91-4070-9085-1C1B5C4324A6}"/>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近年はほぼ横ばいの状況であり、県平均と同値であるが全国平均を大きく下回っている。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町税の徴収率向上、滞納処分対策などに取り組んでいるが、財政基盤が強いとは言えないため、今後も財政の健全化や人口減少緩和、町民の所得向上等による基盤強化に努める。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98954</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71154"/>
          <a:ext cx="0" cy="1437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13881</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1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98954</xdr:rowOff>
    </xdr:from>
    <xdr:to>
      <xdr:col>24</xdr:col>
      <xdr:colOff>12700</xdr:colOff>
      <xdr:row>36</xdr:row>
      <xdr:rowOff>98954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71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165629</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379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24342</xdr:rowOff>
    </xdr:from>
    <xdr:to>
      <xdr:col>19</xdr:col>
      <xdr:colOff>184150</xdr:colOff>
      <xdr:row>43</xdr:row>
      <xdr:rowOff>125942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136119</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6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155575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lang="ja-JP" altLang="ja-JP" sz="1400">
            <a:effectLst/>
          </a:endParaRPr>
        </a:p>
        <a:p>
          <a:r>
            <a:rPr kumimoji="1" lang="ja-JP" altLang="ja-JP" sz="1100" b="0" i="0" baseline="0">
              <a:solidFill>
                <a:schemeClr val="dk1"/>
              </a:solidFill>
              <a:effectLst/>
              <a:latin typeface="+mn-lt"/>
              <a:ea typeface="+mn-ea"/>
              <a:cs typeface="+mn-cs"/>
            </a:rPr>
            <a:t>　歳出では、会計年度任用職員</a:t>
          </a:r>
          <a:r>
            <a:rPr kumimoji="1" lang="ja-JP" altLang="en-US" sz="1100" b="0" i="0" baseline="0">
              <a:solidFill>
                <a:schemeClr val="dk1"/>
              </a:solidFill>
              <a:effectLst/>
              <a:latin typeface="+mn-lt"/>
              <a:ea typeface="+mn-ea"/>
              <a:cs typeface="+mn-cs"/>
            </a:rPr>
            <a:t>の増員等による</a:t>
          </a:r>
          <a:r>
            <a:rPr kumimoji="1" lang="ja-JP" altLang="ja-JP" sz="1100" b="0" i="0" baseline="0">
              <a:solidFill>
                <a:schemeClr val="dk1"/>
              </a:solidFill>
              <a:effectLst/>
              <a:latin typeface="+mn-lt"/>
              <a:ea typeface="+mn-ea"/>
              <a:cs typeface="+mn-cs"/>
            </a:rPr>
            <a:t>人件費の増や物価・燃料費高騰等による物件費の増加等により</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ポイント悪化している。</a:t>
          </a:r>
          <a:endParaRPr lang="ja-JP" altLang="ja-JP" sz="1400">
            <a:effectLst/>
          </a:endParaRPr>
        </a:p>
        <a:p>
          <a:r>
            <a:rPr kumimoji="1" lang="ja-JP" altLang="ja-JP" sz="1100" b="0" i="0" baseline="0">
              <a:solidFill>
                <a:schemeClr val="dk1"/>
              </a:solidFill>
              <a:effectLst/>
              <a:latin typeface="+mn-lt"/>
              <a:ea typeface="+mn-ea"/>
              <a:cs typeface="+mn-cs"/>
            </a:rPr>
            <a:t>　類似団体との比較では依然として下位に位置しており、今後も引き続き経常的な経費の削減に取り組み、加えて町税の徴収率向上などの歳入確保に努めていく。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161713</xdr:rowOff>
    </xdr:from>
    <xdr:to>
      <xdr:col>23</xdr:col>
      <xdr:colOff>133350</xdr:colOff>
      <xdr:row>65</xdr:row>
      <xdr:rowOff>165523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9934363"/>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137600</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28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165523</xdr:rowOff>
    </xdr:from>
    <xdr:to>
      <xdr:col>24</xdr:col>
      <xdr:colOff>12700</xdr:colOff>
      <xdr:row>65</xdr:row>
      <xdr:rowOff>165523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30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76640</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67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161713</xdr:rowOff>
    </xdr:from>
    <xdr:to>
      <xdr:col>24</xdr:col>
      <xdr:colOff>12700</xdr:colOff>
      <xdr:row>57</xdr:row>
      <xdr:rowOff>161713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993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168063</xdr:rowOff>
    </xdr:from>
    <xdr:to>
      <xdr:col>23</xdr:col>
      <xdr:colOff>133350</xdr:colOff>
      <xdr:row>65</xdr:row>
      <xdr:rowOff>44873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4086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165540</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452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64</xdr:row>
      <xdr:rowOff>168063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698480"/>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12277</xdr:rowOff>
    </xdr:from>
    <xdr:to>
      <xdr:col>19</xdr:col>
      <xdr:colOff>184150</xdr:colOff>
      <xdr:row>61</xdr:row>
      <xdr:rowOff>113877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64</xdr:row>
      <xdr:rowOff>111760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69848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121920</xdr:rowOff>
    </xdr:from>
    <xdr:to>
      <xdr:col>15</xdr:col>
      <xdr:colOff>133350</xdr:colOff>
      <xdr:row>60</xdr:row>
      <xdr:rowOff>52070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133350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8456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xdr:rowOff>
    </xdr:from>
    <xdr:to>
      <xdr:col>7</xdr:col>
      <xdr:colOff>31750</xdr:colOff>
      <xdr:row>62</xdr:row>
      <xdr:rowOff>103294</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113471</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165523</xdr:rowOff>
    </xdr:from>
    <xdr:to>
      <xdr:col>23</xdr:col>
      <xdr:colOff>184150</xdr:colOff>
      <xdr:row>65</xdr:row>
      <xdr:rowOff>95673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61400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03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117263</xdr:rowOff>
    </xdr:from>
    <xdr:to>
      <xdr:col>19</xdr:col>
      <xdr:colOff>184150</xdr:colOff>
      <xdr:row>65</xdr:row>
      <xdr:rowOff>47413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32190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17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[195,822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会計年度任用職員</a:t>
          </a:r>
          <a:r>
            <a:rPr kumimoji="1" lang="ja-JP" altLang="en-US" sz="1100" b="0" i="0" baseline="0">
              <a:solidFill>
                <a:schemeClr val="dk1"/>
              </a:solidFill>
              <a:effectLst/>
              <a:latin typeface="+mn-lt"/>
              <a:ea typeface="+mn-ea"/>
              <a:cs typeface="+mn-cs"/>
            </a:rPr>
            <a:t>の増員</a:t>
          </a:r>
          <a:r>
            <a:rPr kumimoji="1" lang="ja-JP" altLang="ja-JP" sz="1100" b="0" i="0" baseline="0">
              <a:solidFill>
                <a:schemeClr val="dk1"/>
              </a:solidFill>
              <a:effectLst/>
              <a:latin typeface="+mn-lt"/>
              <a:ea typeface="+mn-ea"/>
              <a:cs typeface="+mn-cs"/>
            </a:rPr>
            <a:t>に</a:t>
          </a:r>
          <a:r>
            <a:rPr kumimoji="1" lang="ja-JP" altLang="en-US" sz="1100" b="0" i="0" baseline="0">
              <a:solidFill>
                <a:schemeClr val="dk1"/>
              </a:solidFill>
              <a:effectLst/>
              <a:latin typeface="+mn-lt"/>
              <a:ea typeface="+mn-ea"/>
              <a:cs typeface="+mn-cs"/>
            </a:rPr>
            <a:t>よる</a:t>
          </a:r>
          <a:r>
            <a:rPr kumimoji="1" lang="ja-JP" altLang="ja-JP" sz="1100" b="0" i="0" baseline="0">
              <a:solidFill>
                <a:schemeClr val="dk1"/>
              </a:solidFill>
              <a:effectLst/>
              <a:latin typeface="+mn-lt"/>
              <a:ea typeface="+mn-ea"/>
              <a:cs typeface="+mn-cs"/>
            </a:rPr>
            <a:t>人件費の増や物価・燃料費高騰等による物件費の増加等により増となり、人口１人当たり人件費・物件費は前年度と比べ増加している。定員管理の適正化や事務事業の見直しにより経費節減に努めていく。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162846</xdr:rowOff>
    </xdr:from>
    <xdr:to>
      <xdr:col>23</xdr:col>
      <xdr:colOff>133350</xdr:colOff>
      <xdr:row>89</xdr:row>
      <xdr:rowOff>150395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3878846"/>
          <a:ext cx="0" cy="1530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122472</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38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150395</xdr:rowOff>
    </xdr:from>
    <xdr:to>
      <xdr:col>24</xdr:col>
      <xdr:colOff>12700</xdr:colOff>
      <xdr:row>89</xdr:row>
      <xdr:rowOff>150395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40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77773</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62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162846</xdr:rowOff>
    </xdr:from>
    <xdr:to>
      <xdr:col>24</xdr:col>
      <xdr:colOff>12700</xdr:colOff>
      <xdr:row>80</xdr:row>
      <xdr:rowOff>162846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387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1180</xdr:rowOff>
    </xdr:from>
    <xdr:to>
      <xdr:col>23</xdr:col>
      <xdr:colOff>133350</xdr:colOff>
      <xdr:row>82</xdr:row>
      <xdr:rowOff>14627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4060080"/>
          <a:ext cx="838200" cy="1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26694</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54617</xdr:rowOff>
    </xdr:from>
    <xdr:to>
      <xdr:col>23</xdr:col>
      <xdr:colOff>184150</xdr:colOff>
      <xdr:row>82</xdr:row>
      <xdr:rowOff>156217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140564</xdr:rowOff>
    </xdr:from>
    <xdr:to>
      <xdr:col>19</xdr:col>
      <xdr:colOff>133350</xdr:colOff>
      <xdr:row>82</xdr:row>
      <xdr:rowOff>1180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4028014"/>
          <a:ext cx="889000" cy="3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22859</xdr:rowOff>
    </xdr:from>
    <xdr:to>
      <xdr:col>19</xdr:col>
      <xdr:colOff>184150</xdr:colOff>
      <xdr:row>82</xdr:row>
      <xdr:rowOff>124459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109236</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68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131683</xdr:rowOff>
    </xdr:from>
    <xdr:to>
      <xdr:col>15</xdr:col>
      <xdr:colOff>82550</xdr:colOff>
      <xdr:row>81</xdr:row>
      <xdr:rowOff>140564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4019133"/>
          <a:ext cx="8890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166635</xdr:rowOff>
    </xdr:from>
    <xdr:to>
      <xdr:col>15</xdr:col>
      <xdr:colOff>133350</xdr:colOff>
      <xdr:row>82</xdr:row>
      <xdr:rowOff>96785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81562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4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2812</xdr:rowOff>
    </xdr:from>
    <xdr:to>
      <xdr:col>11</xdr:col>
      <xdr:colOff>31750</xdr:colOff>
      <xdr:row>81</xdr:row>
      <xdr:rowOff>131683</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890262"/>
          <a:ext cx="889000" cy="12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44429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106769</xdr:rowOff>
    </xdr:from>
    <xdr:to>
      <xdr:col>7</xdr:col>
      <xdr:colOff>31750</xdr:colOff>
      <xdr:row>82</xdr:row>
      <xdr:rowOff>36919</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21696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135277</xdr:rowOff>
    </xdr:from>
    <xdr:to>
      <xdr:col>23</xdr:col>
      <xdr:colOff>184150</xdr:colOff>
      <xdr:row>82</xdr:row>
      <xdr:rowOff>65427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402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151804</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67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121830</xdr:rowOff>
    </xdr:from>
    <xdr:to>
      <xdr:col>19</xdr:col>
      <xdr:colOff>184150</xdr:colOff>
      <xdr:row>82</xdr:row>
      <xdr:rowOff>51980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400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62157</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7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89764</xdr:rowOff>
    </xdr:from>
    <xdr:to>
      <xdr:col>15</xdr:col>
      <xdr:colOff>133350</xdr:colOff>
      <xdr:row>82</xdr:row>
      <xdr:rowOff>19914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39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30091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74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80883</xdr:rowOff>
    </xdr:from>
    <xdr:to>
      <xdr:col>11</xdr:col>
      <xdr:colOff>82550</xdr:colOff>
      <xdr:row>82</xdr:row>
      <xdr:rowOff>11033</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6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21210</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737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123462</xdr:rowOff>
    </xdr:from>
    <xdr:to>
      <xdr:col>7</xdr:col>
      <xdr:colOff>31750</xdr:colOff>
      <xdr:row>81</xdr:row>
      <xdr:rowOff>53612</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8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63789</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0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昨年よりも</a:t>
          </a:r>
          <a:r>
            <a:rPr kumimoji="1" lang="en-US" altLang="ja-JP" sz="1100" b="0" i="0" baseline="0">
              <a:solidFill>
                <a:schemeClr val="dk1"/>
              </a:solidFill>
              <a:effectLst/>
              <a:latin typeface="+mn-lt"/>
              <a:ea typeface="+mn-ea"/>
              <a:cs typeface="+mn-cs"/>
            </a:rPr>
            <a:t>0.5</a:t>
          </a:r>
          <a:r>
            <a:rPr kumimoji="1" lang="ja-JP" altLang="en-US" sz="1100" b="0" i="0" baseline="0">
              <a:solidFill>
                <a:schemeClr val="dk1"/>
              </a:solidFill>
              <a:effectLst/>
              <a:latin typeface="+mn-lt"/>
              <a:ea typeface="+mn-ea"/>
              <a:cs typeface="+mn-cs"/>
            </a:rPr>
            <a:t>ポイント減となったが、依然として</a:t>
          </a:r>
          <a:r>
            <a:rPr kumimoji="1" lang="ja-JP" altLang="ja-JP" sz="1100" b="0" i="0" baseline="0">
              <a:solidFill>
                <a:schemeClr val="dk1"/>
              </a:solidFill>
              <a:effectLst/>
              <a:latin typeface="+mn-lt"/>
              <a:ea typeface="+mn-ea"/>
              <a:cs typeface="+mn-cs"/>
            </a:rPr>
            <a:t>全国町村平均</a:t>
          </a:r>
          <a:r>
            <a:rPr kumimoji="1" lang="ja-JP" altLang="en-US" sz="1100" b="0" i="0" baseline="0">
              <a:solidFill>
                <a:schemeClr val="dk1"/>
              </a:solidFill>
              <a:effectLst/>
              <a:latin typeface="+mn-lt"/>
              <a:ea typeface="+mn-ea"/>
              <a:cs typeface="+mn-cs"/>
            </a:rPr>
            <a:t>を上回っており</a:t>
          </a:r>
          <a:r>
            <a:rPr kumimoji="1" lang="ja-JP" altLang="ja-JP" sz="1100" b="0" i="0" baseline="0">
              <a:solidFill>
                <a:schemeClr val="dk1"/>
              </a:solidFill>
              <a:effectLst/>
              <a:latin typeface="+mn-lt"/>
              <a:ea typeface="+mn-ea"/>
              <a:cs typeface="+mn-cs"/>
            </a:rPr>
            <a:t>、類似団体内の順位は下位に位置している。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当町は職員の絶対数が少なく、退職に伴う経験年数階層における職員の分布が数値に与える影響が大きい状況ではあるが、引き続き計画的な職員採用も含め給与水準の適正化に努める。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8" name="給与水準   （国との比較）グラフ枠">
          <a:extLst>
            <a:ext uri="{FF2B5EF4-FFF2-40B4-BE49-F238E27FC236}">
              <a16:creationId xmlns:a16="http://schemas.microsoft.com/office/drawing/2014/main" id="{00000000-0008-0000-0300-000002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127302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7018000" y="13846629"/>
          <a:ext cx="0" cy="1539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60" name="給与水準   （国との比較）最小値テキスト">
          <a:extLst>
            <a:ext uri="{FF2B5EF4-FFF2-40B4-BE49-F238E27FC236}">
              <a16:creationId xmlns:a16="http://schemas.microsoft.com/office/drawing/2014/main" id="{00000000-0008-0000-0300-00000401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62" name="給与水準   （国との比較）最大値テキスト">
          <a:extLst>
            <a:ext uri="{FF2B5EF4-FFF2-40B4-BE49-F238E27FC236}">
              <a16:creationId xmlns:a16="http://schemas.microsoft.com/office/drawing/2014/main" id="{00000000-0008-0000-0300-000006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23888</xdr:rowOff>
    </xdr:from>
    <xdr:to>
      <xdr:col>81</xdr:col>
      <xdr:colOff>44450</xdr:colOff>
      <xdr:row>89</xdr:row>
      <xdr:rowOff>81341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6179800" y="1528293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5" name="給与水準   （国との比較）平均値テキスト">
          <a:extLst>
            <a:ext uri="{FF2B5EF4-FFF2-40B4-BE49-F238E27FC236}">
              <a16:creationId xmlns:a16="http://schemas.microsoft.com/office/drawing/2014/main" id="{00000000-0008-0000-0300-000009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89</xdr:row>
      <xdr:rowOff>81341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5290800" y="15122071"/>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73782</xdr:rowOff>
    </xdr:from>
    <xdr:to>
      <xdr:col>77</xdr:col>
      <xdr:colOff>95250</xdr:colOff>
      <xdr:row>87</xdr:row>
      <xdr:rowOff>3932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6129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14109</xdr:rowOff>
    </xdr:from>
    <xdr:ext cx="7366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798800" y="14587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57452</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4401800" y="1512207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62291</xdr:rowOff>
    </xdr:from>
    <xdr:to>
      <xdr:col>73</xdr:col>
      <xdr:colOff>44450</xdr:colOff>
      <xdr:row>86</xdr:row>
      <xdr:rowOff>163891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5240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2618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909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57452</xdr:rowOff>
    </xdr:from>
    <xdr:to>
      <xdr:col>68</xdr:col>
      <xdr:colOff>152400</xdr:colOff>
      <xdr:row>88</xdr:row>
      <xdr:rowOff>80434</xdr:rowOff>
    </xdr:to>
    <xdr:cxnSp macro="">
      <xdr:nvCxnSpPr>
        <xdr:cNvPr id="273" name="直線コネクタ 272">
          <a:extLst>
            <a:ext uri="{FF2B5EF4-FFF2-40B4-BE49-F238E27FC236}">
              <a16:creationId xmlns:a16="http://schemas.microsoft.com/office/drawing/2014/main" id="{00000000-0008-0000-0300-000011010000}"/>
            </a:ext>
          </a:extLst>
        </xdr:cNvPr>
        <xdr:cNvCxnSpPr/>
      </xdr:nvCxnSpPr>
      <xdr:spPr>
        <a:xfrm flipV="1">
          <a:off x="13512800" y="15145052"/>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39309</xdr:rowOff>
    </xdr:from>
    <xdr:to>
      <xdr:col>68</xdr:col>
      <xdr:colOff>203200</xdr:colOff>
      <xdr:row>86</xdr:row>
      <xdr:rowOff>140909</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4351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151086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6" name="フローチャート: 判断 275">
          <a:extLst>
            <a:ext uri="{FF2B5EF4-FFF2-40B4-BE49-F238E27FC236}">
              <a16:creationId xmlns:a16="http://schemas.microsoft.com/office/drawing/2014/main" id="{00000000-0008-0000-0300-000014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144538</xdr:rowOff>
    </xdr:from>
    <xdr:to>
      <xdr:col>81</xdr:col>
      <xdr:colOff>95250</xdr:colOff>
      <xdr:row>89</xdr:row>
      <xdr:rowOff>74688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9672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40415</xdr:rowOff>
    </xdr:from>
    <xdr:ext cx="762000" cy="259045"/>
    <xdr:sp macro="" textlink="">
      <xdr:nvSpPr>
        <xdr:cNvPr id="284" name="給与水準   （国との比較）該当値テキスト">
          <a:extLst>
            <a:ext uri="{FF2B5EF4-FFF2-40B4-BE49-F238E27FC236}">
              <a16:creationId xmlns:a16="http://schemas.microsoft.com/office/drawing/2014/main" id="{00000000-0008-0000-0300-00001C010000}"/>
            </a:ext>
          </a:extLst>
        </xdr:cNvPr>
        <xdr:cNvSpPr txBox="1"/>
      </xdr:nvSpPr>
      <xdr:spPr>
        <a:xfrm>
          <a:off x="17106900" y="1512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30541</xdr:rowOff>
    </xdr:from>
    <xdr:to>
      <xdr:col>77</xdr:col>
      <xdr:colOff>95250</xdr:colOff>
      <xdr:row>89</xdr:row>
      <xdr:rowOff>132141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6129000" y="1528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116918</xdr:rowOff>
    </xdr:from>
    <xdr:ext cx="7366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98800" y="15375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6652</xdr:rowOff>
    </xdr:from>
    <xdr:to>
      <xdr:col>68</xdr:col>
      <xdr:colOff>203200</xdr:colOff>
      <xdr:row>88</xdr:row>
      <xdr:rowOff>108252</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4351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93029</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020800" y="1518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91" name="楕円 290">
          <a:extLst>
            <a:ext uri="{FF2B5EF4-FFF2-40B4-BE49-F238E27FC236}">
              <a16:creationId xmlns:a16="http://schemas.microsoft.com/office/drawing/2014/main" id="{00000000-0008-0000-0300-000023010000}"/>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昨年よりも数値は</a:t>
          </a:r>
          <a:r>
            <a:rPr kumimoji="1" lang="en-US" altLang="ja-JP" sz="1100" b="0" i="0" baseline="0">
              <a:solidFill>
                <a:schemeClr val="dk1"/>
              </a:solidFill>
              <a:effectLst/>
              <a:latin typeface="+mn-lt"/>
              <a:ea typeface="+mn-ea"/>
              <a:cs typeface="+mn-cs"/>
            </a:rPr>
            <a:t>0.18</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減となったが、</a:t>
          </a:r>
          <a:r>
            <a:rPr kumimoji="1" lang="ja-JP" altLang="ja-JP" sz="1100" b="0" i="0" baseline="0">
              <a:solidFill>
                <a:schemeClr val="dk1"/>
              </a:solidFill>
              <a:effectLst/>
              <a:latin typeface="+mn-lt"/>
              <a:ea typeface="+mn-ea"/>
              <a:cs typeface="+mn-cs"/>
            </a:rPr>
            <a:t>類似団体の中で上位に位置している。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年々業務量が増大する中、団塊世代の退職に伴う若年職員の割合増等により業務に支障の無い体制を確保しなければならない。今後も事務事業の最適化を前提に、持続可能な行政運営のため定員適正化計画の更新や再任用・会計年度任用職員数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3" name="定員管理の状況グラフ枠">
          <a:extLst>
            <a:ext uri="{FF2B5EF4-FFF2-40B4-BE49-F238E27FC236}">
              <a16:creationId xmlns:a16="http://schemas.microsoft.com/office/drawing/2014/main" id="{00000000-0008-0000-0300-00004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91380</xdr:rowOff>
    </xdr:from>
    <xdr:to>
      <xdr:col>81</xdr:col>
      <xdr:colOff>44450</xdr:colOff>
      <xdr:row>66</xdr:row>
      <xdr:rowOff>158387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7018000" y="10035480"/>
          <a:ext cx="0" cy="1438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130464</xdr:rowOff>
    </xdr:from>
    <xdr:ext cx="762000" cy="259045"/>
    <xdr:sp macro="" textlink="">
      <xdr:nvSpPr>
        <xdr:cNvPr id="325" name="定員管理の状況最小値テキスト">
          <a:extLst>
            <a:ext uri="{FF2B5EF4-FFF2-40B4-BE49-F238E27FC236}">
              <a16:creationId xmlns:a16="http://schemas.microsoft.com/office/drawing/2014/main" id="{00000000-0008-0000-0300-000045010000}"/>
            </a:ext>
          </a:extLst>
        </xdr:cNvPr>
        <xdr:cNvSpPr txBox="1"/>
      </xdr:nvSpPr>
      <xdr:spPr>
        <a:xfrm>
          <a:off x="17106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158387</xdr:rowOff>
    </xdr:from>
    <xdr:to>
      <xdr:col>81</xdr:col>
      <xdr:colOff>133350</xdr:colOff>
      <xdr:row>66</xdr:row>
      <xdr:rowOff>158387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6307</xdr:rowOff>
    </xdr:from>
    <xdr:ext cx="762000" cy="259045"/>
    <xdr:sp macro="" textlink="">
      <xdr:nvSpPr>
        <xdr:cNvPr id="327" name="定員管理の状況最大値テキスト">
          <a:extLst>
            <a:ext uri="{FF2B5EF4-FFF2-40B4-BE49-F238E27FC236}">
              <a16:creationId xmlns:a16="http://schemas.microsoft.com/office/drawing/2014/main" id="{00000000-0008-0000-0300-000047010000}"/>
            </a:ext>
          </a:extLst>
        </xdr:cNvPr>
        <xdr:cNvSpPr txBox="1"/>
      </xdr:nvSpPr>
      <xdr:spPr>
        <a:xfrm>
          <a:off x="17106900" y="977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91380</xdr:rowOff>
    </xdr:from>
    <xdr:to>
      <xdr:col>81</xdr:col>
      <xdr:colOff>133350</xdr:colOff>
      <xdr:row>58</xdr:row>
      <xdr:rowOff>91380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929100" y="1003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93435</xdr:rowOff>
    </xdr:from>
    <xdr:to>
      <xdr:col>81</xdr:col>
      <xdr:colOff>44450</xdr:colOff>
      <xdr:row>59</xdr:row>
      <xdr:rowOff>114119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6179800" y="10208985"/>
          <a:ext cx="8382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121332</xdr:rowOff>
    </xdr:from>
    <xdr:ext cx="762000" cy="259045"/>
    <xdr:sp macro="" textlink="">
      <xdr:nvSpPr>
        <xdr:cNvPr id="330" name="定員管理の状況平均値テキスト">
          <a:extLst>
            <a:ext uri="{FF2B5EF4-FFF2-40B4-BE49-F238E27FC236}">
              <a16:creationId xmlns:a16="http://schemas.microsoft.com/office/drawing/2014/main" id="{00000000-0008-0000-0300-00004A010000}"/>
            </a:ext>
          </a:extLst>
        </xdr:cNvPr>
        <xdr:cNvSpPr txBox="1"/>
      </xdr:nvSpPr>
      <xdr:spPr>
        <a:xfrm>
          <a:off x="17106900" y="10408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149255</xdr:rowOff>
    </xdr:from>
    <xdr:to>
      <xdr:col>81</xdr:col>
      <xdr:colOff>95250</xdr:colOff>
      <xdr:row>61</xdr:row>
      <xdr:rowOff>79405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9672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108373</xdr:rowOff>
    </xdr:from>
    <xdr:to>
      <xdr:col>77</xdr:col>
      <xdr:colOff>44450</xdr:colOff>
      <xdr:row>59</xdr:row>
      <xdr:rowOff>114119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5290800" y="10223923"/>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98032</xdr:rowOff>
    </xdr:from>
    <xdr:to>
      <xdr:col>72</xdr:col>
      <xdr:colOff>203200</xdr:colOff>
      <xdr:row>59</xdr:row>
      <xdr:rowOff>108373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4401800" y="1021358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106741</xdr:rowOff>
    </xdr:from>
    <xdr:to>
      <xdr:col>73</xdr:col>
      <xdr:colOff>44450</xdr:colOff>
      <xdr:row>61</xdr:row>
      <xdr:rowOff>36891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5240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21668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94585</xdr:rowOff>
    </xdr:from>
    <xdr:to>
      <xdr:col>68</xdr:col>
      <xdr:colOff>152400</xdr:colOff>
      <xdr:row>59</xdr:row>
      <xdr:rowOff>98032</xdr:rowOff>
    </xdr:to>
    <xdr:cxnSp macro="">
      <xdr:nvCxnSpPr>
        <xdr:cNvPr id="338" name="直線コネクタ 337">
          <a:extLst>
            <a:ext uri="{FF2B5EF4-FFF2-40B4-BE49-F238E27FC236}">
              <a16:creationId xmlns:a16="http://schemas.microsoft.com/office/drawing/2014/main" id="{00000000-0008-0000-0300-000052010000}"/>
            </a:ext>
          </a:extLst>
        </xdr:cNvPr>
        <xdr:cNvCxnSpPr/>
      </xdr:nvCxnSpPr>
      <xdr:spPr>
        <a:xfrm>
          <a:off x="13512800" y="10210135"/>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73418</xdr:rowOff>
    </xdr:from>
    <xdr:to>
      <xdr:col>68</xdr:col>
      <xdr:colOff>203200</xdr:colOff>
      <xdr:row>61</xdr:row>
      <xdr:rowOff>3568</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4351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159795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41" name="フローチャート: 判断 340">
          <a:extLst>
            <a:ext uri="{FF2B5EF4-FFF2-40B4-BE49-F238E27FC236}">
              <a16:creationId xmlns:a16="http://schemas.microsoft.com/office/drawing/2014/main" id="{00000000-0008-0000-0300-000055010000}"/>
            </a:ext>
          </a:extLst>
        </xdr:cNvPr>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37754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42635</xdr:rowOff>
    </xdr:from>
    <xdr:to>
      <xdr:col>81</xdr:col>
      <xdr:colOff>95250</xdr:colOff>
      <xdr:row>59</xdr:row>
      <xdr:rowOff>144235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9672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59162</xdr:rowOff>
    </xdr:from>
    <xdr:ext cx="762000" cy="259045"/>
    <xdr:sp macro="" textlink="">
      <xdr:nvSpPr>
        <xdr:cNvPr id="349" name="定員管理の状況該当値テキスト">
          <a:extLst>
            <a:ext uri="{FF2B5EF4-FFF2-40B4-BE49-F238E27FC236}">
              <a16:creationId xmlns:a16="http://schemas.microsoft.com/office/drawing/2014/main" id="{00000000-0008-0000-0300-00005D010000}"/>
            </a:ext>
          </a:extLst>
        </xdr:cNvPr>
        <xdr:cNvSpPr txBox="1"/>
      </xdr:nvSpPr>
      <xdr:spPr>
        <a:xfrm>
          <a:off x="17106900" y="10003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63319</xdr:rowOff>
    </xdr:from>
    <xdr:to>
      <xdr:col>77</xdr:col>
      <xdr:colOff>95250</xdr:colOff>
      <xdr:row>59</xdr:row>
      <xdr:rowOff>164919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6129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3646</xdr:rowOff>
    </xdr:from>
    <xdr:ext cx="7366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798800" y="9947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57573</xdr:rowOff>
    </xdr:from>
    <xdr:to>
      <xdr:col>73</xdr:col>
      <xdr:colOff>44450</xdr:colOff>
      <xdr:row>59</xdr:row>
      <xdr:rowOff>159173</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5240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169350</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909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47232</xdr:rowOff>
    </xdr:from>
    <xdr:to>
      <xdr:col>68</xdr:col>
      <xdr:colOff>203200</xdr:colOff>
      <xdr:row>59</xdr:row>
      <xdr:rowOff>148832</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4351000" y="101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159009</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4020800" y="993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43785</xdr:rowOff>
    </xdr:from>
    <xdr:to>
      <xdr:col>64</xdr:col>
      <xdr:colOff>152400</xdr:colOff>
      <xdr:row>59</xdr:row>
      <xdr:rowOff>145385</xdr:rowOff>
    </xdr:to>
    <xdr:sp macro="" textlink="">
      <xdr:nvSpPr>
        <xdr:cNvPr id="356" name="楕円 355">
          <a:extLst>
            <a:ext uri="{FF2B5EF4-FFF2-40B4-BE49-F238E27FC236}">
              <a16:creationId xmlns:a16="http://schemas.microsoft.com/office/drawing/2014/main" id="{00000000-0008-0000-0300-000064010000}"/>
            </a:ext>
          </a:extLst>
        </xdr:cNvPr>
        <xdr:cNvSpPr/>
      </xdr:nvSpPr>
      <xdr:spPr>
        <a:xfrm>
          <a:off x="13462000" y="101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155562</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131800" y="992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9" name="正方形/長方形 368">
          <a:extLst>
            <a:ext uri="{FF2B5EF4-FFF2-40B4-BE49-F238E27FC236}">
              <a16:creationId xmlns:a16="http://schemas.microsoft.com/office/drawing/2014/main" id="{00000000-0008-0000-0300-00007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年度までの中山中学校建設事業により、多額の建設地方債を発行したこと及び令和元年度に防災行政無線整備事業や町営住宅整備事業の実施により多額の起債を発行したこと、</a:t>
          </a:r>
          <a:r>
            <a:rPr kumimoji="1" lang="ja-JP" altLang="en-US" sz="1100" b="0" i="0" baseline="0">
              <a:solidFill>
                <a:schemeClr val="dk1"/>
              </a:solidFill>
              <a:effectLst/>
              <a:latin typeface="+mn-lt"/>
              <a:ea typeface="+mn-ea"/>
              <a:cs typeface="+mn-cs"/>
            </a:rPr>
            <a:t>令和４年度借入の除雪機械更新事業の元金償還開始による元利償還金の増加等があった一方で、平成２４年度借入の役場耐震補強工事、中央公民館耐震補強工事等の償還完了による減少が大きかったこと等により、</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ポイント減少</a:t>
          </a:r>
          <a:r>
            <a:rPr kumimoji="1" lang="ja-JP" altLang="ja-JP" sz="1100" b="0" i="0" baseline="0">
              <a:solidFill>
                <a:schemeClr val="dk1"/>
              </a:solidFill>
              <a:effectLst/>
              <a:latin typeface="+mn-lt"/>
              <a:ea typeface="+mn-ea"/>
              <a:cs typeface="+mn-cs"/>
            </a:rPr>
            <a:t>している。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今後はより一層、事業実施の必要性を十分に勘案し、財源については補助金等を積極的に活用することで、新たな起債の抑制を図る必要がある。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9" name="公債費負担の状況グラフ枠">
          <a:extLst>
            <a:ext uri="{FF2B5EF4-FFF2-40B4-BE49-F238E27FC236}">
              <a16:creationId xmlns:a16="http://schemas.microsoft.com/office/drawing/2014/main" id="{00000000-0008-0000-0300-00008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68792</xdr:rowOff>
    </xdr:from>
    <xdr:to>
      <xdr:col>81</xdr:col>
      <xdr:colOff>44450</xdr:colOff>
      <xdr:row>44</xdr:row>
      <xdr:rowOff>124883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7018000" y="6240992"/>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91" name="公債費負担の状況最小値テキスト">
          <a:extLst>
            <a:ext uri="{FF2B5EF4-FFF2-40B4-BE49-F238E27FC236}">
              <a16:creationId xmlns:a16="http://schemas.microsoft.com/office/drawing/2014/main" id="{00000000-0008-0000-0300-000087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155169</xdr:rowOff>
    </xdr:from>
    <xdr:ext cx="762000" cy="259045"/>
    <xdr:sp macro="" textlink="">
      <xdr:nvSpPr>
        <xdr:cNvPr id="393" name="公債費負担の状況最大値テキスト">
          <a:extLst>
            <a:ext uri="{FF2B5EF4-FFF2-40B4-BE49-F238E27FC236}">
              <a16:creationId xmlns:a16="http://schemas.microsoft.com/office/drawing/2014/main" id="{00000000-0008-0000-0300-000089010000}"/>
            </a:ext>
          </a:extLst>
        </xdr:cNvPr>
        <xdr:cNvSpPr txBox="1"/>
      </xdr:nvSpPr>
      <xdr:spPr>
        <a:xfrm>
          <a:off x="17106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68792</xdr:rowOff>
    </xdr:from>
    <xdr:to>
      <xdr:col>81</xdr:col>
      <xdr:colOff>133350</xdr:colOff>
      <xdr:row>36</xdr:row>
      <xdr:rowOff>68792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6929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55563</xdr:rowOff>
    </xdr:from>
    <xdr:to>
      <xdr:col>81</xdr:col>
      <xdr:colOff>44450</xdr:colOff>
      <xdr:row>42</xdr:row>
      <xdr:rowOff>85725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6179800" y="7256463"/>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42456</xdr:rowOff>
    </xdr:from>
    <xdr:ext cx="762000" cy="259045"/>
    <xdr:sp macro="" textlink="">
      <xdr:nvSpPr>
        <xdr:cNvPr id="396" name="公債費負担の状況平均値テキスト">
          <a:extLst>
            <a:ext uri="{FF2B5EF4-FFF2-40B4-BE49-F238E27FC236}">
              <a16:creationId xmlns:a16="http://schemas.microsoft.com/office/drawing/2014/main" id="{00000000-0008-0000-0300-00008C010000}"/>
            </a:ext>
          </a:extLst>
        </xdr:cNvPr>
        <xdr:cNvSpPr txBox="1"/>
      </xdr:nvSpPr>
      <xdr:spPr>
        <a:xfrm>
          <a:off x="17106900" y="672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6967200" y="688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75671</xdr:rowOff>
    </xdr:from>
    <xdr:to>
      <xdr:col>77</xdr:col>
      <xdr:colOff>44450</xdr:colOff>
      <xdr:row>42</xdr:row>
      <xdr:rowOff>85725</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5290800" y="72765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75671</xdr:rowOff>
    </xdr:from>
    <xdr:to>
      <xdr:col>72</xdr:col>
      <xdr:colOff>203200</xdr:colOff>
      <xdr:row>42</xdr:row>
      <xdr:rowOff>105833</xdr:rowOff>
    </xdr:to>
    <xdr:cxnSp macro="">
      <xdr:nvCxnSpPr>
        <xdr:cNvPr id="401" name="直線コネクタ 400">
          <a:extLst>
            <a:ext uri="{FF2B5EF4-FFF2-40B4-BE49-F238E27FC236}">
              <a16:creationId xmlns:a16="http://schemas.microsoft.com/office/drawing/2014/main" id="{00000000-0008-0000-0300-000091010000}"/>
            </a:ext>
          </a:extLst>
        </xdr:cNvPr>
        <xdr:cNvCxnSpPr/>
      </xdr:nvCxnSpPr>
      <xdr:spPr>
        <a:xfrm flipV="1">
          <a:off x="14401800" y="72765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105833</xdr:rowOff>
    </xdr:to>
    <xdr:cxnSp macro="">
      <xdr:nvCxnSpPr>
        <xdr:cNvPr id="404" name="直線コネクタ 403">
          <a:extLst>
            <a:ext uri="{FF2B5EF4-FFF2-40B4-BE49-F238E27FC236}">
              <a16:creationId xmlns:a16="http://schemas.microsoft.com/office/drawing/2014/main" id="{00000000-0008-0000-0300-000094010000}"/>
            </a:ext>
          </a:extLst>
        </xdr:cNvPr>
        <xdr:cNvCxnSpPr/>
      </xdr:nvCxnSpPr>
      <xdr:spPr>
        <a:xfrm>
          <a:off x="13512800" y="72263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405" name="フローチャート: 判断 404">
          <a:extLst>
            <a:ext uri="{FF2B5EF4-FFF2-40B4-BE49-F238E27FC236}">
              <a16:creationId xmlns:a16="http://schemas.microsoft.com/office/drawing/2014/main" id="{00000000-0008-0000-0300-000095010000}"/>
            </a:ext>
          </a:extLst>
        </xdr:cNvPr>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96308</xdr:rowOff>
    </xdr:from>
    <xdr:to>
      <xdr:col>64</xdr:col>
      <xdr:colOff>152400</xdr:colOff>
      <xdr:row>41</xdr:row>
      <xdr:rowOff>26458</xdr:rowOff>
    </xdr:to>
    <xdr:sp macro="" textlink="">
      <xdr:nvSpPr>
        <xdr:cNvPr id="407" name="フローチャート: 判断 406">
          <a:extLst>
            <a:ext uri="{FF2B5EF4-FFF2-40B4-BE49-F238E27FC236}">
              <a16:creationId xmlns:a16="http://schemas.microsoft.com/office/drawing/2014/main" id="{00000000-0008-0000-0300-000097010000}"/>
            </a:ext>
          </a:extLst>
        </xdr:cNvPr>
        <xdr:cNvSpPr/>
      </xdr:nvSpPr>
      <xdr:spPr>
        <a:xfrm>
          <a:off x="13462000" y="695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36635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4763</xdr:rowOff>
    </xdr:from>
    <xdr:to>
      <xdr:col>81</xdr:col>
      <xdr:colOff>95250</xdr:colOff>
      <xdr:row>42</xdr:row>
      <xdr:rowOff>106363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69672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148290</xdr:rowOff>
    </xdr:from>
    <xdr:ext cx="762000" cy="259045"/>
    <xdr:sp macro="" textlink="">
      <xdr:nvSpPr>
        <xdr:cNvPr id="415" name="公債費負担の状況該当値テキスト">
          <a:extLst>
            <a:ext uri="{FF2B5EF4-FFF2-40B4-BE49-F238E27FC236}">
              <a16:creationId xmlns:a16="http://schemas.microsoft.com/office/drawing/2014/main" id="{00000000-0008-0000-0300-00009F010000}"/>
            </a:ext>
          </a:extLst>
        </xdr:cNvPr>
        <xdr:cNvSpPr txBox="1"/>
      </xdr:nvSpPr>
      <xdr:spPr>
        <a:xfrm>
          <a:off x="17106900" y="717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34925</xdr:rowOff>
    </xdr:from>
    <xdr:to>
      <xdr:col>77</xdr:col>
      <xdr:colOff>95250</xdr:colOff>
      <xdr:row>42</xdr:row>
      <xdr:rowOff>136525</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6129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121302</xdr:rowOff>
    </xdr:from>
    <xdr:ext cx="7366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798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24871</xdr:rowOff>
    </xdr:from>
    <xdr:to>
      <xdr:col>73</xdr:col>
      <xdr:colOff>44450</xdr:colOff>
      <xdr:row>42</xdr:row>
      <xdr:rowOff>126471</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5240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111248</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4909800" y="731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55033</xdr:rowOff>
    </xdr:from>
    <xdr:to>
      <xdr:col>68</xdr:col>
      <xdr:colOff>203200</xdr:colOff>
      <xdr:row>42</xdr:row>
      <xdr:rowOff>156633</xdr:rowOff>
    </xdr:to>
    <xdr:sp macro="" textlink="">
      <xdr:nvSpPr>
        <xdr:cNvPr id="420" name="楕円 419">
          <a:extLst>
            <a:ext uri="{FF2B5EF4-FFF2-40B4-BE49-F238E27FC236}">
              <a16:creationId xmlns:a16="http://schemas.microsoft.com/office/drawing/2014/main" id="{00000000-0008-0000-0300-0000A4010000}"/>
            </a:ext>
          </a:extLst>
        </xdr:cNvPr>
        <xdr:cNvSpPr/>
      </xdr:nvSpPr>
      <xdr:spPr>
        <a:xfrm>
          <a:off x="14351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141410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4020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22" name="楕円 421">
          <a:extLst>
            <a:ext uri="{FF2B5EF4-FFF2-40B4-BE49-F238E27FC236}">
              <a16:creationId xmlns:a16="http://schemas.microsoft.com/office/drawing/2014/main" id="{00000000-0008-0000-0300-0000A6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32" name="正方形/長方形 431">
          <a:extLst>
            <a:ext uri="{FF2B5EF4-FFF2-40B4-BE49-F238E27FC236}">
              <a16:creationId xmlns:a16="http://schemas.microsoft.com/office/drawing/2014/main" id="{00000000-0008-0000-0300-0000B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正方形/長方形 432">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4" name="正方形/長方形 433">
          <a:extLst>
            <a:ext uri="{FF2B5EF4-FFF2-40B4-BE49-F238E27FC236}">
              <a16:creationId xmlns:a16="http://schemas.microsoft.com/office/drawing/2014/main" id="{00000000-0008-0000-0300-0000B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5" name="正方形/長方形 434">
          <a:extLst>
            <a:ext uri="{FF2B5EF4-FFF2-40B4-BE49-F238E27FC236}">
              <a16:creationId xmlns:a16="http://schemas.microsoft.com/office/drawing/2014/main" id="{00000000-0008-0000-0300-0000B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年度の中山中学校建設事業に係る基金の取崩しと地方債の発行、平成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年度には町営住宅建設事業の債務負担行為の影響もありピークの</a:t>
          </a:r>
          <a:r>
            <a:rPr kumimoji="1" lang="en-US" altLang="ja-JP" sz="1100" b="0" i="0" baseline="0">
              <a:solidFill>
                <a:schemeClr val="dk1"/>
              </a:solidFill>
              <a:effectLst/>
              <a:latin typeface="+mn-lt"/>
              <a:ea typeface="+mn-ea"/>
              <a:cs typeface="+mn-cs"/>
            </a:rPr>
            <a:t>125.5</a:t>
          </a:r>
          <a:r>
            <a:rPr kumimoji="1" lang="ja-JP" altLang="ja-JP" sz="1100" b="0" i="0" baseline="0">
              <a:solidFill>
                <a:schemeClr val="dk1"/>
              </a:solidFill>
              <a:effectLst/>
              <a:latin typeface="+mn-lt"/>
              <a:ea typeface="+mn-ea"/>
              <a:cs typeface="+mn-cs"/>
            </a:rPr>
            <a:t>となったが、令和元年度に同事業が完了、その後の大規模事業抑制と既往債の償還が進んだことや普通交付税の増により昨年度比で</a:t>
          </a:r>
          <a:r>
            <a:rPr kumimoji="1" lang="en-US" altLang="ja-JP" sz="1100" b="0" i="0" baseline="0">
              <a:solidFill>
                <a:schemeClr val="dk1"/>
              </a:solidFill>
              <a:effectLst/>
              <a:latin typeface="+mn-lt"/>
              <a:ea typeface="+mn-ea"/>
              <a:cs typeface="+mn-cs"/>
            </a:rPr>
            <a:t>15.4</a:t>
          </a:r>
          <a:r>
            <a:rPr kumimoji="1" lang="ja-JP" altLang="ja-JP" sz="1100" b="0" i="0" baseline="0">
              <a:solidFill>
                <a:schemeClr val="dk1"/>
              </a:solidFill>
              <a:effectLst/>
              <a:latin typeface="+mn-lt"/>
              <a:ea typeface="+mn-ea"/>
              <a:cs typeface="+mn-cs"/>
            </a:rPr>
            <a:t>ポイント良化しており、今後も良化傾向が続くと見込まれる。しかし、未だに類似団体内順位では下位に位置していることから起債の抑制、各基金の取り崩しを控えるなどの対策をすることで改善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53" name="将来負担の状況グラフ枠">
          <a:extLst>
            <a:ext uri="{FF2B5EF4-FFF2-40B4-BE49-F238E27FC236}">
              <a16:creationId xmlns:a16="http://schemas.microsoft.com/office/drawing/2014/main" id="{00000000-0008-0000-0300-0000C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147683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7018000" y="2313214"/>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119760</xdr:rowOff>
    </xdr:from>
    <xdr:ext cx="762000" cy="259045"/>
    <xdr:sp macro="" textlink="">
      <xdr:nvSpPr>
        <xdr:cNvPr id="455" name="将来負担の状況最小値テキスト">
          <a:extLst>
            <a:ext uri="{FF2B5EF4-FFF2-40B4-BE49-F238E27FC236}">
              <a16:creationId xmlns:a16="http://schemas.microsoft.com/office/drawing/2014/main" id="{00000000-0008-0000-0300-0000C7010000}"/>
            </a:ext>
          </a:extLst>
        </xdr:cNvPr>
        <xdr:cNvSpPr txBox="1"/>
      </xdr:nvSpPr>
      <xdr:spPr>
        <a:xfrm>
          <a:off x="17106900" y="389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147683</xdr:rowOff>
    </xdr:from>
    <xdr:to>
      <xdr:col>81</xdr:col>
      <xdr:colOff>133350</xdr:colOff>
      <xdr:row>22</xdr:row>
      <xdr:rowOff>147683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6929100" y="391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7" name="将来負担の状況最大値テキスト">
          <a:extLst>
            <a:ext uri="{FF2B5EF4-FFF2-40B4-BE49-F238E27FC236}">
              <a16:creationId xmlns:a16="http://schemas.microsoft.com/office/drawing/2014/main" id="{00000000-0008-0000-0300-0000C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63198</xdr:rowOff>
    </xdr:from>
    <xdr:to>
      <xdr:col>81</xdr:col>
      <xdr:colOff>44450</xdr:colOff>
      <xdr:row>16</xdr:row>
      <xdr:rowOff>68701</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6179800" y="2634948"/>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60" name="将来負担の状況平均値テキスト">
          <a:extLst>
            <a:ext uri="{FF2B5EF4-FFF2-40B4-BE49-F238E27FC236}">
              <a16:creationId xmlns:a16="http://schemas.microsoft.com/office/drawing/2014/main" id="{00000000-0008-0000-0300-0000CC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68701</xdr:rowOff>
    </xdr:from>
    <xdr:to>
      <xdr:col>77</xdr:col>
      <xdr:colOff>44450</xdr:colOff>
      <xdr:row>17</xdr:row>
      <xdr:rowOff>90291</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flipV="1">
          <a:off x="15290800" y="2811901"/>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90291</xdr:rowOff>
    </xdr:from>
    <xdr:to>
      <xdr:col>72</xdr:col>
      <xdr:colOff>203200</xdr:colOff>
      <xdr:row>19</xdr:row>
      <xdr:rowOff>133471</xdr:rowOff>
    </xdr:to>
    <xdr:cxnSp macro="">
      <xdr:nvCxnSpPr>
        <xdr:cNvPr id="465" name="直線コネクタ 464">
          <a:extLst>
            <a:ext uri="{FF2B5EF4-FFF2-40B4-BE49-F238E27FC236}">
              <a16:creationId xmlns:a16="http://schemas.microsoft.com/office/drawing/2014/main" id="{00000000-0008-0000-0300-0000D1010000}"/>
            </a:ext>
          </a:extLst>
        </xdr:cNvPr>
        <xdr:cNvCxnSpPr/>
      </xdr:nvCxnSpPr>
      <xdr:spPr>
        <a:xfrm flipV="1">
          <a:off x="14401800" y="3004941"/>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131233</xdr:rowOff>
    </xdr:from>
    <xdr:to>
      <xdr:col>73</xdr:col>
      <xdr:colOff>44450</xdr:colOff>
      <xdr:row>14</xdr:row>
      <xdr:rowOff>61383</xdr:rowOff>
    </xdr:to>
    <xdr:sp macro="" textlink="">
      <xdr:nvSpPr>
        <xdr:cNvPr id="466" name="フローチャート: 判断 465">
          <a:extLst>
            <a:ext uri="{FF2B5EF4-FFF2-40B4-BE49-F238E27FC236}">
              <a16:creationId xmlns:a16="http://schemas.microsoft.com/office/drawing/2014/main" id="{00000000-0008-0000-0300-0000D2010000}"/>
            </a:ext>
          </a:extLst>
        </xdr:cNvPr>
        <xdr:cNvSpPr/>
      </xdr:nvSpPr>
      <xdr:spPr>
        <a:xfrm>
          <a:off x="15240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133471</xdr:rowOff>
    </xdr:from>
    <xdr:to>
      <xdr:col>68</xdr:col>
      <xdr:colOff>152400</xdr:colOff>
      <xdr:row>20</xdr:row>
      <xdr:rowOff>128633</xdr:rowOff>
    </xdr:to>
    <xdr:cxnSp macro="">
      <xdr:nvCxnSpPr>
        <xdr:cNvPr id="468" name="直線コネクタ 467">
          <a:extLst>
            <a:ext uri="{FF2B5EF4-FFF2-40B4-BE49-F238E27FC236}">
              <a16:creationId xmlns:a16="http://schemas.microsoft.com/office/drawing/2014/main" id="{00000000-0008-0000-0300-0000D4010000}"/>
            </a:ext>
          </a:extLst>
        </xdr:cNvPr>
        <xdr:cNvCxnSpPr/>
      </xdr:nvCxnSpPr>
      <xdr:spPr>
        <a:xfrm flipV="1">
          <a:off x="13512800" y="3391021"/>
          <a:ext cx="889000" cy="16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132140</xdr:rowOff>
    </xdr:from>
    <xdr:to>
      <xdr:col>68</xdr:col>
      <xdr:colOff>203200</xdr:colOff>
      <xdr:row>15</xdr:row>
      <xdr:rowOff>62290</xdr:rowOff>
    </xdr:to>
    <xdr:sp macro="" textlink="">
      <xdr:nvSpPr>
        <xdr:cNvPr id="469" name="フローチャート: 判断 468">
          <a:extLst>
            <a:ext uri="{FF2B5EF4-FFF2-40B4-BE49-F238E27FC236}">
              <a16:creationId xmlns:a16="http://schemas.microsoft.com/office/drawing/2014/main" id="{00000000-0008-0000-0300-0000D5010000}"/>
            </a:ext>
          </a:extLst>
        </xdr:cNvPr>
        <xdr:cNvSpPr/>
      </xdr:nvSpPr>
      <xdr:spPr>
        <a:xfrm>
          <a:off x="14351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71" name="フローチャート: 判断 470">
          <a:extLst>
            <a:ext uri="{FF2B5EF4-FFF2-40B4-BE49-F238E27FC236}">
              <a16:creationId xmlns:a16="http://schemas.microsoft.com/office/drawing/2014/main" id="{00000000-0008-0000-0300-0000D7010000}"/>
            </a:ext>
          </a:extLst>
        </xdr:cNvPr>
        <xdr:cNvSpPr/>
      </xdr:nvSpPr>
      <xdr:spPr>
        <a:xfrm>
          <a:off x="13462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43741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12398</xdr:rowOff>
    </xdr:from>
    <xdr:to>
      <xdr:col>81</xdr:col>
      <xdr:colOff>95250</xdr:colOff>
      <xdr:row>15</xdr:row>
      <xdr:rowOff>113998</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6967200" y="258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155925</xdr:rowOff>
    </xdr:from>
    <xdr:ext cx="762000" cy="259045"/>
    <xdr:sp macro="" textlink="">
      <xdr:nvSpPr>
        <xdr:cNvPr id="479" name="将来負担の状況該当値テキスト">
          <a:extLst>
            <a:ext uri="{FF2B5EF4-FFF2-40B4-BE49-F238E27FC236}">
              <a16:creationId xmlns:a16="http://schemas.microsoft.com/office/drawing/2014/main" id="{00000000-0008-0000-0300-0000DF010000}"/>
            </a:ext>
          </a:extLst>
        </xdr:cNvPr>
        <xdr:cNvSpPr txBox="1"/>
      </xdr:nvSpPr>
      <xdr:spPr>
        <a:xfrm>
          <a:off x="17106900" y="255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17901</xdr:rowOff>
    </xdr:from>
    <xdr:to>
      <xdr:col>77</xdr:col>
      <xdr:colOff>95250</xdr:colOff>
      <xdr:row>16</xdr:row>
      <xdr:rowOff>119501</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6129000" y="276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104278</xdr:rowOff>
    </xdr:from>
    <xdr:ext cx="7366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5798800" y="2847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39491</xdr:rowOff>
    </xdr:from>
    <xdr:to>
      <xdr:col>73</xdr:col>
      <xdr:colOff>44450</xdr:colOff>
      <xdr:row>17</xdr:row>
      <xdr:rowOff>141091</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5240000" y="295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125868</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4909800" y="304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82671</xdr:rowOff>
    </xdr:from>
    <xdr:to>
      <xdr:col>68</xdr:col>
      <xdr:colOff>203200</xdr:colOff>
      <xdr:row>20</xdr:row>
      <xdr:rowOff>12821</xdr:rowOff>
    </xdr:to>
    <xdr:sp macro="" textlink="">
      <xdr:nvSpPr>
        <xdr:cNvPr id="484" name="楕円 483">
          <a:extLst>
            <a:ext uri="{FF2B5EF4-FFF2-40B4-BE49-F238E27FC236}">
              <a16:creationId xmlns:a16="http://schemas.microsoft.com/office/drawing/2014/main" id="{00000000-0008-0000-0300-0000E4010000}"/>
            </a:ext>
          </a:extLst>
        </xdr:cNvPr>
        <xdr:cNvSpPr/>
      </xdr:nvSpPr>
      <xdr:spPr>
        <a:xfrm>
          <a:off x="14351000" y="33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169048</xdr:rowOff>
    </xdr:from>
    <xdr:ext cx="762000" cy="259045"/>
    <xdr:sp macro="" textlink="">
      <xdr:nvSpPr>
        <xdr:cNvPr id="485" name="テキスト ボックス 484">
          <a:extLst>
            <a:ext uri="{FF2B5EF4-FFF2-40B4-BE49-F238E27FC236}">
              <a16:creationId xmlns:a16="http://schemas.microsoft.com/office/drawing/2014/main" id="{00000000-0008-0000-0300-0000E5010000}"/>
            </a:ext>
          </a:extLst>
        </xdr:cNvPr>
        <xdr:cNvSpPr txBox="1"/>
      </xdr:nvSpPr>
      <xdr:spPr>
        <a:xfrm>
          <a:off x="14020800" y="342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77833</xdr:rowOff>
    </xdr:from>
    <xdr:to>
      <xdr:col>64</xdr:col>
      <xdr:colOff>152400</xdr:colOff>
      <xdr:row>21</xdr:row>
      <xdr:rowOff>7983</xdr:rowOff>
    </xdr:to>
    <xdr:sp macro="" textlink="">
      <xdr:nvSpPr>
        <xdr:cNvPr id="486" name="楕円 485">
          <a:extLst>
            <a:ext uri="{FF2B5EF4-FFF2-40B4-BE49-F238E27FC236}">
              <a16:creationId xmlns:a16="http://schemas.microsoft.com/office/drawing/2014/main" id="{00000000-0008-0000-0300-0000E6010000}"/>
            </a:ext>
          </a:extLst>
        </xdr:cNvPr>
        <xdr:cNvSpPr/>
      </xdr:nvSpPr>
      <xdr:spPr>
        <a:xfrm>
          <a:off x="134620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164210</xdr:rowOff>
    </xdr:from>
    <xdr:ext cx="762000" cy="259045"/>
    <xdr:sp macro="" textlink="">
      <xdr:nvSpPr>
        <xdr:cNvPr id="487" name="テキスト ボックス 486">
          <a:extLst>
            <a:ext uri="{FF2B5EF4-FFF2-40B4-BE49-F238E27FC236}">
              <a16:creationId xmlns:a16="http://schemas.microsoft.com/office/drawing/2014/main" id="{00000000-0008-0000-0300-0000E7010000}"/>
            </a:ext>
          </a:extLst>
        </xdr:cNvPr>
        <xdr:cNvSpPr txBox="1"/>
      </xdr:nvSpPr>
      <xdr:spPr>
        <a:xfrm>
          <a:off x="13131800" y="359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類似団体内順位では中位、全国平均比では</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ポイント、県内平均比では</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上回っている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年度は会計年度任用職員の増員等により人件費決算額</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前年度より増加し、前年度比</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ポイント悪化している。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41</xdr:row>
      <xdr:rowOff>153670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1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123207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2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20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0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37</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220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296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72390</xdr:rowOff>
    </xdr:from>
    <xdr:to>
      <xdr:col>11</xdr:col>
      <xdr:colOff>60325</xdr:colOff>
      <xdr:row>38</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年度は物価・燃油価格高騰等により物件費決算額は</a:t>
          </a:r>
          <a:r>
            <a:rPr kumimoji="1" lang="ja-JP" altLang="en-US" sz="1100" b="0" i="0" baseline="0">
              <a:solidFill>
                <a:schemeClr val="dk1"/>
              </a:solidFill>
              <a:effectLst/>
              <a:latin typeface="+mn-lt"/>
              <a:ea typeface="+mn-ea"/>
              <a:cs typeface="+mn-cs"/>
            </a:rPr>
            <a:t>微増となったものの</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普通交付税の増等による分母の増により</a:t>
          </a:r>
          <a:r>
            <a:rPr kumimoji="1" lang="ja-JP" altLang="ja-JP" sz="1100" b="0" i="0" baseline="0">
              <a:solidFill>
                <a:schemeClr val="dk1"/>
              </a:solidFill>
              <a:effectLst/>
              <a:latin typeface="+mn-lt"/>
              <a:ea typeface="+mn-ea"/>
              <a:cs typeface="+mn-cs"/>
            </a:rPr>
            <a:t>経常収支比率は</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している。</a:t>
          </a:r>
          <a:r>
            <a:rPr kumimoji="1" lang="ja-JP" altLang="en-US" sz="1100" b="0" i="0" baseline="0">
              <a:solidFill>
                <a:schemeClr val="dk1"/>
              </a:solidFill>
              <a:effectLst/>
              <a:latin typeface="+mn-lt"/>
              <a:ea typeface="+mn-ea"/>
              <a:cs typeface="+mn-cs"/>
            </a:rPr>
            <a:t>今後も</a:t>
          </a:r>
          <a:r>
            <a:rPr kumimoji="1" lang="ja-JP" altLang="ja-JP" sz="1100" b="0" i="0" baseline="0">
              <a:solidFill>
                <a:schemeClr val="dk1"/>
              </a:solidFill>
              <a:effectLst/>
              <a:latin typeface="+mn-lt"/>
              <a:ea typeface="+mn-ea"/>
              <a:cs typeface="+mn-cs"/>
            </a:rPr>
            <a:t>物価や燃料単価、電気料等の値上がり等、経常経費の増加要因により増加が見込まれるため、業務の見直し等により、抑制に努めていく必要がある。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81280</xdr:rowOff>
    </xdr:from>
    <xdr:to>
      <xdr:col>82</xdr:col>
      <xdr:colOff>107950</xdr:colOff>
      <xdr:row>20</xdr:row>
      <xdr:rowOff>161290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3101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133367</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56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161290</xdr:rowOff>
    </xdr:from>
    <xdr:to>
      <xdr:col>82</xdr:col>
      <xdr:colOff>196850</xdr:colOff>
      <xdr:row>20</xdr:row>
      <xdr:rowOff>161290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590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167657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5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81280</xdr:rowOff>
    </xdr:from>
    <xdr:to>
      <xdr:col>82</xdr:col>
      <xdr:colOff>196850</xdr:colOff>
      <xdr:row>13</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31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16</xdr:row>
      <xdr:rowOff>98425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8130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75582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75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81280</xdr:rowOff>
    </xdr:from>
    <xdr:to>
      <xdr:col>78</xdr:col>
      <xdr:colOff>69850</xdr:colOff>
      <xdr:row>16</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5303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125112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53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81280</xdr:rowOff>
    </xdr:from>
    <xdr:to>
      <xdr:col>73</xdr:col>
      <xdr:colOff>180975</xdr:colOff>
      <xdr:row>15</xdr:row>
      <xdr:rowOff>121285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6530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121285</xdr:rowOff>
    </xdr:from>
    <xdr:to>
      <xdr:col>69</xdr:col>
      <xdr:colOff>92075</xdr:colOff>
      <xdr:row>15</xdr:row>
      <xdr:rowOff>132715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93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144780</xdr:rowOff>
    </xdr:from>
    <xdr:to>
      <xdr:col>69</xdr:col>
      <xdr:colOff>142875</xdr:colOff>
      <xdr:row>15</xdr:row>
      <xdr:rowOff>74930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85107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116205</xdr:rowOff>
    </xdr:from>
    <xdr:to>
      <xdr:col>65</xdr:col>
      <xdr:colOff>53975</xdr:colOff>
      <xdr:row>16</xdr:row>
      <xdr:rowOff>46355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31132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162577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47625</xdr:rowOff>
    </xdr:from>
    <xdr:to>
      <xdr:col>78</xdr:col>
      <xdr:colOff>120650</xdr:colOff>
      <xdr:row>16</xdr:row>
      <xdr:rowOff>149225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134002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87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30480</xdr:rowOff>
    </xdr:from>
    <xdr:to>
      <xdr:col>74</xdr:col>
      <xdr:colOff>31750</xdr:colOff>
      <xdr:row>15</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70485</xdr:rowOff>
    </xdr:from>
    <xdr:to>
      <xdr:col>69</xdr:col>
      <xdr:colOff>142875</xdr:colOff>
      <xdr:row>16</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156862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81915</xdr:rowOff>
    </xdr:from>
    <xdr:to>
      <xdr:col>65</xdr:col>
      <xdr:colOff>53975</xdr:colOff>
      <xdr:row>16</xdr:row>
      <xdr:rowOff>12065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22242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年度から、会計年度任用職員制度により臨時保育士賃金等を扶助費から除いて整理したことにより大きく改善しているが、相当分が人件費として計上されている。令和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年度においては障害者自立支援事業の増等の影響により</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ポイント増加となった。今後も高齢化による医療費等の増や子育て世帯への支援等の需要は大きくなるため、町財政を圧迫しないよう、適正な管理に努める。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186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12700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747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146050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728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69850</xdr:rowOff>
    </xdr:from>
    <xdr:to>
      <xdr:col>15</xdr:col>
      <xdr:colOff>98425</xdr:colOff>
      <xdr:row>56</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671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58</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710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105427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19050</xdr:rowOff>
    </xdr:from>
    <xdr:to>
      <xdr:col>11</xdr:col>
      <xdr:colOff>60325</xdr:colOff>
      <xdr:row>56</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主だった建設事業は完了したため、繰出金の減少が見込まれるが、今後の経営状況を見極め料金の改定も検討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92710</xdr:rowOff>
    </xdr:from>
    <xdr:to>
      <xdr:col>82</xdr:col>
      <xdr:colOff>107950</xdr:colOff>
      <xdr:row>60</xdr:row>
      <xdr:rowOff>27940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7956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28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27940</xdr:rowOff>
    </xdr:from>
    <xdr:to>
      <xdr:col>82</xdr:col>
      <xdr:colOff>196850</xdr:colOff>
      <xdr:row>60</xdr:row>
      <xdr:rowOff>27940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314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7637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92710</xdr:rowOff>
    </xdr:from>
    <xdr:to>
      <xdr:col>82</xdr:col>
      <xdr:colOff>196850</xdr:colOff>
      <xdr:row>53</xdr:row>
      <xdr:rowOff>92710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161290</xdr:rowOff>
    </xdr:from>
    <xdr:to>
      <xdr:col>82</xdr:col>
      <xdr:colOff>107950</xdr:colOff>
      <xdr:row>59</xdr:row>
      <xdr:rowOff>168910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2768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31767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461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92710</xdr:rowOff>
    </xdr:from>
    <xdr:to>
      <xdr:col>78</xdr:col>
      <xdr:colOff>69850</xdr:colOff>
      <xdr:row>59</xdr:row>
      <xdr:rowOff>161290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208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91440</xdr:rowOff>
    </xdr:from>
    <xdr:to>
      <xdr:col>78</xdr:col>
      <xdr:colOff>120650</xdr:colOff>
      <xdr:row>57</xdr:row>
      <xdr:rowOff>21590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31767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92710</xdr:rowOff>
    </xdr:from>
    <xdr:to>
      <xdr:col>73</xdr:col>
      <xdr:colOff>180975</xdr:colOff>
      <xdr:row>60</xdr:row>
      <xdr:rowOff>96520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2082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68580</xdr:rowOff>
    </xdr:from>
    <xdr:to>
      <xdr:col>74</xdr:col>
      <xdr:colOff>31750</xdr:colOff>
      <xdr:row>56</xdr:row>
      <xdr:rowOff>170180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96520</xdr:rowOff>
    </xdr:from>
    <xdr:to>
      <xdr:col>69</xdr:col>
      <xdr:colOff>92075</xdr:colOff>
      <xdr:row>60</xdr:row>
      <xdr:rowOff>149860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383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115587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118110</xdr:rowOff>
    </xdr:from>
    <xdr:to>
      <xdr:col>82</xdr:col>
      <xdr:colOff>158750</xdr:colOff>
      <xdr:row>60</xdr:row>
      <xdr:rowOff>48260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26687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4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128287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45720</xdr:rowOff>
    </xdr:from>
    <xdr:to>
      <xdr:col>69</xdr:col>
      <xdr:colOff>142875</xdr:colOff>
      <xdr:row>60</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132097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1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年度は消防事務委託料や</a:t>
          </a:r>
          <a:r>
            <a:rPr kumimoji="1" lang="ja-JP" altLang="en-US" sz="1100">
              <a:solidFill>
                <a:schemeClr val="dk1"/>
              </a:solidFill>
              <a:effectLst/>
              <a:latin typeface="+mn-lt"/>
              <a:ea typeface="+mn-ea"/>
              <a:cs typeface="+mn-cs"/>
            </a:rPr>
            <a:t>山形広域環境事務組合負担金の増の影響</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ポイント増加している。今後も</a:t>
          </a:r>
          <a:r>
            <a:rPr kumimoji="1" lang="ja-JP" altLang="ja-JP" sz="1100" b="0" i="0" baseline="0">
              <a:solidFill>
                <a:schemeClr val="dk1"/>
              </a:solidFill>
              <a:effectLst/>
              <a:latin typeface="+mn-lt"/>
              <a:ea typeface="+mn-ea"/>
              <a:cs typeface="+mn-cs"/>
            </a:rPr>
            <a:t>単独補助金の適正化も含め、引き続き事務事業の見直しを進めていく。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69850</xdr:rowOff>
    </xdr:from>
    <xdr:to>
      <xdr:col>85</xdr:col>
      <xdr:colOff>66675</xdr:colOff>
      <xdr:row>42</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12700</xdr:rowOff>
    </xdr:from>
    <xdr:to>
      <xdr:col>85</xdr:col>
      <xdr:colOff>66675</xdr:colOff>
      <xdr:row>39</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127000</xdr:rowOff>
    </xdr:from>
    <xdr:to>
      <xdr:col>85</xdr:col>
      <xdr:colOff>66675</xdr:colOff>
      <xdr:row>35</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69850</xdr:rowOff>
    </xdr:from>
    <xdr:to>
      <xdr:col>85</xdr:col>
      <xdr:colOff>66675</xdr:colOff>
      <xdr:row>32</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12700</xdr:rowOff>
    </xdr:from>
    <xdr:to>
      <xdr:col>82</xdr:col>
      <xdr:colOff>107950</xdr:colOff>
      <xdr:row>41</xdr:row>
      <xdr:rowOff>60325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705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32402</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60325</xdr:rowOff>
    </xdr:from>
    <xdr:to>
      <xdr:col>82</xdr:col>
      <xdr:colOff>196850</xdr:colOff>
      <xdr:row>41</xdr:row>
      <xdr:rowOff>60325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99077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12700</xdr:rowOff>
    </xdr:from>
    <xdr:to>
      <xdr:col>82</xdr:col>
      <xdr:colOff>196850</xdr:colOff>
      <xdr:row>33</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70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79375</xdr:rowOff>
    </xdr:from>
    <xdr:to>
      <xdr:col>82</xdr:col>
      <xdr:colOff>107950</xdr:colOff>
      <xdr:row>33</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73722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79375</xdr:rowOff>
    </xdr:from>
    <xdr:to>
      <xdr:col>78</xdr:col>
      <xdr:colOff>69850</xdr:colOff>
      <xdr:row>33</xdr:row>
      <xdr:rowOff>155575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57372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133350</xdr:rowOff>
    </xdr:from>
    <xdr:to>
      <xdr:col>78</xdr:col>
      <xdr:colOff>120650</xdr:colOff>
      <xdr:row>36</xdr:row>
      <xdr:rowOff>63500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31750</xdr:rowOff>
    </xdr:from>
    <xdr:to>
      <xdr:col>73</xdr:col>
      <xdr:colOff>180975</xdr:colOff>
      <xdr:row>33</xdr:row>
      <xdr:rowOff>155575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6896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66675</xdr:rowOff>
    </xdr:from>
    <xdr:to>
      <xdr:col>74</xdr:col>
      <xdr:colOff>31750</xdr:colOff>
      <xdr:row>35</xdr:row>
      <xdr:rowOff>168275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6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153052</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15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31750</xdr:rowOff>
    </xdr:from>
    <xdr:to>
      <xdr:col>69</xdr:col>
      <xdr:colOff>92075</xdr:colOff>
      <xdr:row>33</xdr:row>
      <xdr:rowOff>79375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6896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114300</xdr:rowOff>
    </xdr:from>
    <xdr:to>
      <xdr:col>69</xdr:col>
      <xdr:colOff>142875</xdr:colOff>
      <xdr:row>36</xdr:row>
      <xdr:rowOff>44450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29227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20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xdr:rowOff>
    </xdr:from>
    <xdr:to>
      <xdr:col>65</xdr:col>
      <xdr:colOff>53975</xdr:colOff>
      <xdr:row>35</xdr:row>
      <xdr:rowOff>111125</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95902</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9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76200</xdr:rowOff>
    </xdr:from>
    <xdr:to>
      <xdr:col>82</xdr:col>
      <xdr:colOff>158750</xdr:colOff>
      <xdr:row>34</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156227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28575</xdr:rowOff>
    </xdr:from>
    <xdr:to>
      <xdr:col>78</xdr:col>
      <xdr:colOff>120650</xdr:colOff>
      <xdr:row>33</xdr:row>
      <xdr:rowOff>130175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140352</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45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104775</xdr:rowOff>
    </xdr:from>
    <xdr:to>
      <xdr:col>74</xdr:col>
      <xdr:colOff>31750</xdr:colOff>
      <xdr:row>34</xdr:row>
      <xdr:rowOff>34925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45102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53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152400</xdr:rowOff>
    </xdr:from>
    <xdr:to>
      <xdr:col>69</xdr:col>
      <xdr:colOff>142875</xdr:colOff>
      <xdr:row>33</xdr:row>
      <xdr:rowOff>82550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92727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28575</xdr:rowOff>
    </xdr:from>
    <xdr:to>
      <xdr:col>65</xdr:col>
      <xdr:colOff>53975</xdr:colOff>
      <xdr:row>33</xdr:row>
      <xdr:rowOff>130175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140352</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45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全国平均より</a:t>
          </a:r>
          <a:r>
            <a:rPr kumimoji="1" lang="en-US" altLang="ja-JP" sz="1100" b="0" i="0" baseline="0">
              <a:solidFill>
                <a:schemeClr val="dk1"/>
              </a:solidFill>
              <a:effectLst/>
              <a:latin typeface="+mn-lt"/>
              <a:ea typeface="+mn-ea"/>
              <a:cs typeface="+mn-cs"/>
            </a:rPr>
            <a:t>1.9</a:t>
          </a:r>
          <a:r>
            <a:rPr kumimoji="1" lang="ja-JP" altLang="ja-JP" sz="1100" b="0" i="0" baseline="0">
              <a:solidFill>
                <a:schemeClr val="dk1"/>
              </a:solidFill>
              <a:effectLst/>
              <a:latin typeface="+mn-lt"/>
              <a:ea typeface="+mn-ea"/>
              <a:cs typeface="+mn-cs"/>
            </a:rPr>
            <a:t>ポイント、県内平均より</a:t>
          </a:r>
          <a:r>
            <a:rPr kumimoji="1" lang="en-US" altLang="ja-JP" sz="1100" b="0" i="0" baseline="0">
              <a:solidFill>
                <a:schemeClr val="dk1"/>
              </a:solidFill>
              <a:effectLst/>
              <a:latin typeface="+mn-lt"/>
              <a:ea typeface="+mn-ea"/>
              <a:cs typeface="+mn-cs"/>
            </a:rPr>
            <a:t>3.6</a:t>
          </a:r>
          <a:r>
            <a:rPr kumimoji="1" lang="ja-JP" altLang="ja-JP" sz="1100" b="0" i="0" baseline="0">
              <a:solidFill>
                <a:schemeClr val="dk1"/>
              </a:solidFill>
              <a:effectLst/>
              <a:latin typeface="+mn-lt"/>
              <a:ea typeface="+mn-ea"/>
              <a:cs typeface="+mn-cs"/>
            </a:rPr>
            <a:t>ポイント低いものの、類似団体内では平均的な値となっている。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年度までの中山中学校建設事業により、多額の建設地方債を発行、令和元年度にも多額の地方債発行により今後数年は比率の増加が見込まれるが、新たな大規模事業の計画は無く多額の起債</a:t>
          </a:r>
          <a:r>
            <a:rPr kumimoji="1" lang="ja-JP" altLang="en-US" sz="1100" b="0" i="0" baseline="0">
              <a:solidFill>
                <a:schemeClr val="dk1"/>
              </a:solidFill>
              <a:effectLst/>
              <a:latin typeface="+mn-lt"/>
              <a:ea typeface="+mn-ea"/>
              <a:cs typeface="+mn-cs"/>
            </a:rPr>
            <a:t>予定</a:t>
          </a:r>
          <a:r>
            <a:rPr kumimoji="1" lang="ja-JP" altLang="ja-JP" sz="1100" b="0" i="0" baseline="0">
              <a:solidFill>
                <a:schemeClr val="dk1"/>
              </a:solidFill>
              <a:effectLst/>
              <a:latin typeface="+mn-lt"/>
              <a:ea typeface="+mn-ea"/>
              <a:cs typeface="+mn-cs"/>
            </a:rPr>
            <a:t>が無いことから、中期的に割合が低下していくものと見込まれる。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21844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41148"/>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165371</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0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21844</xdr:rowOff>
    </xdr:from>
    <xdr:to>
      <xdr:col>24</xdr:col>
      <xdr:colOff>114300</xdr:colOff>
      <xdr:row>80</xdr:row>
      <xdr:rowOff>21844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737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51563</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257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162577</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19558</xdr:rowOff>
    </xdr:from>
    <xdr:to>
      <xdr:col>19</xdr:col>
      <xdr:colOff>187325</xdr:colOff>
      <xdr:row>77</xdr:row>
      <xdr:rowOff>51563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212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109999</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1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19558</xdr:rowOff>
    </xdr:from>
    <xdr:to>
      <xdr:col>15</xdr:col>
      <xdr:colOff>98425</xdr:colOff>
      <xdr:row>77</xdr:row>
      <xdr:rowOff>88137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22120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5335</xdr:rowOff>
    </xdr:from>
    <xdr:to>
      <xdr:col>15</xdr:col>
      <xdr:colOff>149225</xdr:colOff>
      <xdr:row>77</xdr:row>
      <xdr:rowOff>106935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91712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88137</xdr:rowOff>
    </xdr:from>
    <xdr:to>
      <xdr:col>11</xdr:col>
      <xdr:colOff>9525</xdr:colOff>
      <xdr:row>77</xdr:row>
      <xdr:rowOff>120142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161307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112540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71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140208</xdr:rowOff>
    </xdr:from>
    <xdr:to>
      <xdr:col>15</xdr:col>
      <xdr:colOff>149225</xdr:colOff>
      <xdr:row>77</xdr:row>
      <xdr:rowOff>70358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80535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37337</xdr:rowOff>
    </xdr:from>
    <xdr:to>
      <xdr:col>11</xdr:col>
      <xdr:colOff>60325</xdr:colOff>
      <xdr:row>77</xdr:row>
      <xdr:rowOff>138937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123714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69342</xdr:rowOff>
    </xdr:from>
    <xdr:to>
      <xdr:col>6</xdr:col>
      <xdr:colOff>171450</xdr:colOff>
      <xdr:row>77</xdr:row>
      <xdr:rowOff>170942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155719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公債費以外の比率は、令和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年度は前年度から</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ポイント悪化し、引き続き類似団体順位は下位に位置していることから、特に物件費、補助費等の抑制や歳入の確保に努めていく。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12700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764008"/>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156227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xdr:rowOff>
    </xdr:from>
    <xdr:to>
      <xdr:col>82</xdr:col>
      <xdr:colOff>196850</xdr:colOff>
      <xdr:row>80</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0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7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113285</xdr:rowOff>
    </xdr:from>
    <xdr:to>
      <xdr:col>82</xdr:col>
      <xdr:colOff>107950</xdr:colOff>
      <xdr:row>78</xdr:row>
      <xdr:rowOff>168148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86385"/>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129303</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988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78</xdr:row>
      <xdr:rowOff>113285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66928"/>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65278</xdr:rowOff>
    </xdr:from>
    <xdr:to>
      <xdr:col>73</xdr:col>
      <xdr:colOff>180975</xdr:colOff>
      <xdr:row>78</xdr:row>
      <xdr:rowOff>44704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26692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27957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44704</xdr:rowOff>
    </xdr:from>
    <xdr:to>
      <xdr:col>69</xdr:col>
      <xdr:colOff>92075</xdr:colOff>
      <xdr:row>78</xdr:row>
      <xdr:rowOff>122428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178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76200</xdr:rowOff>
    </xdr:from>
    <xdr:to>
      <xdr:col>69</xdr:col>
      <xdr:colOff>142875</xdr:colOff>
      <xdr:row>77</xdr:row>
      <xdr:rowOff>6350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16527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117348</xdr:rowOff>
    </xdr:from>
    <xdr:to>
      <xdr:col>82</xdr:col>
      <xdr:colOff>158750</xdr:colOff>
      <xdr:row>79</xdr:row>
      <xdr:rowOff>47498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89425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62485</xdr:rowOff>
    </xdr:from>
    <xdr:to>
      <xdr:col>78</xdr:col>
      <xdr:colOff>120650</xdr:colOff>
      <xdr:row>78</xdr:row>
      <xdr:rowOff>164085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148862</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165354</xdr:rowOff>
    </xdr:from>
    <xdr:to>
      <xdr:col>69</xdr:col>
      <xdr:colOff>142875</xdr:colOff>
      <xdr:row>78</xdr:row>
      <xdr:rowOff>95504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80281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71628</xdr:rowOff>
    </xdr:from>
    <xdr:to>
      <xdr:col>65</xdr:col>
      <xdr:colOff>53975</xdr:colOff>
      <xdr:row>79</xdr:row>
      <xdr:rowOff>1778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158005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52598</xdr:rowOff>
    </xdr:from>
    <xdr:to>
      <xdr:col>29</xdr:col>
      <xdr:colOff>127000</xdr:colOff>
      <xdr:row>19</xdr:row>
      <xdr:rowOff>105137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57623"/>
          <a:ext cx="0" cy="1252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77214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8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105137</xdr:rowOff>
    </xdr:from>
    <xdr:to>
      <xdr:col>30</xdr:col>
      <xdr:colOff>25400</xdr:colOff>
      <xdr:row>19</xdr:row>
      <xdr:rowOff>105137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10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138975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0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52598</xdr:rowOff>
    </xdr:from>
    <xdr:to>
      <xdr:col>30</xdr:col>
      <xdr:colOff>25400</xdr:colOff>
      <xdr:row>12</xdr:row>
      <xdr:rowOff>52598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576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44121</xdr:rowOff>
    </xdr:from>
    <xdr:to>
      <xdr:col>29</xdr:col>
      <xdr:colOff>127000</xdr:colOff>
      <xdr:row>19</xdr:row>
      <xdr:rowOff>66856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49296"/>
          <a:ext cx="647700" cy="22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104958</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957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88431</xdr:rowOff>
    </xdr:from>
    <xdr:to>
      <xdr:col>29</xdr:col>
      <xdr:colOff>177800</xdr:colOff>
      <xdr:row>18</xdr:row>
      <xdr:rowOff>18581</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50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66856</xdr:rowOff>
    </xdr:from>
    <xdr:to>
      <xdr:col>26</xdr:col>
      <xdr:colOff>50800</xdr:colOff>
      <xdr:row>19</xdr:row>
      <xdr:rowOff>83544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72031"/>
          <a:ext cx="698500" cy="16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133714</xdr:rowOff>
    </xdr:from>
    <xdr:to>
      <xdr:col>26</xdr:col>
      <xdr:colOff>101600</xdr:colOff>
      <xdr:row>18</xdr:row>
      <xdr:rowOff>63864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95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74041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64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83544</xdr:rowOff>
    </xdr:from>
    <xdr:to>
      <xdr:col>22</xdr:col>
      <xdr:colOff>114300</xdr:colOff>
      <xdr:row>19</xdr:row>
      <xdr:rowOff>99990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88719"/>
          <a:ext cx="698500" cy="16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149650</xdr:rowOff>
    </xdr:from>
    <xdr:to>
      <xdr:col>22</xdr:col>
      <xdr:colOff>165100</xdr:colOff>
      <xdr:row>18</xdr:row>
      <xdr:rowOff>79800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11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89977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99990</xdr:rowOff>
    </xdr:from>
    <xdr:to>
      <xdr:col>18</xdr:col>
      <xdr:colOff>177800</xdr:colOff>
      <xdr:row>19</xdr:row>
      <xdr:rowOff>146305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05165"/>
          <a:ext cx="698500" cy="46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9349</xdr:rowOff>
    </xdr:from>
    <xdr:to>
      <xdr:col>19</xdr:col>
      <xdr:colOff>38100</xdr:colOff>
      <xdr:row>18</xdr:row>
      <xdr:rowOff>110949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3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121126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13731</xdr:rowOff>
    </xdr:from>
    <xdr:to>
      <xdr:col>15</xdr:col>
      <xdr:colOff>101600</xdr:colOff>
      <xdr:row>18</xdr:row>
      <xdr:rowOff>115331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47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125508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164771</xdr:rowOff>
    </xdr:from>
    <xdr:to>
      <xdr:col>29</xdr:col>
      <xdr:colOff>177800</xdr:colOff>
      <xdr:row>19</xdr:row>
      <xdr:rowOff>94921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98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73348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0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16056</xdr:rowOff>
    </xdr:from>
    <xdr:to>
      <xdr:col>26</xdr:col>
      <xdr:colOff>101600</xdr:colOff>
      <xdr:row>19</xdr:row>
      <xdr:rowOff>117656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21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102433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07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32744</xdr:rowOff>
    </xdr:from>
    <xdr:to>
      <xdr:col>22</xdr:col>
      <xdr:colOff>165100</xdr:colOff>
      <xdr:row>19</xdr:row>
      <xdr:rowOff>134344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379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119121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24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49190</xdr:rowOff>
    </xdr:from>
    <xdr:to>
      <xdr:col>19</xdr:col>
      <xdr:colOff>38100</xdr:colOff>
      <xdr:row>19</xdr:row>
      <xdr:rowOff>150790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54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135567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40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95505</xdr:rowOff>
    </xdr:from>
    <xdr:to>
      <xdr:col>15</xdr:col>
      <xdr:colOff>101600</xdr:colOff>
      <xdr:row>20</xdr:row>
      <xdr:rowOff>25655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00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10432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8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57734</xdr:rowOff>
    </xdr:from>
    <xdr:to>
      <xdr:col>29</xdr:col>
      <xdr:colOff>127000</xdr:colOff>
      <xdr:row>37</xdr:row>
      <xdr:rowOff>268412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5982284"/>
          <a:ext cx="0" cy="1410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240489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6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268412</xdr:rowOff>
    </xdr:from>
    <xdr:to>
      <xdr:col>30</xdr:col>
      <xdr:colOff>25400</xdr:colOff>
      <xdr:row>37</xdr:row>
      <xdr:rowOff>268412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39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315561</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2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57734</xdr:rowOff>
    </xdr:from>
    <xdr:to>
      <xdr:col>30</xdr:col>
      <xdr:colOff>25400</xdr:colOff>
      <xdr:row>33</xdr:row>
      <xdr:rowOff>57734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5982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87223</xdr:rowOff>
    </xdr:from>
    <xdr:to>
      <xdr:col>29</xdr:col>
      <xdr:colOff>127000</xdr:colOff>
      <xdr:row>35</xdr:row>
      <xdr:rowOff>143345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697573"/>
          <a:ext cx="647700" cy="56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128767</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39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156690</xdr:rowOff>
    </xdr:from>
    <xdr:to>
      <xdr:col>29</xdr:col>
      <xdr:colOff>177800</xdr:colOff>
      <xdr:row>35</xdr:row>
      <xdr:rowOff>258290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87223</xdr:rowOff>
    </xdr:from>
    <xdr:to>
      <xdr:col>26</xdr:col>
      <xdr:colOff>50800</xdr:colOff>
      <xdr:row>35</xdr:row>
      <xdr:rowOff>161793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697573"/>
          <a:ext cx="698500" cy="74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152324</xdr:rowOff>
    </xdr:from>
    <xdr:to>
      <xdr:col>26</xdr:col>
      <xdr:colOff>101600</xdr:colOff>
      <xdr:row>35</xdr:row>
      <xdr:rowOff>253924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238701</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84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156352</xdr:rowOff>
    </xdr:from>
    <xdr:to>
      <xdr:col>22</xdr:col>
      <xdr:colOff>114300</xdr:colOff>
      <xdr:row>35</xdr:row>
      <xdr:rowOff>161793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766702"/>
          <a:ext cx="698500" cy="5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193198</xdr:rowOff>
    </xdr:from>
    <xdr:to>
      <xdr:col>22</xdr:col>
      <xdr:colOff>165100</xdr:colOff>
      <xdr:row>35</xdr:row>
      <xdr:rowOff>294798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279575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156352</xdr:rowOff>
    </xdr:from>
    <xdr:to>
      <xdr:col>18</xdr:col>
      <xdr:colOff>177800</xdr:colOff>
      <xdr:row>35</xdr:row>
      <xdr:rowOff>215857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766702"/>
          <a:ext cx="698500" cy="5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328083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195095</xdr:rowOff>
    </xdr:from>
    <xdr:to>
      <xdr:col>15</xdr:col>
      <xdr:colOff>101600</xdr:colOff>
      <xdr:row>35</xdr:row>
      <xdr:rowOff>296695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054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281472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89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92545</xdr:rowOff>
    </xdr:from>
    <xdr:to>
      <xdr:col>29</xdr:col>
      <xdr:colOff>177800</xdr:colOff>
      <xdr:row>35</xdr:row>
      <xdr:rowOff>194145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702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280522</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54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36423</xdr:rowOff>
    </xdr:from>
    <xdr:to>
      <xdr:col>26</xdr:col>
      <xdr:colOff>101600</xdr:colOff>
      <xdr:row>35</xdr:row>
      <xdr:rowOff>138023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646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148201</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415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110993</xdr:rowOff>
    </xdr:from>
    <xdr:to>
      <xdr:col>22</xdr:col>
      <xdr:colOff>165100</xdr:colOff>
      <xdr:row>35</xdr:row>
      <xdr:rowOff>212593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721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222770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49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105552</xdr:rowOff>
    </xdr:from>
    <xdr:to>
      <xdr:col>19</xdr:col>
      <xdr:colOff>38100</xdr:colOff>
      <xdr:row>35</xdr:row>
      <xdr:rowOff>207152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71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217329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48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165057</xdr:rowOff>
    </xdr:from>
    <xdr:to>
      <xdr:col>15</xdr:col>
      <xdr:colOff>101600</xdr:colOff>
      <xdr:row>35</xdr:row>
      <xdr:rowOff>266657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77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276834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544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165024</xdr:rowOff>
    </xdr:from>
    <xdr:to>
      <xdr:col>24</xdr:col>
      <xdr:colOff>62865</xdr:colOff>
      <xdr:row>38</xdr:row>
      <xdr:rowOff>170142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37074"/>
          <a:ext cx="1270" cy="154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2519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170142</xdr:rowOff>
    </xdr:from>
    <xdr:to>
      <xdr:col>24</xdr:col>
      <xdr:colOff>152400</xdr:colOff>
      <xdr:row>38</xdr:row>
      <xdr:rowOff>170142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111701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12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165024</xdr:rowOff>
    </xdr:from>
    <xdr:to>
      <xdr:col>24</xdr:col>
      <xdr:colOff>152400</xdr:colOff>
      <xdr:row>29</xdr:row>
      <xdr:rowOff>165024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3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12344</xdr:rowOff>
    </xdr:from>
    <xdr:to>
      <xdr:col>24</xdr:col>
      <xdr:colOff>63500</xdr:colOff>
      <xdr:row>37</xdr:row>
      <xdr:rowOff>49657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5994"/>
          <a:ext cx="838200" cy="3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79316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08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5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49657</xdr:rowOff>
    </xdr:from>
    <xdr:to>
      <xdr:col>19</xdr:col>
      <xdr:colOff>177800</xdr:colOff>
      <xdr:row>37</xdr:row>
      <xdr:rowOff>82194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3307"/>
          <a:ext cx="889000" cy="3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116891</xdr:rowOff>
    </xdr:from>
    <xdr:to>
      <xdr:col>20</xdr:col>
      <xdr:colOff>38100</xdr:colOff>
      <xdr:row>36</xdr:row>
      <xdr:rowOff>47041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63568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92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82194</xdr:rowOff>
    </xdr:from>
    <xdr:to>
      <xdr:col>15</xdr:col>
      <xdr:colOff>50800</xdr:colOff>
      <xdr:row>37</xdr:row>
      <xdr:rowOff>91834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25844"/>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138760</xdr:rowOff>
    </xdr:from>
    <xdr:to>
      <xdr:col>15</xdr:col>
      <xdr:colOff>101600</xdr:colOff>
      <xdr:row>36</xdr:row>
      <xdr:rowOff>68910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85437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1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91834</xdr:rowOff>
    </xdr:from>
    <xdr:to>
      <xdr:col>10</xdr:col>
      <xdr:colOff>114300</xdr:colOff>
      <xdr:row>38</xdr:row>
      <xdr:rowOff>75273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35484"/>
          <a:ext cx="889000" cy="1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130827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138925</xdr:rowOff>
    </xdr:from>
    <xdr:to>
      <xdr:col>6</xdr:col>
      <xdr:colOff>38100</xdr:colOff>
      <xdr:row>37</xdr:row>
      <xdr:rowOff>69075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85602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132994</xdr:rowOff>
    </xdr:from>
    <xdr:to>
      <xdr:col>24</xdr:col>
      <xdr:colOff>114300</xdr:colOff>
      <xdr:row>37</xdr:row>
      <xdr:rowOff>63144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111421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170307</xdr:rowOff>
    </xdr:from>
    <xdr:to>
      <xdr:col>20</xdr:col>
      <xdr:colOff>38100</xdr:colOff>
      <xdr:row>37</xdr:row>
      <xdr:rowOff>100457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91584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31394</xdr:rowOff>
    </xdr:from>
    <xdr:to>
      <xdr:col>15</xdr:col>
      <xdr:colOff>101600</xdr:colOff>
      <xdr:row>37</xdr:row>
      <xdr:rowOff>132994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124121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6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41034</xdr:rowOff>
    </xdr:from>
    <xdr:to>
      <xdr:col>10</xdr:col>
      <xdr:colOff>165100</xdr:colOff>
      <xdr:row>37</xdr:row>
      <xdr:rowOff>142634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133761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24473</xdr:rowOff>
    </xdr:from>
    <xdr:to>
      <xdr:col>6</xdr:col>
      <xdr:colOff>38100</xdr:colOff>
      <xdr:row>38</xdr:row>
      <xdr:rowOff>126073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3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117200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3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165688</xdr:rowOff>
    </xdr:from>
    <xdr:to>
      <xdr:col>24</xdr:col>
      <xdr:colOff>62865</xdr:colOff>
      <xdr:row>57</xdr:row>
      <xdr:rowOff>153504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38188"/>
          <a:ext cx="1270" cy="1187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157331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153504</xdr:rowOff>
    </xdr:from>
    <xdr:to>
      <xdr:col>24</xdr:col>
      <xdr:colOff>152400</xdr:colOff>
      <xdr:row>57</xdr:row>
      <xdr:rowOff>153504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26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112365</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165688</xdr:rowOff>
    </xdr:from>
    <xdr:to>
      <xdr:col>24</xdr:col>
      <xdr:colOff>152400</xdr:colOff>
      <xdr:row>50</xdr:row>
      <xdr:rowOff>165688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3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166759</xdr:rowOff>
    </xdr:from>
    <xdr:to>
      <xdr:col>24</xdr:col>
      <xdr:colOff>63500</xdr:colOff>
      <xdr:row>57</xdr:row>
      <xdr:rowOff>5158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67959"/>
          <a:ext cx="8382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115286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45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92409</xdr:rowOff>
    </xdr:from>
    <xdr:to>
      <xdr:col>24</xdr:col>
      <xdr:colOff>114300</xdr:colOff>
      <xdr:row>57</xdr:row>
      <xdr:rowOff>22559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5158</xdr:rowOff>
    </xdr:from>
    <xdr:to>
      <xdr:col>19</xdr:col>
      <xdr:colOff>177800</xdr:colOff>
      <xdr:row>57</xdr:row>
      <xdr:rowOff>48256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77808"/>
          <a:ext cx="889000" cy="4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108712</xdr:rowOff>
    </xdr:from>
    <xdr:to>
      <xdr:col>20</xdr:col>
      <xdr:colOff>38100</xdr:colOff>
      <xdr:row>57</xdr:row>
      <xdr:rowOff>38862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55389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40495</xdr:rowOff>
    </xdr:from>
    <xdr:to>
      <xdr:col>15</xdr:col>
      <xdr:colOff>50800</xdr:colOff>
      <xdr:row>57</xdr:row>
      <xdr:rowOff>48256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813145"/>
          <a:ext cx="889000" cy="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134540</xdr:rowOff>
    </xdr:from>
    <xdr:to>
      <xdr:col>15</xdr:col>
      <xdr:colOff>101600</xdr:colOff>
      <xdr:row>57</xdr:row>
      <xdr:rowOff>64690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81217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40495</xdr:rowOff>
    </xdr:from>
    <xdr:to>
      <xdr:col>10</xdr:col>
      <xdr:colOff>114300</xdr:colOff>
      <xdr:row>57</xdr:row>
      <xdr:rowOff>123492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13145"/>
          <a:ext cx="889000" cy="8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163546</xdr:rowOff>
    </xdr:from>
    <xdr:to>
      <xdr:col>10</xdr:col>
      <xdr:colOff>165100</xdr:colOff>
      <xdr:row>57</xdr:row>
      <xdr:rowOff>93696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84823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135333</xdr:rowOff>
    </xdr:from>
    <xdr:to>
      <xdr:col>6</xdr:col>
      <xdr:colOff>38100</xdr:colOff>
      <xdr:row>57</xdr:row>
      <xdr:rowOff>65483</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82010</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115959</xdr:rowOff>
    </xdr:from>
    <xdr:to>
      <xdr:col>24</xdr:col>
      <xdr:colOff>114300</xdr:colOff>
      <xdr:row>57</xdr:row>
      <xdr:rowOff>46109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94386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9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125808</xdr:rowOff>
    </xdr:from>
    <xdr:to>
      <xdr:col>20</xdr:col>
      <xdr:colOff>38100</xdr:colOff>
      <xdr:row>57</xdr:row>
      <xdr:rowOff>55958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2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47085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81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168906</xdr:rowOff>
    </xdr:from>
    <xdr:to>
      <xdr:col>15</xdr:col>
      <xdr:colOff>101600</xdr:colOff>
      <xdr:row>57</xdr:row>
      <xdr:rowOff>99056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90183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6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161145</xdr:rowOff>
    </xdr:from>
    <xdr:to>
      <xdr:col>10</xdr:col>
      <xdr:colOff>165100</xdr:colOff>
      <xdr:row>57</xdr:row>
      <xdr:rowOff>91295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107822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5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72692</xdr:rowOff>
    </xdr:from>
    <xdr:to>
      <xdr:col>6</xdr:col>
      <xdr:colOff>38100</xdr:colOff>
      <xdr:row>58</xdr:row>
      <xdr:rowOff>2842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4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165419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3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59613</xdr:rowOff>
    </xdr:from>
    <xdr:to>
      <xdr:col>24</xdr:col>
      <xdr:colOff>62865</xdr:colOff>
      <xdr:row>79</xdr:row>
      <xdr:rowOff>9740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61113"/>
          <a:ext cx="1270" cy="1493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13567</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8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9740</xdr:rowOff>
    </xdr:from>
    <xdr:to>
      <xdr:col>24</xdr:col>
      <xdr:colOff>152400</xdr:colOff>
      <xdr:row>79</xdr:row>
      <xdr:rowOff>9740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5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6290</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59613</xdr:rowOff>
    </xdr:from>
    <xdr:to>
      <xdr:col>24</xdr:col>
      <xdr:colOff>152400</xdr:colOff>
      <xdr:row>70</xdr:row>
      <xdr:rowOff>59613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61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129032</xdr:rowOff>
    </xdr:from>
    <xdr:to>
      <xdr:col>24</xdr:col>
      <xdr:colOff>63500</xdr:colOff>
      <xdr:row>77</xdr:row>
      <xdr:rowOff>23800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159232"/>
          <a:ext cx="838200" cy="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137392</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67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158965</xdr:rowOff>
    </xdr:from>
    <xdr:to>
      <xdr:col>24</xdr:col>
      <xdr:colOff>114300</xdr:colOff>
      <xdr:row>77</xdr:row>
      <xdr:rowOff>89115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8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122021</xdr:rowOff>
    </xdr:from>
    <xdr:to>
      <xdr:col>19</xdr:col>
      <xdr:colOff>177800</xdr:colOff>
      <xdr:row>76</xdr:row>
      <xdr:rowOff>129032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980771"/>
          <a:ext cx="889000" cy="17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162089</xdr:rowOff>
    </xdr:from>
    <xdr:to>
      <xdr:col>20</xdr:col>
      <xdr:colOff>38100</xdr:colOff>
      <xdr:row>77</xdr:row>
      <xdr:rowOff>92239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9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83366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8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122021</xdr:rowOff>
    </xdr:from>
    <xdr:to>
      <xdr:col>15</xdr:col>
      <xdr:colOff>50800</xdr:colOff>
      <xdr:row>76</xdr:row>
      <xdr:rowOff>90666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980771"/>
          <a:ext cx="889000" cy="1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133514</xdr:rowOff>
    </xdr:from>
    <xdr:to>
      <xdr:col>15</xdr:col>
      <xdr:colOff>101600</xdr:colOff>
      <xdr:row>77</xdr:row>
      <xdr:rowOff>63664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6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54791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90666</xdr:rowOff>
    </xdr:from>
    <xdr:to>
      <xdr:col>10</xdr:col>
      <xdr:colOff>114300</xdr:colOff>
      <xdr:row>77</xdr:row>
      <xdr:rowOff>85903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20866"/>
          <a:ext cx="889000" cy="16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135534</xdr:rowOff>
    </xdr:from>
    <xdr:to>
      <xdr:col>10</xdr:col>
      <xdr:colOff>165100</xdr:colOff>
      <xdr:row>77</xdr:row>
      <xdr:rowOff>65684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56811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5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102730</xdr:rowOff>
    </xdr:from>
    <xdr:to>
      <xdr:col>6</xdr:col>
      <xdr:colOff>38100</xdr:colOff>
      <xdr:row>78</xdr:row>
      <xdr:rowOff>32880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24007</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144450</xdr:rowOff>
    </xdr:from>
    <xdr:to>
      <xdr:col>24</xdr:col>
      <xdr:colOff>114300</xdr:colOff>
      <xdr:row>77</xdr:row>
      <xdr:rowOff>74600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167327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2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78232</xdr:rowOff>
    </xdr:from>
    <xdr:to>
      <xdr:col>20</xdr:col>
      <xdr:colOff>38100</xdr:colOff>
      <xdr:row>77</xdr:row>
      <xdr:rowOff>8382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0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24909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8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71221</xdr:rowOff>
    </xdr:from>
    <xdr:to>
      <xdr:col>15</xdr:col>
      <xdr:colOff>101600</xdr:colOff>
      <xdr:row>76</xdr:row>
      <xdr:rowOff>1370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92997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17898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39866</xdr:rowOff>
    </xdr:from>
    <xdr:to>
      <xdr:col>10</xdr:col>
      <xdr:colOff>165100</xdr:colOff>
      <xdr:row>76</xdr:row>
      <xdr:rowOff>141466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7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157992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45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35103</xdr:rowOff>
    </xdr:from>
    <xdr:to>
      <xdr:col>6</xdr:col>
      <xdr:colOff>38100</xdr:colOff>
      <xdr:row>77</xdr:row>
      <xdr:rowOff>136703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153230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01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112987</xdr:rowOff>
    </xdr:from>
    <xdr:to>
      <xdr:col>24</xdr:col>
      <xdr:colOff>62865</xdr:colOff>
      <xdr:row>99</xdr:row>
      <xdr:rowOff>17807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372037"/>
          <a:ext cx="1270" cy="161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21634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17807</xdr:rowOff>
    </xdr:from>
    <xdr:to>
      <xdr:col>24</xdr:col>
      <xdr:colOff>152400</xdr:colOff>
      <xdr:row>99</xdr:row>
      <xdr:rowOff>17807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59664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112987</xdr:rowOff>
    </xdr:from>
    <xdr:to>
      <xdr:col>24</xdr:col>
      <xdr:colOff>152400</xdr:colOff>
      <xdr:row>89</xdr:row>
      <xdr:rowOff>112987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3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114717</xdr:rowOff>
    </xdr:from>
    <xdr:to>
      <xdr:col>24</xdr:col>
      <xdr:colOff>63500</xdr:colOff>
      <xdr:row>98</xdr:row>
      <xdr:rowOff>10900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745367"/>
          <a:ext cx="838200" cy="6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48488</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1647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25611</xdr:rowOff>
    </xdr:from>
    <xdr:to>
      <xdr:col>24</xdr:col>
      <xdr:colOff>114300</xdr:colOff>
      <xdr:row>95</xdr:row>
      <xdr:rowOff>127211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31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8271</xdr:rowOff>
    </xdr:from>
    <xdr:to>
      <xdr:col>19</xdr:col>
      <xdr:colOff>177800</xdr:colOff>
      <xdr:row>97</xdr:row>
      <xdr:rowOff>114717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38921"/>
          <a:ext cx="889000" cy="10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169808</xdr:rowOff>
    </xdr:from>
    <xdr:to>
      <xdr:col>20</xdr:col>
      <xdr:colOff>38100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116485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3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8271</xdr:rowOff>
    </xdr:from>
    <xdr:to>
      <xdr:col>15</xdr:col>
      <xdr:colOff>50800</xdr:colOff>
      <xdr:row>98</xdr:row>
      <xdr:rowOff>154787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638921"/>
          <a:ext cx="889000" cy="3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167326</xdr:rowOff>
    </xdr:from>
    <xdr:to>
      <xdr:col>15</xdr:col>
      <xdr:colOff>101600</xdr:colOff>
      <xdr:row>95</xdr:row>
      <xdr:rowOff>97476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114003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05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136908</xdr:rowOff>
    </xdr:from>
    <xdr:to>
      <xdr:col>10</xdr:col>
      <xdr:colOff>114300</xdr:colOff>
      <xdr:row>98</xdr:row>
      <xdr:rowOff>154787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1130300" y="16939008"/>
          <a:ext cx="889000" cy="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155913</xdr:rowOff>
    </xdr:from>
    <xdr:to>
      <xdr:col>10</xdr:col>
      <xdr:colOff>165100</xdr:colOff>
      <xdr:row>97</xdr:row>
      <xdr:rowOff>86063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102590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26541</xdr:rowOff>
    </xdr:from>
    <xdr:to>
      <xdr:col>6</xdr:col>
      <xdr:colOff>38100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144668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131550</xdr:rowOff>
    </xdr:from>
    <xdr:to>
      <xdr:col>24</xdr:col>
      <xdr:colOff>114300</xdr:colOff>
      <xdr:row>98</xdr:row>
      <xdr:rowOff>61700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7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109977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7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63917</xdr:rowOff>
    </xdr:from>
    <xdr:to>
      <xdr:col>20</xdr:col>
      <xdr:colOff>38100</xdr:colOff>
      <xdr:row>97</xdr:row>
      <xdr:rowOff>165517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9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156644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8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128921</xdr:rowOff>
    </xdr:from>
    <xdr:to>
      <xdr:col>15</xdr:col>
      <xdr:colOff>101600</xdr:colOff>
      <xdr:row>97</xdr:row>
      <xdr:rowOff>59071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50198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8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103987</xdr:rowOff>
    </xdr:from>
    <xdr:to>
      <xdr:col>10</xdr:col>
      <xdr:colOff>165100</xdr:colOff>
      <xdr:row>99</xdr:row>
      <xdr:rowOff>34137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90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25264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9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86108</xdr:rowOff>
    </xdr:from>
    <xdr:to>
      <xdr:col>6</xdr:col>
      <xdr:colOff>38100</xdr:colOff>
      <xdr:row>99</xdr:row>
      <xdr:rowOff>16258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7385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8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51087</xdr:rowOff>
    </xdr:from>
    <xdr:to>
      <xdr:col>54</xdr:col>
      <xdr:colOff>189865</xdr:colOff>
      <xdr:row>37</xdr:row>
      <xdr:rowOff>158762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66037"/>
          <a:ext cx="1270" cy="113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162589</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5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158762</xdr:rowOff>
    </xdr:from>
    <xdr:to>
      <xdr:col>55</xdr:col>
      <xdr:colOff>88900</xdr:colOff>
      <xdr:row>37</xdr:row>
      <xdr:rowOff>158762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50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169214</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4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51087</xdr:rowOff>
    </xdr:from>
    <xdr:to>
      <xdr:col>55</xdr:col>
      <xdr:colOff>88900</xdr:colOff>
      <xdr:row>31</xdr:row>
      <xdr:rowOff>51087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6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116615</xdr:rowOff>
    </xdr:from>
    <xdr:to>
      <xdr:col>55</xdr:col>
      <xdr:colOff>0</xdr:colOff>
      <xdr:row>37</xdr:row>
      <xdr:rowOff>136835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60265"/>
          <a:ext cx="838200" cy="2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57123</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578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34246</xdr:rowOff>
    </xdr:from>
    <xdr:to>
      <xdr:col>55</xdr:col>
      <xdr:colOff>50800</xdr:colOff>
      <xdr:row>36</xdr:row>
      <xdr:rowOff>135846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116615</xdr:rowOff>
    </xdr:from>
    <xdr:to>
      <xdr:col>50</xdr:col>
      <xdr:colOff>114300</xdr:colOff>
      <xdr:row>37</xdr:row>
      <xdr:rowOff>141426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0265"/>
          <a:ext cx="889000" cy="2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54176</xdr:rowOff>
    </xdr:from>
    <xdr:to>
      <xdr:col>50</xdr:col>
      <xdr:colOff>165100</xdr:colOff>
      <xdr:row>36</xdr:row>
      <xdr:rowOff>155776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853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98838</xdr:rowOff>
    </xdr:from>
    <xdr:to>
      <xdr:col>45</xdr:col>
      <xdr:colOff>177800</xdr:colOff>
      <xdr:row>37</xdr:row>
      <xdr:rowOff>141426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99588"/>
          <a:ext cx="889000" cy="38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91399</xdr:rowOff>
    </xdr:from>
    <xdr:to>
      <xdr:col>46</xdr:col>
      <xdr:colOff>38100</xdr:colOff>
      <xdr:row>37</xdr:row>
      <xdr:rowOff>21549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38076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98838</xdr:rowOff>
    </xdr:from>
    <xdr:to>
      <xdr:col>41</xdr:col>
      <xdr:colOff>50800</xdr:colOff>
      <xdr:row>38</xdr:row>
      <xdr:rowOff>27686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99588"/>
          <a:ext cx="889000" cy="44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23029</xdr:rowOff>
    </xdr:from>
    <xdr:to>
      <xdr:col>41</xdr:col>
      <xdr:colOff>101600</xdr:colOff>
      <xdr:row>34</xdr:row>
      <xdr:rowOff>124629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141156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150980</xdr:rowOff>
    </xdr:from>
    <xdr:to>
      <xdr:col>36</xdr:col>
      <xdr:colOff>165100</xdr:colOff>
      <xdr:row>37</xdr:row>
      <xdr:rowOff>81130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2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97657</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09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86035</xdr:rowOff>
    </xdr:from>
    <xdr:to>
      <xdr:col>55</xdr:col>
      <xdr:colOff>50800</xdr:colOff>
      <xdr:row>38</xdr:row>
      <xdr:rowOff>16185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962</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4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65815</xdr:rowOff>
    </xdr:from>
    <xdr:to>
      <xdr:col>50</xdr:col>
      <xdr:colOff>165100</xdr:colOff>
      <xdr:row>37</xdr:row>
      <xdr:rowOff>167415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158542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90626</xdr:rowOff>
    </xdr:from>
    <xdr:to>
      <xdr:col>46</xdr:col>
      <xdr:colOff>38100</xdr:colOff>
      <xdr:row>38</xdr:row>
      <xdr:rowOff>20775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42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11903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48038</xdr:rowOff>
    </xdr:from>
    <xdr:to>
      <xdr:col>41</xdr:col>
      <xdr:colOff>101600</xdr:colOff>
      <xdr:row>35</xdr:row>
      <xdr:rowOff>149638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4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140765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4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148336</xdr:rowOff>
    </xdr:from>
    <xdr:to>
      <xdr:col>36</xdr:col>
      <xdr:colOff>165100</xdr:colOff>
      <xdr:row>38</xdr:row>
      <xdr:rowOff>78486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69613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4426</xdr:rowOff>
    </xdr:from>
    <xdr:to>
      <xdr:col>54</xdr:col>
      <xdr:colOff>189865</xdr:colOff>
      <xdr:row>58</xdr:row>
      <xdr:rowOff>143731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8376"/>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147558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143731</xdr:rowOff>
    </xdr:from>
    <xdr:to>
      <xdr:col>55</xdr:col>
      <xdr:colOff>88900</xdr:colOff>
      <xdr:row>58</xdr:row>
      <xdr:rowOff>143731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87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122553</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4426</xdr:rowOff>
    </xdr:from>
    <xdr:to>
      <xdr:col>55</xdr:col>
      <xdr:colOff>88900</xdr:colOff>
      <xdr:row>51</xdr:row>
      <xdr:rowOff>4426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123957</xdr:rowOff>
    </xdr:from>
    <xdr:to>
      <xdr:col>55</xdr:col>
      <xdr:colOff>0</xdr:colOff>
      <xdr:row>58</xdr:row>
      <xdr:rowOff>140756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68057"/>
          <a:ext cx="838200" cy="1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156826</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86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133949</xdr:rowOff>
    </xdr:from>
    <xdr:to>
      <xdr:col>55</xdr:col>
      <xdr:colOff>50800</xdr:colOff>
      <xdr:row>57</xdr:row>
      <xdr:rowOff>64099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3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123957</xdr:rowOff>
    </xdr:from>
    <xdr:to>
      <xdr:col>50</xdr:col>
      <xdr:colOff>114300</xdr:colOff>
      <xdr:row>58</xdr:row>
      <xdr:rowOff>160785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068057"/>
          <a:ext cx="889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146024</xdr:rowOff>
    </xdr:from>
    <xdr:to>
      <xdr:col>50</xdr:col>
      <xdr:colOff>165100</xdr:colOff>
      <xdr:row>57</xdr:row>
      <xdr:rowOff>76174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4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92701</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52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128457</xdr:rowOff>
    </xdr:from>
    <xdr:to>
      <xdr:col>45</xdr:col>
      <xdr:colOff>177800</xdr:colOff>
      <xdr:row>58</xdr:row>
      <xdr:rowOff>160785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72557"/>
          <a:ext cx="889000" cy="3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9111</xdr:rowOff>
    </xdr:from>
    <xdr:to>
      <xdr:col>46</xdr:col>
      <xdr:colOff>38100</xdr:colOff>
      <xdr:row>57</xdr:row>
      <xdr:rowOff>110711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8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127238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55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91633</xdr:rowOff>
    </xdr:from>
    <xdr:to>
      <xdr:col>41</xdr:col>
      <xdr:colOff>50800</xdr:colOff>
      <xdr:row>58</xdr:row>
      <xdr:rowOff>128457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64283"/>
          <a:ext cx="889000" cy="20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146827</xdr:rowOff>
    </xdr:from>
    <xdr:to>
      <xdr:col>41</xdr:col>
      <xdr:colOff>101600</xdr:colOff>
      <xdr:row>57</xdr:row>
      <xdr:rowOff>76977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93504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52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151795</xdr:rowOff>
    </xdr:from>
    <xdr:to>
      <xdr:col>36</xdr:col>
      <xdr:colOff>165100</xdr:colOff>
      <xdr:row>57</xdr:row>
      <xdr:rowOff>81945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98472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52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89956</xdr:rowOff>
    </xdr:from>
    <xdr:to>
      <xdr:col>55</xdr:col>
      <xdr:colOff>50800</xdr:colOff>
      <xdr:row>59</xdr:row>
      <xdr:rowOff>20106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4883</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73157</xdr:rowOff>
    </xdr:from>
    <xdr:to>
      <xdr:col>50</xdr:col>
      <xdr:colOff>165100</xdr:colOff>
      <xdr:row>59</xdr:row>
      <xdr:rowOff>3307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1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165884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0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109985</xdr:rowOff>
    </xdr:from>
    <xdr:to>
      <xdr:col>46</xdr:col>
      <xdr:colOff>38100</xdr:colOff>
      <xdr:row>59</xdr:row>
      <xdr:rowOff>40135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31262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4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77657</xdr:rowOff>
    </xdr:from>
    <xdr:to>
      <xdr:col>41</xdr:col>
      <xdr:colOff>101600</xdr:colOff>
      <xdr:row>59</xdr:row>
      <xdr:rowOff>7807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170384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1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40833</xdr:rowOff>
    </xdr:from>
    <xdr:to>
      <xdr:col>36</xdr:col>
      <xdr:colOff>165100</xdr:colOff>
      <xdr:row>57</xdr:row>
      <xdr:rowOff>142433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133560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990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10089</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83039"/>
          <a:ext cx="1270" cy="121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128216</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95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10089</xdr:rowOff>
    </xdr:from>
    <xdr:to>
      <xdr:col>55</xdr:col>
      <xdr:colOff>88900</xdr:colOff>
      <xdr:row>71</xdr:row>
      <xdr:rowOff>10089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8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154851</xdr:rowOff>
    </xdr:from>
    <xdr:to>
      <xdr:col>55</xdr:col>
      <xdr:colOff>0</xdr:colOff>
      <xdr:row>78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356501"/>
          <a:ext cx="8382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4746</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034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153319</xdr:rowOff>
    </xdr:from>
    <xdr:to>
      <xdr:col>55</xdr:col>
      <xdr:colOff>50800</xdr:colOff>
      <xdr:row>77</xdr:row>
      <xdr:rowOff>83469</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18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154851</xdr:rowOff>
    </xdr:from>
    <xdr:to>
      <xdr:col>50</xdr:col>
      <xdr:colOff>114300</xdr:colOff>
      <xdr:row>78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356501"/>
          <a:ext cx="8890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144793</xdr:rowOff>
    </xdr:from>
    <xdr:to>
      <xdr:col>50</xdr:col>
      <xdr:colOff>165100</xdr:colOff>
      <xdr:row>77</xdr:row>
      <xdr:rowOff>74943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1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91470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295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14742</xdr:rowOff>
    </xdr:from>
    <xdr:to>
      <xdr:col>45</xdr:col>
      <xdr:colOff>177800</xdr:colOff>
      <xdr:row>78</xdr:row>
      <xdr:rowOff>25400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387842"/>
          <a:ext cx="889000" cy="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7953</xdr:rowOff>
    </xdr:from>
    <xdr:to>
      <xdr:col>46</xdr:col>
      <xdr:colOff>38100</xdr:colOff>
      <xdr:row>77</xdr:row>
      <xdr:rowOff>109553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20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126080</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8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45408</xdr:rowOff>
    </xdr:from>
    <xdr:to>
      <xdr:col>41</xdr:col>
      <xdr:colOff>50800</xdr:colOff>
      <xdr:row>78</xdr:row>
      <xdr:rowOff>14742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247058"/>
          <a:ext cx="889000" cy="14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144365</xdr:rowOff>
    </xdr:from>
    <xdr:to>
      <xdr:col>41</xdr:col>
      <xdr:colOff>101600</xdr:colOff>
      <xdr:row>77</xdr:row>
      <xdr:rowOff>74515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91041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139798</xdr:rowOff>
    </xdr:from>
    <xdr:to>
      <xdr:col>36</xdr:col>
      <xdr:colOff>165100</xdr:colOff>
      <xdr:row>77</xdr:row>
      <xdr:rowOff>69948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16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86475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294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104051</xdr:rowOff>
    </xdr:from>
    <xdr:to>
      <xdr:col>50</xdr:col>
      <xdr:colOff>165100</xdr:colOff>
      <xdr:row>78</xdr:row>
      <xdr:rowOff>34201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30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25328</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39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146050</xdr:rowOff>
    </xdr:from>
    <xdr:to>
      <xdr:col>46</xdr:col>
      <xdr:colOff>38100</xdr:colOff>
      <xdr:row>78</xdr:row>
      <xdr:rowOff>76200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78</xdr:row>
      <xdr:rowOff>67327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625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135392</xdr:rowOff>
    </xdr:from>
    <xdr:to>
      <xdr:col>41</xdr:col>
      <xdr:colOff>101600</xdr:colOff>
      <xdr:row>78</xdr:row>
      <xdr:rowOff>65542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33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56669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42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166058</xdr:rowOff>
    </xdr:from>
    <xdr:to>
      <xdr:col>36</xdr:col>
      <xdr:colOff>165100</xdr:colOff>
      <xdr:row>77</xdr:row>
      <xdr:rowOff>96208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19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87335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28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27068</xdr:rowOff>
    </xdr:from>
    <xdr:to>
      <xdr:col>54</xdr:col>
      <xdr:colOff>189865</xdr:colOff>
      <xdr:row>98</xdr:row>
      <xdr:rowOff>130397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57568"/>
          <a:ext cx="1270" cy="147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134224</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130397</xdr:rowOff>
    </xdr:from>
    <xdr:to>
      <xdr:col>55</xdr:col>
      <xdr:colOff>88900</xdr:colOff>
      <xdr:row>98</xdr:row>
      <xdr:rowOff>130397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145195</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3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27068</xdr:rowOff>
    </xdr:from>
    <xdr:to>
      <xdr:col>55</xdr:col>
      <xdr:colOff>88900</xdr:colOff>
      <xdr:row>90</xdr:row>
      <xdr:rowOff>27068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5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65756</xdr:rowOff>
    </xdr:from>
    <xdr:to>
      <xdr:col>55</xdr:col>
      <xdr:colOff>0</xdr:colOff>
      <xdr:row>98</xdr:row>
      <xdr:rowOff>114714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67856"/>
          <a:ext cx="838200" cy="4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78928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366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56051</xdr:rowOff>
    </xdr:from>
    <xdr:to>
      <xdr:col>55</xdr:col>
      <xdr:colOff>50800</xdr:colOff>
      <xdr:row>96</xdr:row>
      <xdr:rowOff>157651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114714</xdr:rowOff>
    </xdr:from>
    <xdr:to>
      <xdr:col>50</xdr:col>
      <xdr:colOff>114300</xdr:colOff>
      <xdr:row>98</xdr:row>
      <xdr:rowOff>123675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16814"/>
          <a:ext cx="8890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97991</xdr:rowOff>
    </xdr:from>
    <xdr:to>
      <xdr:col>50</xdr:col>
      <xdr:colOff>165100</xdr:colOff>
      <xdr:row>97</xdr:row>
      <xdr:rowOff>28141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44668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61534</xdr:rowOff>
    </xdr:from>
    <xdr:to>
      <xdr:col>45</xdr:col>
      <xdr:colOff>177800</xdr:colOff>
      <xdr:row>98</xdr:row>
      <xdr:rowOff>123675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63634"/>
          <a:ext cx="889000" cy="6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139855</xdr:rowOff>
    </xdr:from>
    <xdr:to>
      <xdr:col>46</xdr:col>
      <xdr:colOff>38100</xdr:colOff>
      <xdr:row>97</xdr:row>
      <xdr:rowOff>70005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9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86532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7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53274</xdr:rowOff>
    </xdr:from>
    <xdr:to>
      <xdr:col>41</xdr:col>
      <xdr:colOff>50800</xdr:colOff>
      <xdr:row>98</xdr:row>
      <xdr:rowOff>61534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83924"/>
          <a:ext cx="889000" cy="17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100482</xdr:rowOff>
    </xdr:from>
    <xdr:to>
      <xdr:col>41</xdr:col>
      <xdr:colOff>101600</xdr:colOff>
      <xdr:row>97</xdr:row>
      <xdr:rowOff>30632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47159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3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115616</xdr:rowOff>
    </xdr:from>
    <xdr:to>
      <xdr:col>36</xdr:col>
      <xdr:colOff>165100</xdr:colOff>
      <xdr:row>97</xdr:row>
      <xdr:rowOff>45766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62293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5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14956</xdr:rowOff>
    </xdr:from>
    <xdr:to>
      <xdr:col>55</xdr:col>
      <xdr:colOff>50800</xdr:colOff>
      <xdr:row>98</xdr:row>
      <xdr:rowOff>116556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101333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63914</xdr:rowOff>
    </xdr:from>
    <xdr:to>
      <xdr:col>50</xdr:col>
      <xdr:colOff>165100</xdr:colOff>
      <xdr:row>98</xdr:row>
      <xdr:rowOff>165514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156641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72875</xdr:rowOff>
    </xdr:from>
    <xdr:to>
      <xdr:col>46</xdr:col>
      <xdr:colOff>38100</xdr:colOff>
      <xdr:row>99</xdr:row>
      <xdr:rowOff>3025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7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165602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6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10734</xdr:rowOff>
    </xdr:from>
    <xdr:to>
      <xdr:col>41</xdr:col>
      <xdr:colOff>101600</xdr:colOff>
      <xdr:row>98</xdr:row>
      <xdr:rowOff>112334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1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103461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0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2474</xdr:rowOff>
    </xdr:from>
    <xdr:to>
      <xdr:col>36</xdr:col>
      <xdr:colOff>165100</xdr:colOff>
      <xdr:row>97</xdr:row>
      <xdr:rowOff>104074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3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95201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2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86564</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401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162492</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77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33241</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1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86564</xdr:rowOff>
    </xdr:from>
    <xdr:to>
      <xdr:col>86</xdr:col>
      <xdr:colOff>25400</xdr:colOff>
      <xdr:row>31</xdr:row>
      <xdr:rowOff>86564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401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125198</xdr:rowOff>
    </xdr:from>
    <xdr:to>
      <xdr:col>85</xdr:col>
      <xdr:colOff>127000</xdr:colOff>
      <xdr:row>38</xdr:row>
      <xdr:rowOff>139650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40298"/>
          <a:ext cx="838200" cy="1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79942</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2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57066</xdr:rowOff>
    </xdr:from>
    <xdr:to>
      <xdr:col>85</xdr:col>
      <xdr:colOff>177800</xdr:colOff>
      <xdr:row>38</xdr:row>
      <xdr:rowOff>158666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7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119336</xdr:rowOff>
    </xdr:from>
    <xdr:to>
      <xdr:col>81</xdr:col>
      <xdr:colOff>50800</xdr:colOff>
      <xdr:row>38</xdr:row>
      <xdr:rowOff>125198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34436"/>
          <a:ext cx="8890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43600</xdr:rowOff>
    </xdr:from>
    <xdr:to>
      <xdr:col>81</xdr:col>
      <xdr:colOff>101600</xdr:colOff>
      <xdr:row>38</xdr:row>
      <xdr:rowOff>145200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161727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33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110275</xdr:rowOff>
    </xdr:from>
    <xdr:to>
      <xdr:col>76</xdr:col>
      <xdr:colOff>114300</xdr:colOff>
      <xdr:row>38</xdr:row>
      <xdr:rowOff>119336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25375"/>
          <a:ext cx="889000" cy="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45982</xdr:rowOff>
    </xdr:from>
    <xdr:to>
      <xdr:col>76</xdr:col>
      <xdr:colOff>165100</xdr:colOff>
      <xdr:row>38</xdr:row>
      <xdr:rowOff>147582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6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164109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33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110275</xdr:rowOff>
    </xdr:from>
    <xdr:to>
      <xdr:col>71</xdr:col>
      <xdr:colOff>177800</xdr:colOff>
      <xdr:row>38</xdr:row>
      <xdr:rowOff>136884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25375"/>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17330</xdr:rowOff>
    </xdr:from>
    <xdr:to>
      <xdr:col>72</xdr:col>
      <xdr:colOff>38100</xdr:colOff>
      <xdr:row>38</xdr:row>
      <xdr:rowOff>118930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135457</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3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27068</xdr:rowOff>
    </xdr:from>
    <xdr:to>
      <xdr:col>67</xdr:col>
      <xdr:colOff>101600</xdr:colOff>
      <xdr:row>38</xdr:row>
      <xdr:rowOff>128668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145195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47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88850</xdr:rowOff>
    </xdr:from>
    <xdr:to>
      <xdr:col>85</xdr:col>
      <xdr:colOff>177800</xdr:colOff>
      <xdr:row>39</xdr:row>
      <xdr:rowOff>19000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35492</xdr:rowOff>
    </xdr:from>
    <xdr:ext cx="313932"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505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74398</xdr:rowOff>
    </xdr:from>
    <xdr:to>
      <xdr:col>81</xdr:col>
      <xdr:colOff>101600</xdr:colOff>
      <xdr:row>39</xdr:row>
      <xdr:rowOff>4548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8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167125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8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68536</xdr:rowOff>
    </xdr:from>
    <xdr:to>
      <xdr:col>76</xdr:col>
      <xdr:colOff>165100</xdr:colOff>
      <xdr:row>38</xdr:row>
      <xdr:rowOff>170136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8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161263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7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59475</xdr:rowOff>
    </xdr:from>
    <xdr:to>
      <xdr:col>72</xdr:col>
      <xdr:colOff>38100</xdr:colOff>
      <xdr:row>38</xdr:row>
      <xdr:rowOff>161075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7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152202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6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86084</xdr:rowOff>
    </xdr:from>
    <xdr:to>
      <xdr:col>67</xdr:col>
      <xdr:colOff>101600</xdr:colOff>
      <xdr:row>39</xdr:row>
      <xdr:rowOff>16234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7361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693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46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151395</xdr:rowOff>
    </xdr:from>
    <xdr:to>
      <xdr:col>85</xdr:col>
      <xdr:colOff>126364</xdr:colOff>
      <xdr:row>78</xdr:row>
      <xdr:rowOff>53412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324345"/>
          <a:ext cx="1269" cy="110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57239</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53412</xdr:rowOff>
    </xdr:from>
    <xdr:to>
      <xdr:col>86</xdr:col>
      <xdr:colOff>25400</xdr:colOff>
      <xdr:row>78</xdr:row>
      <xdr:rowOff>53412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26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98072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9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151395</xdr:rowOff>
    </xdr:from>
    <xdr:to>
      <xdr:col>86</xdr:col>
      <xdr:colOff>25400</xdr:colOff>
      <xdr:row>71</xdr:row>
      <xdr:rowOff>151395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324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100112</xdr:rowOff>
    </xdr:from>
    <xdr:to>
      <xdr:col>85</xdr:col>
      <xdr:colOff>127000</xdr:colOff>
      <xdr:row>77</xdr:row>
      <xdr:rowOff>107212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01762"/>
          <a:ext cx="838200" cy="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147319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006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124442</xdr:rowOff>
    </xdr:from>
    <xdr:to>
      <xdr:col>85</xdr:col>
      <xdr:colOff>177800</xdr:colOff>
      <xdr:row>77</xdr:row>
      <xdr:rowOff>54592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15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100112</xdr:rowOff>
    </xdr:from>
    <xdr:to>
      <xdr:col>81</xdr:col>
      <xdr:colOff>50800</xdr:colOff>
      <xdr:row>77</xdr:row>
      <xdr:rowOff>105108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01762"/>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131753</xdr:rowOff>
    </xdr:from>
    <xdr:to>
      <xdr:col>81</xdr:col>
      <xdr:colOff>101600</xdr:colOff>
      <xdr:row>77</xdr:row>
      <xdr:rowOff>61903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16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78430</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93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101949</xdr:rowOff>
    </xdr:from>
    <xdr:to>
      <xdr:col>76</xdr:col>
      <xdr:colOff>114300</xdr:colOff>
      <xdr:row>77</xdr:row>
      <xdr:rowOff>105108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303599"/>
          <a:ext cx="889000" cy="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142639</xdr:rowOff>
    </xdr:from>
    <xdr:to>
      <xdr:col>76</xdr:col>
      <xdr:colOff>165100</xdr:colOff>
      <xdr:row>77</xdr:row>
      <xdr:rowOff>72789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7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89316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94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101949</xdr:rowOff>
    </xdr:from>
    <xdr:to>
      <xdr:col>71</xdr:col>
      <xdr:colOff>177800</xdr:colOff>
      <xdr:row>77</xdr:row>
      <xdr:rowOff>107276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303599"/>
          <a:ext cx="889000" cy="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164055</xdr:rowOff>
    </xdr:from>
    <xdr:to>
      <xdr:col>72</xdr:col>
      <xdr:colOff>38100</xdr:colOff>
      <xdr:row>77</xdr:row>
      <xdr:rowOff>94205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110731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156789</xdr:rowOff>
    </xdr:from>
    <xdr:to>
      <xdr:col>67</xdr:col>
      <xdr:colOff>101600</xdr:colOff>
      <xdr:row>77</xdr:row>
      <xdr:rowOff>86939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18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103467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6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56412</xdr:rowOff>
    </xdr:from>
    <xdr:to>
      <xdr:col>85</xdr:col>
      <xdr:colOff>177800</xdr:colOff>
      <xdr:row>77</xdr:row>
      <xdr:rowOff>158012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25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142789</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7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49312</xdr:rowOff>
    </xdr:from>
    <xdr:to>
      <xdr:col>81</xdr:col>
      <xdr:colOff>101600</xdr:colOff>
      <xdr:row>77</xdr:row>
      <xdr:rowOff>150912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25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142039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34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54308</xdr:rowOff>
    </xdr:from>
    <xdr:to>
      <xdr:col>76</xdr:col>
      <xdr:colOff>165100</xdr:colOff>
      <xdr:row>77</xdr:row>
      <xdr:rowOff>155908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5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147035</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34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51149</xdr:rowOff>
    </xdr:from>
    <xdr:to>
      <xdr:col>72</xdr:col>
      <xdr:colOff>38100</xdr:colOff>
      <xdr:row>77</xdr:row>
      <xdr:rowOff>152749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5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143876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34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56476</xdr:rowOff>
    </xdr:from>
    <xdr:to>
      <xdr:col>67</xdr:col>
      <xdr:colOff>101600</xdr:colOff>
      <xdr:row>77</xdr:row>
      <xdr:rowOff>158076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2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149203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35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121791</xdr:rowOff>
    </xdr:from>
    <xdr:to>
      <xdr:col>85</xdr:col>
      <xdr:colOff>126364</xdr:colOff>
      <xdr:row>98</xdr:row>
      <xdr:rowOff>123245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723741"/>
          <a:ext cx="1269" cy="1201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127072</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2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123245</xdr:rowOff>
    </xdr:from>
    <xdr:to>
      <xdr:col>86</xdr:col>
      <xdr:colOff>25400</xdr:colOff>
      <xdr:row>98</xdr:row>
      <xdr:rowOff>123245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2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68468</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9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121791</xdr:rowOff>
    </xdr:from>
    <xdr:to>
      <xdr:col>86</xdr:col>
      <xdr:colOff>25400</xdr:colOff>
      <xdr:row>91</xdr:row>
      <xdr:rowOff>121791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723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37123</xdr:rowOff>
    </xdr:from>
    <xdr:to>
      <xdr:col>85</xdr:col>
      <xdr:colOff>127000</xdr:colOff>
      <xdr:row>98</xdr:row>
      <xdr:rowOff>57693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839223"/>
          <a:ext cx="838200" cy="2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81583</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540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58706</xdr:rowOff>
    </xdr:from>
    <xdr:to>
      <xdr:col>85</xdr:col>
      <xdr:colOff>177800</xdr:colOff>
      <xdr:row>97</xdr:row>
      <xdr:rowOff>160306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8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89692</xdr:rowOff>
    </xdr:from>
    <xdr:to>
      <xdr:col>81</xdr:col>
      <xdr:colOff>50800</xdr:colOff>
      <xdr:row>98</xdr:row>
      <xdr:rowOff>37123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592300" y="16720342"/>
          <a:ext cx="889000" cy="11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39861</xdr:rowOff>
    </xdr:from>
    <xdr:to>
      <xdr:col>81</xdr:col>
      <xdr:colOff>101600</xdr:colOff>
      <xdr:row>97</xdr:row>
      <xdr:rowOff>141461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157988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44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89692</xdr:rowOff>
    </xdr:from>
    <xdr:to>
      <xdr:col>76</xdr:col>
      <xdr:colOff>114300</xdr:colOff>
      <xdr:row>98</xdr:row>
      <xdr:rowOff>84187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720342"/>
          <a:ext cx="889000" cy="16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30342</xdr:rowOff>
    </xdr:from>
    <xdr:to>
      <xdr:col>76</xdr:col>
      <xdr:colOff>165100</xdr:colOff>
      <xdr:row>97</xdr:row>
      <xdr:rowOff>131942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148469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84187</xdr:rowOff>
    </xdr:from>
    <xdr:to>
      <xdr:col>71</xdr:col>
      <xdr:colOff>177800</xdr:colOff>
      <xdr:row>98</xdr:row>
      <xdr:rowOff>93377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886287"/>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114018</xdr:rowOff>
    </xdr:from>
    <xdr:to>
      <xdr:col>72</xdr:col>
      <xdr:colOff>38100</xdr:colOff>
      <xdr:row>98</xdr:row>
      <xdr:rowOff>44168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60695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51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135302</xdr:rowOff>
    </xdr:from>
    <xdr:to>
      <xdr:col>67</xdr:col>
      <xdr:colOff>101600</xdr:colOff>
      <xdr:row>98</xdr:row>
      <xdr:rowOff>65452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81979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54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6893</xdr:rowOff>
    </xdr:from>
    <xdr:to>
      <xdr:col>85</xdr:col>
      <xdr:colOff>177800</xdr:colOff>
      <xdr:row>98</xdr:row>
      <xdr:rowOff>108493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80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93270</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72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157773</xdr:rowOff>
    </xdr:from>
    <xdr:to>
      <xdr:col>81</xdr:col>
      <xdr:colOff>101600</xdr:colOff>
      <xdr:row>98</xdr:row>
      <xdr:rowOff>87923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78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79050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88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38892</xdr:rowOff>
    </xdr:from>
    <xdr:to>
      <xdr:col>76</xdr:col>
      <xdr:colOff>165100</xdr:colOff>
      <xdr:row>97</xdr:row>
      <xdr:rowOff>140492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66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131619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76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33387</xdr:rowOff>
    </xdr:from>
    <xdr:to>
      <xdr:col>72</xdr:col>
      <xdr:colOff>38100</xdr:colOff>
      <xdr:row>98</xdr:row>
      <xdr:rowOff>134987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83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126114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92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42577</xdr:rowOff>
    </xdr:from>
    <xdr:to>
      <xdr:col>67</xdr:col>
      <xdr:colOff>101600</xdr:colOff>
      <xdr:row>98</xdr:row>
      <xdr:rowOff>144177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8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135304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93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107658</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51158"/>
          <a:ext cx="1269" cy="1479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54335</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107658</xdr:rowOff>
    </xdr:from>
    <xdr:to>
      <xdr:col>116</xdr:col>
      <xdr:colOff>152400</xdr:colOff>
      <xdr:row>30</xdr:row>
      <xdr:rowOff>107658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5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168889</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41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146012</xdr:rowOff>
    </xdr:from>
    <xdr:to>
      <xdr:col>116</xdr:col>
      <xdr:colOff>114300</xdr:colOff>
      <xdr:row>38</xdr:row>
      <xdr:rowOff>76162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48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164643</xdr:rowOff>
    </xdr:from>
    <xdr:to>
      <xdr:col>112</xdr:col>
      <xdr:colOff>38100</xdr:colOff>
      <xdr:row>38</xdr:row>
      <xdr:rowOff>94793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0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111320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28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169443</xdr:rowOff>
    </xdr:from>
    <xdr:to>
      <xdr:col>107</xdr:col>
      <xdr:colOff>101600</xdr:colOff>
      <xdr:row>38</xdr:row>
      <xdr:rowOff>99593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1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116121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28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7709</xdr:rowOff>
    </xdr:from>
    <xdr:to>
      <xdr:col>102</xdr:col>
      <xdr:colOff>165100</xdr:colOff>
      <xdr:row>38</xdr:row>
      <xdr:rowOff>109309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22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125836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9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39484</xdr:rowOff>
    </xdr:from>
    <xdr:to>
      <xdr:col>98</xdr:col>
      <xdr:colOff>38100</xdr:colOff>
      <xdr:row>38</xdr:row>
      <xdr:rowOff>141084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5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157611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2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100678</xdr:rowOff>
    </xdr:from>
    <xdr:to>
      <xdr:col>116</xdr:col>
      <xdr:colOff>62864</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9016078"/>
          <a:ext cx="1269" cy="1067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47355</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79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100678</xdr:rowOff>
    </xdr:from>
    <xdr:to>
      <xdr:col>116</xdr:col>
      <xdr:colOff>152400</xdr:colOff>
      <xdr:row>52</xdr:row>
      <xdr:rowOff>100678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0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69040</xdr:rowOff>
    </xdr:from>
    <xdr:to>
      <xdr:col>116</xdr:col>
      <xdr:colOff>63500</xdr:colOff>
      <xdr:row>57</xdr:row>
      <xdr:rowOff>76103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841690"/>
          <a:ext cx="8382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120956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93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142529</xdr:rowOff>
    </xdr:from>
    <xdr:to>
      <xdr:col>116</xdr:col>
      <xdr:colOff>114300</xdr:colOff>
      <xdr:row>58</xdr:row>
      <xdr:rowOff>72679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1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50798</xdr:rowOff>
    </xdr:from>
    <xdr:to>
      <xdr:col>111</xdr:col>
      <xdr:colOff>177800</xdr:colOff>
      <xdr:row>57</xdr:row>
      <xdr:rowOff>69040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651998"/>
          <a:ext cx="889000" cy="18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164567</xdr:rowOff>
    </xdr:from>
    <xdr:to>
      <xdr:col>112</xdr:col>
      <xdr:colOff>38100</xdr:colOff>
      <xdr:row>58</xdr:row>
      <xdr:rowOff>94717</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85844</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02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38407</xdr:rowOff>
    </xdr:from>
    <xdr:to>
      <xdr:col>107</xdr:col>
      <xdr:colOff>50800</xdr:colOff>
      <xdr:row>56</xdr:row>
      <xdr:rowOff>50798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125257"/>
          <a:ext cx="889000" cy="52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155971</xdr:rowOff>
    </xdr:from>
    <xdr:to>
      <xdr:col>107</xdr:col>
      <xdr:colOff>101600</xdr:colOff>
      <xdr:row>58</xdr:row>
      <xdr:rowOff>86121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92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77248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02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146993</xdr:rowOff>
    </xdr:from>
    <xdr:to>
      <xdr:col>102</xdr:col>
      <xdr:colOff>114300</xdr:colOff>
      <xdr:row>53</xdr:row>
      <xdr:rowOff>38407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8890943"/>
          <a:ext cx="889000" cy="23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154325</xdr:rowOff>
    </xdr:from>
    <xdr:to>
      <xdr:col>102</xdr:col>
      <xdr:colOff>165100</xdr:colOff>
      <xdr:row>58</xdr:row>
      <xdr:rowOff>84475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75602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01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150805</xdr:rowOff>
    </xdr:from>
    <xdr:to>
      <xdr:col>98</xdr:col>
      <xdr:colOff>38100</xdr:colOff>
      <xdr:row>58</xdr:row>
      <xdr:rowOff>80955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72082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01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25303</xdr:rowOff>
    </xdr:from>
    <xdr:to>
      <xdr:col>116</xdr:col>
      <xdr:colOff>114300</xdr:colOff>
      <xdr:row>57</xdr:row>
      <xdr:rowOff>126903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79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48180</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64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18240</xdr:rowOff>
    </xdr:from>
    <xdr:to>
      <xdr:col>112</xdr:col>
      <xdr:colOff>38100</xdr:colOff>
      <xdr:row>57</xdr:row>
      <xdr:rowOff>119840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79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136367</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56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171448</xdr:rowOff>
    </xdr:from>
    <xdr:to>
      <xdr:col>107</xdr:col>
      <xdr:colOff>101600</xdr:colOff>
      <xdr:row>56</xdr:row>
      <xdr:rowOff>101598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6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118125</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37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159057</xdr:rowOff>
    </xdr:from>
    <xdr:to>
      <xdr:col>102</xdr:col>
      <xdr:colOff>165100</xdr:colOff>
      <xdr:row>53</xdr:row>
      <xdr:rowOff>89207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0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105734</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884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96193</xdr:rowOff>
    </xdr:from>
    <xdr:to>
      <xdr:col>98</xdr:col>
      <xdr:colOff>38100</xdr:colOff>
      <xdr:row>52</xdr:row>
      <xdr:rowOff>26343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884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42870</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861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66711</xdr:rowOff>
    </xdr:from>
    <xdr:to>
      <xdr:col>116</xdr:col>
      <xdr:colOff>62864</xdr:colOff>
      <xdr:row>79</xdr:row>
      <xdr:rowOff>115174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68211"/>
          <a:ext cx="1269" cy="159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119001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6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115174</xdr:rowOff>
    </xdr:from>
    <xdr:to>
      <xdr:col>116</xdr:col>
      <xdr:colOff>152400</xdr:colOff>
      <xdr:row>79</xdr:row>
      <xdr:rowOff>115174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5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13388</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4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66711</xdr:rowOff>
    </xdr:from>
    <xdr:to>
      <xdr:col>116</xdr:col>
      <xdr:colOff>152400</xdr:colOff>
      <xdr:row>70</xdr:row>
      <xdr:rowOff>66711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6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10323</xdr:rowOff>
    </xdr:from>
    <xdr:to>
      <xdr:col>116</xdr:col>
      <xdr:colOff>63500</xdr:colOff>
      <xdr:row>77</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11973"/>
          <a:ext cx="838200" cy="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35312</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23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56885</xdr:rowOff>
    </xdr:from>
    <xdr:to>
      <xdr:col>116</xdr:col>
      <xdr:colOff>114300</xdr:colOff>
      <xdr:row>77</xdr:row>
      <xdr:rowOff>158485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25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25400</xdr:rowOff>
    </xdr:from>
    <xdr:to>
      <xdr:col>111</xdr:col>
      <xdr:colOff>177800</xdr:colOff>
      <xdr:row>77</xdr:row>
      <xdr:rowOff>63500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27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39109</xdr:rowOff>
    </xdr:from>
    <xdr:to>
      <xdr:col>112</xdr:col>
      <xdr:colOff>38100</xdr:colOff>
      <xdr:row>77</xdr:row>
      <xdr:rowOff>140709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24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131836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33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51536</xdr:rowOff>
    </xdr:from>
    <xdr:to>
      <xdr:col>107</xdr:col>
      <xdr:colOff>50800</xdr:colOff>
      <xdr:row>77</xdr:row>
      <xdr:rowOff>63500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3253186"/>
          <a:ext cx="88900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61610</xdr:rowOff>
    </xdr:from>
    <xdr:to>
      <xdr:col>107</xdr:col>
      <xdr:colOff>101600</xdr:colOff>
      <xdr:row>77</xdr:row>
      <xdr:rowOff>163210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2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154337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3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51536</xdr:rowOff>
    </xdr:from>
    <xdr:to>
      <xdr:col>102</xdr:col>
      <xdr:colOff>114300</xdr:colOff>
      <xdr:row>77</xdr:row>
      <xdr:rowOff>90267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253186"/>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64658</xdr:rowOff>
    </xdr:from>
    <xdr:to>
      <xdr:col>102</xdr:col>
      <xdr:colOff>165100</xdr:colOff>
      <xdr:row>77</xdr:row>
      <xdr:rowOff>166258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26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157385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3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34852</xdr:rowOff>
    </xdr:from>
    <xdr:to>
      <xdr:col>98</xdr:col>
      <xdr:colOff>38100</xdr:colOff>
      <xdr:row>77</xdr:row>
      <xdr:rowOff>136452</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152979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130973</xdr:rowOff>
    </xdr:from>
    <xdr:to>
      <xdr:col>116</xdr:col>
      <xdr:colOff>114300</xdr:colOff>
      <xdr:row>77</xdr:row>
      <xdr:rowOff>61123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6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153850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1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146050</xdr:rowOff>
    </xdr:from>
    <xdr:to>
      <xdr:col>112</xdr:col>
      <xdr:colOff>38100</xdr:colOff>
      <xdr:row>77</xdr:row>
      <xdr:rowOff>76200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92727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12700</xdr:rowOff>
    </xdr:from>
    <xdr:to>
      <xdr:col>107</xdr:col>
      <xdr:colOff>101600</xdr:colOff>
      <xdr:row>77</xdr:row>
      <xdr:rowOff>114300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1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130827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8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736</xdr:rowOff>
    </xdr:from>
    <xdr:to>
      <xdr:col>102</xdr:col>
      <xdr:colOff>165100</xdr:colOff>
      <xdr:row>77</xdr:row>
      <xdr:rowOff>102336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118863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7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39467</xdr:rowOff>
    </xdr:from>
    <xdr:to>
      <xdr:col>98</xdr:col>
      <xdr:colOff>38100</xdr:colOff>
      <xdr:row>77</xdr:row>
      <xdr:rowOff>141067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4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132194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3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485,802</a:t>
          </a:r>
          <a:r>
            <a:rPr kumimoji="1" lang="ja-JP" altLang="ja-JP" sz="1100" b="0" i="0" baseline="0">
              <a:solidFill>
                <a:schemeClr val="dk1"/>
              </a:solidFill>
              <a:effectLst/>
              <a:latin typeface="+mn-lt"/>
              <a:ea typeface="+mn-ea"/>
              <a:cs typeface="+mn-cs"/>
            </a:rPr>
            <a:t>円となっている。</a:t>
          </a:r>
          <a:r>
            <a:rPr kumimoji="1" lang="ja-JP" altLang="en-US" sz="1100" b="0" i="0" baseline="0">
              <a:solidFill>
                <a:schemeClr val="dk1"/>
              </a:solidFill>
              <a:effectLst/>
              <a:latin typeface="+mn-lt"/>
              <a:ea typeface="+mn-ea"/>
              <a:cs typeface="+mn-cs"/>
            </a:rPr>
            <a:t>主な構成項目である</a:t>
          </a:r>
          <a:r>
            <a:rPr kumimoji="1" lang="ja-JP" altLang="ja-JP" sz="1100" b="0" i="0" baseline="0">
              <a:solidFill>
                <a:schemeClr val="dk1"/>
              </a:solidFill>
              <a:effectLst/>
              <a:latin typeface="+mn-lt"/>
              <a:ea typeface="+mn-ea"/>
              <a:cs typeface="+mn-cs"/>
            </a:rPr>
            <a:t>人件費は、住民一人当たり</a:t>
          </a:r>
          <a:r>
            <a:rPr kumimoji="1" lang="en-US" altLang="ja-JP" sz="1100" b="0" i="0" baseline="0">
              <a:solidFill>
                <a:schemeClr val="dk1"/>
              </a:solidFill>
              <a:effectLst/>
              <a:latin typeface="+mn-lt"/>
              <a:ea typeface="+mn-ea"/>
              <a:cs typeface="+mn-cs"/>
            </a:rPr>
            <a:t>89,528</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となっており、</a:t>
          </a:r>
          <a:r>
            <a:rPr kumimoji="1" lang="ja-JP" altLang="ja-JP" sz="1100" b="0" i="0" baseline="0">
              <a:solidFill>
                <a:schemeClr val="dk1"/>
              </a:solidFill>
              <a:effectLst/>
              <a:latin typeface="+mn-lt"/>
              <a:ea typeface="+mn-ea"/>
              <a:cs typeface="+mn-cs"/>
            </a:rPr>
            <a:t>会計年度任用職員制の</a:t>
          </a:r>
          <a:r>
            <a:rPr kumimoji="1" lang="ja-JP" altLang="en-US" sz="1100" b="0" i="0" baseline="0">
              <a:solidFill>
                <a:schemeClr val="dk1"/>
              </a:solidFill>
              <a:effectLst/>
              <a:latin typeface="+mn-lt"/>
              <a:ea typeface="+mn-ea"/>
              <a:cs typeface="+mn-cs"/>
            </a:rPr>
            <a:t>増員</a:t>
          </a:r>
          <a:r>
            <a:rPr kumimoji="1" lang="ja-JP" altLang="ja-JP" sz="1100" b="0" i="0" baseline="0">
              <a:solidFill>
                <a:schemeClr val="dk1"/>
              </a:solidFill>
              <a:effectLst/>
              <a:latin typeface="+mn-lt"/>
              <a:ea typeface="+mn-ea"/>
              <a:cs typeface="+mn-cs"/>
            </a:rPr>
            <a:t>による増等が要因で、前年と比較し増加している。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普通建設事業費のうち新規整備は、</a:t>
          </a:r>
          <a:r>
            <a:rPr kumimoji="1" lang="ja-JP" altLang="en-US" sz="1100" b="0" i="0" baseline="0">
              <a:solidFill>
                <a:schemeClr val="dk1"/>
              </a:solidFill>
              <a:effectLst/>
              <a:latin typeface="+mn-lt"/>
              <a:ea typeface="+mn-ea"/>
              <a:cs typeface="+mn-cs"/>
            </a:rPr>
            <a:t>該当工事がなかったため皆減となっているが、更新工事は放課後児童クラブ用教室改修工事や小学校屋内運動場照明器具</a:t>
          </a:r>
          <a:r>
            <a:rPr kumimoji="1" lang="en-US" altLang="ja-JP" sz="1100" b="0" i="0" baseline="0">
              <a:solidFill>
                <a:schemeClr val="dk1"/>
              </a:solidFill>
              <a:effectLst/>
              <a:latin typeface="+mn-lt"/>
              <a:ea typeface="+mn-ea"/>
              <a:cs typeface="+mn-cs"/>
            </a:rPr>
            <a:t>LED</a:t>
          </a:r>
          <a:r>
            <a:rPr kumimoji="1" lang="ja-JP" altLang="en-US" sz="1100" b="0" i="0" baseline="0">
              <a:solidFill>
                <a:schemeClr val="dk1"/>
              </a:solidFill>
              <a:effectLst/>
              <a:latin typeface="+mn-lt"/>
              <a:ea typeface="+mn-ea"/>
              <a:cs typeface="+mn-cs"/>
            </a:rPr>
            <a:t>化工事</a:t>
          </a:r>
          <a:r>
            <a:rPr kumimoji="1" lang="ja-JP" altLang="ja-JP" sz="1100" b="0" i="0" baseline="0">
              <a:solidFill>
                <a:schemeClr val="dk1"/>
              </a:solidFill>
              <a:effectLst/>
              <a:latin typeface="+mn-lt"/>
              <a:ea typeface="+mn-ea"/>
              <a:cs typeface="+mn-cs"/>
            </a:rPr>
            <a:t>の実施等により、住民一人当たり</a:t>
          </a:r>
          <a:r>
            <a:rPr kumimoji="1" lang="en-US" altLang="ja-JP" sz="1100" b="0" i="0" baseline="0">
              <a:solidFill>
                <a:schemeClr val="dk1"/>
              </a:solidFill>
              <a:effectLst/>
              <a:latin typeface="+mn-lt"/>
              <a:ea typeface="+mn-ea"/>
              <a:cs typeface="+mn-cs"/>
            </a:rPr>
            <a:t>19,704</a:t>
          </a:r>
          <a:r>
            <a:rPr kumimoji="1" lang="ja-JP" altLang="ja-JP" sz="1100" b="0" i="0" baseline="0">
              <a:solidFill>
                <a:schemeClr val="dk1"/>
              </a:solidFill>
              <a:effectLst/>
              <a:latin typeface="+mn-lt"/>
              <a:ea typeface="+mn-ea"/>
              <a:cs typeface="+mn-cs"/>
            </a:rPr>
            <a:t>円となっ</a:t>
          </a:r>
          <a:r>
            <a:rPr kumimoji="1" lang="ja-JP" altLang="en-US" sz="1100" b="0" i="0" baseline="0">
              <a:solidFill>
                <a:schemeClr val="dk1"/>
              </a:solidFill>
              <a:effectLst/>
              <a:latin typeface="+mn-lt"/>
              <a:ea typeface="+mn-ea"/>
              <a:cs typeface="+mn-cs"/>
            </a:rPr>
            <a:t>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普通建設事業費は類似団体と比べ低い水準にあるが、これは当町の面積が狭く、インフラが集中していること等によるものである。</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148844</xdr:rowOff>
    </xdr:from>
    <xdr:to>
      <xdr:col>24</xdr:col>
      <xdr:colOff>62865</xdr:colOff>
      <xdr:row>38</xdr:row>
      <xdr:rowOff>113792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0894"/>
          <a:ext cx="1270" cy="150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117619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113792</xdr:rowOff>
    </xdr:from>
    <xdr:to>
      <xdr:col>24</xdr:col>
      <xdr:colOff>152400</xdr:colOff>
      <xdr:row>38</xdr:row>
      <xdr:rowOff>113792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2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95521</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148844</xdr:rowOff>
    </xdr:from>
    <xdr:to>
      <xdr:col>24</xdr:col>
      <xdr:colOff>152400</xdr:colOff>
      <xdr:row>29</xdr:row>
      <xdr:rowOff>148844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170942</xdr:rowOff>
    </xdr:from>
    <xdr:to>
      <xdr:col>24</xdr:col>
      <xdr:colOff>63500</xdr:colOff>
      <xdr:row>36</xdr:row>
      <xdr:rowOff>18352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0242"/>
          <a:ext cx="838200" cy="19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108475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9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18352</xdr:rowOff>
    </xdr:from>
    <xdr:to>
      <xdr:col>19</xdr:col>
      <xdr:colOff>177800</xdr:colOff>
      <xdr:row>36</xdr:row>
      <xdr:rowOff>99695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90552"/>
          <a:ext cx="889000" cy="8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163957</xdr:rowOff>
    </xdr:from>
    <xdr:to>
      <xdr:col>20</xdr:col>
      <xdr:colOff>38100</xdr:colOff>
      <xdr:row>36</xdr:row>
      <xdr:rowOff>94107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85234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41973</xdr:rowOff>
    </xdr:from>
    <xdr:to>
      <xdr:col>15</xdr:col>
      <xdr:colOff>50800</xdr:colOff>
      <xdr:row>36</xdr:row>
      <xdr:rowOff>99695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14173"/>
          <a:ext cx="8890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24130</xdr:rowOff>
    </xdr:from>
    <xdr:to>
      <xdr:col>15</xdr:col>
      <xdr:colOff>101600</xdr:colOff>
      <xdr:row>36</xdr:row>
      <xdr:rowOff>125730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142257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41973</xdr:rowOff>
    </xdr:from>
    <xdr:to>
      <xdr:col>10</xdr:col>
      <xdr:colOff>114300</xdr:colOff>
      <xdr:row>36</xdr:row>
      <xdr:rowOff>100457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14173"/>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118381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81297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120142</xdr:rowOff>
    </xdr:from>
    <xdr:to>
      <xdr:col>24</xdr:col>
      <xdr:colOff>114300</xdr:colOff>
      <xdr:row>35</xdr:row>
      <xdr:rowOff>50292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143019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139002</xdr:rowOff>
    </xdr:from>
    <xdr:to>
      <xdr:col>20</xdr:col>
      <xdr:colOff>38100</xdr:colOff>
      <xdr:row>36</xdr:row>
      <xdr:rowOff>69152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3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85679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1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48895</xdr:rowOff>
    </xdr:from>
    <xdr:to>
      <xdr:col>15</xdr:col>
      <xdr:colOff>101600</xdr:colOff>
      <xdr:row>36</xdr:row>
      <xdr:rowOff>150495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141622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162623</xdr:rowOff>
    </xdr:from>
    <xdr:to>
      <xdr:col>10</xdr:col>
      <xdr:colOff>165100</xdr:colOff>
      <xdr:row>36</xdr:row>
      <xdr:rowOff>92773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109300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3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49657</xdr:rowOff>
    </xdr:from>
    <xdr:to>
      <xdr:col>6</xdr:col>
      <xdr:colOff>38100</xdr:colOff>
      <xdr:row>36</xdr:row>
      <xdr:rowOff>151257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142384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134138</xdr:rowOff>
    </xdr:from>
    <xdr:to>
      <xdr:col>24</xdr:col>
      <xdr:colOff>62865</xdr:colOff>
      <xdr:row>57</xdr:row>
      <xdr:rowOff>157607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6638"/>
          <a:ext cx="1270" cy="1223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161434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157607</xdr:rowOff>
    </xdr:from>
    <xdr:to>
      <xdr:col>24</xdr:col>
      <xdr:colOff>152400</xdr:colOff>
      <xdr:row>57</xdr:row>
      <xdr:rowOff>157607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80815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134138</xdr:rowOff>
    </xdr:from>
    <xdr:to>
      <xdr:col>24</xdr:col>
      <xdr:colOff>152400</xdr:colOff>
      <xdr:row>50</xdr:row>
      <xdr:rowOff>134138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67691</xdr:rowOff>
    </xdr:from>
    <xdr:to>
      <xdr:col>24</xdr:col>
      <xdr:colOff>63500</xdr:colOff>
      <xdr:row>57</xdr:row>
      <xdr:rowOff>74964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40341"/>
          <a:ext cx="838200" cy="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160721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9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137844</xdr:rowOff>
    </xdr:from>
    <xdr:to>
      <xdr:col>24</xdr:col>
      <xdr:colOff>114300</xdr:colOff>
      <xdr:row>56</xdr:row>
      <xdr:rowOff>67994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146969</xdr:rowOff>
    </xdr:from>
    <xdr:to>
      <xdr:col>19</xdr:col>
      <xdr:colOff>177800</xdr:colOff>
      <xdr:row>57</xdr:row>
      <xdr:rowOff>67691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48169"/>
          <a:ext cx="889000" cy="9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154984</xdr:rowOff>
    </xdr:from>
    <xdr:to>
      <xdr:col>20</xdr:col>
      <xdr:colOff>38100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101661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5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80797</xdr:rowOff>
    </xdr:from>
    <xdr:to>
      <xdr:col>15</xdr:col>
      <xdr:colOff>50800</xdr:colOff>
      <xdr:row>56</xdr:row>
      <xdr:rowOff>146969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10547"/>
          <a:ext cx="889000" cy="23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165214</xdr:rowOff>
    </xdr:from>
    <xdr:to>
      <xdr:col>15</xdr:col>
      <xdr:colOff>101600</xdr:colOff>
      <xdr:row>56</xdr:row>
      <xdr:rowOff>95364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111891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7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80797</xdr:rowOff>
    </xdr:from>
    <xdr:to>
      <xdr:col>10</xdr:col>
      <xdr:colOff>114300</xdr:colOff>
      <xdr:row>57</xdr:row>
      <xdr:rowOff>147110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510547"/>
          <a:ext cx="889000" cy="40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153136</xdr:rowOff>
    </xdr:from>
    <xdr:to>
      <xdr:col>10</xdr:col>
      <xdr:colOff>165100</xdr:colOff>
      <xdr:row>54</xdr:row>
      <xdr:rowOff>83286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99813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84934</xdr:rowOff>
    </xdr:from>
    <xdr:to>
      <xdr:col>6</xdr:col>
      <xdr:colOff>38100</xdr:colOff>
      <xdr:row>57</xdr:row>
      <xdr:rowOff>15084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31611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24164</xdr:rowOff>
    </xdr:from>
    <xdr:to>
      <xdr:col>24</xdr:col>
      <xdr:colOff>114300</xdr:colOff>
      <xdr:row>57</xdr:row>
      <xdr:rowOff>125764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110541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16891</xdr:rowOff>
    </xdr:from>
    <xdr:to>
      <xdr:col>20</xdr:col>
      <xdr:colOff>38100</xdr:colOff>
      <xdr:row>57</xdr:row>
      <xdr:rowOff>118491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109618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8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96169</xdr:rowOff>
    </xdr:from>
    <xdr:to>
      <xdr:col>15</xdr:col>
      <xdr:colOff>101600</xdr:colOff>
      <xdr:row>57</xdr:row>
      <xdr:rowOff>26319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17446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9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29997</xdr:rowOff>
    </xdr:from>
    <xdr:to>
      <xdr:col>10</xdr:col>
      <xdr:colOff>165100</xdr:colOff>
      <xdr:row>55</xdr:row>
      <xdr:rowOff>131597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122724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5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96310</xdr:rowOff>
    </xdr:from>
    <xdr:to>
      <xdr:col>6</xdr:col>
      <xdr:colOff>38100</xdr:colOff>
      <xdr:row>58</xdr:row>
      <xdr:rowOff>26460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17587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6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124798</xdr:rowOff>
    </xdr:from>
    <xdr:to>
      <xdr:col>24</xdr:col>
      <xdr:colOff>62865</xdr:colOff>
      <xdr:row>78</xdr:row>
      <xdr:rowOff>87590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26298"/>
          <a:ext cx="1270" cy="133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91417</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6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87590</xdr:rowOff>
    </xdr:from>
    <xdr:to>
      <xdr:col>24</xdr:col>
      <xdr:colOff>152400</xdr:colOff>
      <xdr:row>78</xdr:row>
      <xdr:rowOff>87590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60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71475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0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259,369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124798</xdr:rowOff>
    </xdr:from>
    <xdr:to>
      <xdr:col>24</xdr:col>
      <xdr:colOff>152400</xdr:colOff>
      <xdr:row>70</xdr:row>
      <xdr:rowOff>124798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2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127726</xdr:rowOff>
    </xdr:from>
    <xdr:to>
      <xdr:col>24</xdr:col>
      <xdr:colOff>63500</xdr:colOff>
      <xdr:row>77</xdr:row>
      <xdr:rowOff>133364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29376"/>
          <a:ext cx="8382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114248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1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91371</xdr:rowOff>
    </xdr:from>
    <xdr:to>
      <xdr:col>24</xdr:col>
      <xdr:colOff>114300</xdr:colOff>
      <xdr:row>76</xdr:row>
      <xdr:rowOff>21521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98346</xdr:rowOff>
    </xdr:from>
    <xdr:to>
      <xdr:col>19</xdr:col>
      <xdr:colOff>177800</xdr:colOff>
      <xdr:row>77</xdr:row>
      <xdr:rowOff>133364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99996"/>
          <a:ext cx="889000" cy="3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61708</xdr:rowOff>
    </xdr:from>
    <xdr:to>
      <xdr:col>20</xdr:col>
      <xdr:colOff>38100</xdr:colOff>
      <xdr:row>76</xdr:row>
      <xdr:rowOff>163308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9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8385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6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98346</xdr:rowOff>
    </xdr:from>
    <xdr:to>
      <xdr:col>15</xdr:col>
      <xdr:colOff>50800</xdr:colOff>
      <xdr:row>79</xdr:row>
      <xdr:rowOff>36722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99996"/>
          <a:ext cx="889000" cy="28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109583</xdr:rowOff>
    </xdr:from>
    <xdr:to>
      <xdr:col>15</xdr:col>
      <xdr:colOff>101600</xdr:colOff>
      <xdr:row>76</xdr:row>
      <xdr:rowOff>39734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3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56260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4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36722</xdr:rowOff>
    </xdr:from>
    <xdr:to>
      <xdr:col>10</xdr:col>
      <xdr:colOff>114300</xdr:colOff>
      <xdr:row>79</xdr:row>
      <xdr:rowOff>152175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81272"/>
          <a:ext cx="889000" cy="11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45389</xdr:rowOff>
    </xdr:from>
    <xdr:to>
      <xdr:col>10</xdr:col>
      <xdr:colOff>165100</xdr:colOff>
      <xdr:row>77</xdr:row>
      <xdr:rowOff>146989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163516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59226</xdr:rowOff>
    </xdr:from>
    <xdr:to>
      <xdr:col>6</xdr:col>
      <xdr:colOff>38100</xdr:colOff>
      <xdr:row>77</xdr:row>
      <xdr:rowOff>160826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36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76926</xdr:rowOff>
    </xdr:from>
    <xdr:to>
      <xdr:col>24</xdr:col>
      <xdr:colOff>114300</xdr:colOff>
      <xdr:row>78</xdr:row>
      <xdr:rowOff>7076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55353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5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82564</xdr:rowOff>
    </xdr:from>
    <xdr:to>
      <xdr:col>20</xdr:col>
      <xdr:colOff>38100</xdr:colOff>
      <xdr:row>78</xdr:row>
      <xdr:rowOff>12714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3841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7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47546</xdr:rowOff>
    </xdr:from>
    <xdr:to>
      <xdr:col>15</xdr:col>
      <xdr:colOff>101600</xdr:colOff>
      <xdr:row>77</xdr:row>
      <xdr:rowOff>149146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140273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41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157372</xdr:rowOff>
    </xdr:from>
    <xdr:to>
      <xdr:col>10</xdr:col>
      <xdr:colOff>165100</xdr:colOff>
      <xdr:row>79</xdr:row>
      <xdr:rowOff>87522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5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78649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62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101375</xdr:rowOff>
    </xdr:from>
    <xdr:to>
      <xdr:col>6</xdr:col>
      <xdr:colOff>38100</xdr:colOff>
      <xdr:row>80</xdr:row>
      <xdr:rowOff>31525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4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22652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3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168819</xdr:rowOff>
    </xdr:from>
    <xdr:to>
      <xdr:col>24</xdr:col>
      <xdr:colOff>62865</xdr:colOff>
      <xdr:row>99</xdr:row>
      <xdr:rowOff>99575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99319"/>
          <a:ext cx="1270" cy="1473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103402</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99575</xdr:rowOff>
    </xdr:from>
    <xdr:to>
      <xdr:col>24</xdr:col>
      <xdr:colOff>152400</xdr:colOff>
      <xdr:row>99</xdr:row>
      <xdr:rowOff>99575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7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115496</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168819</xdr:rowOff>
    </xdr:from>
    <xdr:to>
      <xdr:col>24</xdr:col>
      <xdr:colOff>152400</xdr:colOff>
      <xdr:row>90</xdr:row>
      <xdr:rowOff>168819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99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72503</xdr:rowOff>
    </xdr:from>
    <xdr:to>
      <xdr:col>24</xdr:col>
      <xdr:colOff>63500</xdr:colOff>
      <xdr:row>99</xdr:row>
      <xdr:rowOff>73199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7046053"/>
          <a:ext cx="8382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54464</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13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31587</xdr:rowOff>
    </xdr:from>
    <xdr:to>
      <xdr:col>24</xdr:col>
      <xdr:colOff>114300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52505</xdr:rowOff>
    </xdr:from>
    <xdr:to>
      <xdr:col>19</xdr:col>
      <xdr:colOff>177800</xdr:colOff>
      <xdr:row>99</xdr:row>
      <xdr:rowOff>73199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7026055"/>
          <a:ext cx="889000" cy="2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54611</xdr:rowOff>
    </xdr:from>
    <xdr:to>
      <xdr:col>20</xdr:col>
      <xdr:colOff>38100</xdr:colOff>
      <xdr:row>97</xdr:row>
      <xdr:rowOff>156211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52505</xdr:rowOff>
    </xdr:from>
    <xdr:to>
      <xdr:col>15</xdr:col>
      <xdr:colOff>50800</xdr:colOff>
      <xdr:row>99</xdr:row>
      <xdr:rowOff>151011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7026055"/>
          <a:ext cx="889000" cy="9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66399</xdr:rowOff>
    </xdr:from>
    <xdr:to>
      <xdr:col>15</xdr:col>
      <xdr:colOff>101600</xdr:colOff>
      <xdr:row>97</xdr:row>
      <xdr:rowOff>167999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13076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151011</xdr:rowOff>
    </xdr:from>
    <xdr:to>
      <xdr:col>10</xdr:col>
      <xdr:colOff>114300</xdr:colOff>
      <xdr:row>99</xdr:row>
      <xdr:rowOff>153851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7124561"/>
          <a:ext cx="889000" cy="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11035</xdr:rowOff>
    </xdr:from>
    <xdr:to>
      <xdr:col>6</xdr:col>
      <xdr:colOff>38100</xdr:colOff>
      <xdr:row>98</xdr:row>
      <xdr:rowOff>112635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1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129162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8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21703</xdr:rowOff>
    </xdr:from>
    <xdr:to>
      <xdr:col>24</xdr:col>
      <xdr:colOff>114300</xdr:colOff>
      <xdr:row>99</xdr:row>
      <xdr:rowOff>123303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9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108080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91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22399</xdr:rowOff>
    </xdr:from>
    <xdr:to>
      <xdr:col>20</xdr:col>
      <xdr:colOff>38100</xdr:colOff>
      <xdr:row>99</xdr:row>
      <xdr:rowOff>123999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115126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8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1705</xdr:rowOff>
    </xdr:from>
    <xdr:to>
      <xdr:col>15</xdr:col>
      <xdr:colOff>101600</xdr:colOff>
      <xdr:row>99</xdr:row>
      <xdr:rowOff>103305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94432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100211</xdr:rowOff>
    </xdr:from>
    <xdr:to>
      <xdr:col>10</xdr:col>
      <xdr:colOff>165100</xdr:colOff>
      <xdr:row>100</xdr:row>
      <xdr:rowOff>30361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70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21488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1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103051</xdr:rowOff>
    </xdr:from>
    <xdr:to>
      <xdr:col>6</xdr:col>
      <xdr:colOff>38100</xdr:colOff>
      <xdr:row>100</xdr:row>
      <xdr:rowOff>33201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7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24328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16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254</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15204"/>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118381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9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254</xdr:rowOff>
    </xdr:from>
    <xdr:to>
      <xdr:col>55</xdr:col>
      <xdr:colOff>88900</xdr:colOff>
      <xdr:row>31</xdr:row>
      <xdr:rowOff>254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127813</xdr:rowOff>
    </xdr:from>
    <xdr:to>
      <xdr:col>55</xdr:col>
      <xdr:colOff>0</xdr:colOff>
      <xdr:row>36</xdr:row>
      <xdr:rowOff>32715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128563"/>
          <a:ext cx="8382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2862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6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32715</xdr:rowOff>
    </xdr:from>
    <xdr:to>
      <xdr:col>50</xdr:col>
      <xdr:colOff>114300</xdr:colOff>
      <xdr:row>36</xdr:row>
      <xdr:rowOff>64719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204915"/>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46381</xdr:rowOff>
    </xdr:from>
    <xdr:to>
      <xdr:col>50</xdr:col>
      <xdr:colOff>165100</xdr:colOff>
      <xdr:row>37</xdr:row>
      <xdr:rowOff>147981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139107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16713</xdr:rowOff>
    </xdr:from>
    <xdr:to>
      <xdr:col>45</xdr:col>
      <xdr:colOff>177800</xdr:colOff>
      <xdr:row>36</xdr:row>
      <xdr:rowOff>64719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188913"/>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162882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16713</xdr:rowOff>
    </xdr:from>
    <xdr:to>
      <xdr:col>41</xdr:col>
      <xdr:colOff>50800</xdr:colOff>
      <xdr:row>36</xdr:row>
      <xdr:rowOff>35001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18891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111303</xdr:rowOff>
    </xdr:from>
    <xdr:to>
      <xdr:col>41</xdr:col>
      <xdr:colOff>101600</xdr:colOff>
      <xdr:row>37</xdr:row>
      <xdr:rowOff>41453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32580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100787</xdr:rowOff>
    </xdr:from>
    <xdr:to>
      <xdr:col>36</xdr:col>
      <xdr:colOff>165100</xdr:colOff>
      <xdr:row>37</xdr:row>
      <xdr:rowOff>30937</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22064</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77013</xdr:rowOff>
    </xdr:from>
    <xdr:to>
      <xdr:col>55</xdr:col>
      <xdr:colOff>50800</xdr:colOff>
      <xdr:row>36</xdr:row>
      <xdr:rowOff>7163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0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99890</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9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153365</xdr:rowOff>
    </xdr:from>
    <xdr:to>
      <xdr:col>50</xdr:col>
      <xdr:colOff>165100</xdr:colOff>
      <xdr:row>36</xdr:row>
      <xdr:rowOff>83515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1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100042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5929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13919</xdr:rowOff>
    </xdr:from>
    <xdr:to>
      <xdr:col>46</xdr:col>
      <xdr:colOff>38100</xdr:colOff>
      <xdr:row>36</xdr:row>
      <xdr:rowOff>115519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132046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5961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137363</xdr:rowOff>
    </xdr:from>
    <xdr:to>
      <xdr:col>41</xdr:col>
      <xdr:colOff>101600</xdr:colOff>
      <xdr:row>36</xdr:row>
      <xdr:rowOff>67513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84040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91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155651</xdr:rowOff>
    </xdr:from>
    <xdr:to>
      <xdr:col>36</xdr:col>
      <xdr:colOff>165100</xdr:colOff>
      <xdr:row>36</xdr:row>
      <xdr:rowOff>85801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15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102328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5931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27956</xdr:rowOff>
    </xdr:from>
    <xdr:to>
      <xdr:col>54</xdr:col>
      <xdr:colOff>189865</xdr:colOff>
      <xdr:row>58</xdr:row>
      <xdr:rowOff>87904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943356"/>
          <a:ext cx="1270" cy="1088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91731</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87904</xdr:rowOff>
    </xdr:from>
    <xdr:to>
      <xdr:col>55</xdr:col>
      <xdr:colOff>88900</xdr:colOff>
      <xdr:row>58</xdr:row>
      <xdr:rowOff>87904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146083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71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27956</xdr:rowOff>
    </xdr:from>
    <xdr:to>
      <xdr:col>55</xdr:col>
      <xdr:colOff>88900</xdr:colOff>
      <xdr:row>52</xdr:row>
      <xdr:rowOff>27956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94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60774</xdr:rowOff>
    </xdr:from>
    <xdr:to>
      <xdr:col>55</xdr:col>
      <xdr:colOff>0</xdr:colOff>
      <xdr:row>58</xdr:row>
      <xdr:rowOff>71051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04874"/>
          <a:ext cx="8382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90878</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2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68001</xdr:rowOff>
    </xdr:from>
    <xdr:to>
      <xdr:col>55</xdr:col>
      <xdr:colOff>50800</xdr:colOff>
      <xdr:row>57</xdr:row>
      <xdr:rowOff>169601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60774</xdr:rowOff>
    </xdr:from>
    <xdr:to>
      <xdr:col>50</xdr:col>
      <xdr:colOff>114300</xdr:colOff>
      <xdr:row>58</xdr:row>
      <xdr:rowOff>72656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04874"/>
          <a:ext cx="889000" cy="1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79061</xdr:rowOff>
    </xdr:from>
    <xdr:to>
      <xdr:col>50</xdr:col>
      <xdr:colOff>165100</xdr:colOff>
      <xdr:row>58</xdr:row>
      <xdr:rowOff>9211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25738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72656</xdr:rowOff>
    </xdr:from>
    <xdr:to>
      <xdr:col>45</xdr:col>
      <xdr:colOff>177800</xdr:colOff>
      <xdr:row>58</xdr:row>
      <xdr:rowOff>83017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16756"/>
          <a:ext cx="889000" cy="1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83262</xdr:rowOff>
    </xdr:from>
    <xdr:to>
      <xdr:col>46</xdr:col>
      <xdr:colOff>38100</xdr:colOff>
      <xdr:row>58</xdr:row>
      <xdr:rowOff>13412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29939</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82207</xdr:rowOff>
    </xdr:from>
    <xdr:to>
      <xdr:col>41</xdr:col>
      <xdr:colOff>50800</xdr:colOff>
      <xdr:row>58</xdr:row>
      <xdr:rowOff>83017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26307"/>
          <a:ext cx="8890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93106</xdr:rowOff>
    </xdr:from>
    <xdr:to>
      <xdr:col>41</xdr:col>
      <xdr:colOff>101600</xdr:colOff>
      <xdr:row>58</xdr:row>
      <xdr:rowOff>23256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39783</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86504</xdr:rowOff>
    </xdr:from>
    <xdr:to>
      <xdr:col>36</xdr:col>
      <xdr:colOff>165100</xdr:colOff>
      <xdr:row>58</xdr:row>
      <xdr:rowOff>16654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5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33181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3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20251</xdr:rowOff>
    </xdr:from>
    <xdr:to>
      <xdr:col>55</xdr:col>
      <xdr:colOff>50800</xdr:colOff>
      <xdr:row>58</xdr:row>
      <xdr:rowOff>121851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6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106628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7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9974</xdr:rowOff>
    </xdr:from>
    <xdr:to>
      <xdr:col>50</xdr:col>
      <xdr:colOff>165100</xdr:colOff>
      <xdr:row>58</xdr:row>
      <xdr:rowOff>111574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5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102701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4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21856</xdr:rowOff>
    </xdr:from>
    <xdr:to>
      <xdr:col>46</xdr:col>
      <xdr:colOff>38100</xdr:colOff>
      <xdr:row>58</xdr:row>
      <xdr:rowOff>123456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6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114583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5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32217</xdr:rowOff>
    </xdr:from>
    <xdr:to>
      <xdr:col>41</xdr:col>
      <xdr:colOff>101600</xdr:colOff>
      <xdr:row>58</xdr:row>
      <xdr:rowOff>133817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7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124944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06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31407</xdr:rowOff>
    </xdr:from>
    <xdr:to>
      <xdr:col>36</xdr:col>
      <xdr:colOff>165100</xdr:colOff>
      <xdr:row>58</xdr:row>
      <xdr:rowOff>133007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124134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162364</xdr:rowOff>
    </xdr:from>
    <xdr:to>
      <xdr:col>54</xdr:col>
      <xdr:colOff>189865</xdr:colOff>
      <xdr:row>79</xdr:row>
      <xdr:rowOff>51450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92414"/>
          <a:ext cx="1270" cy="1603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55277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51450</xdr:rowOff>
    </xdr:from>
    <xdr:to>
      <xdr:col>55</xdr:col>
      <xdr:colOff>88900</xdr:colOff>
      <xdr:row>79</xdr:row>
      <xdr:rowOff>51450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109041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6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162364</xdr:rowOff>
    </xdr:from>
    <xdr:to>
      <xdr:col>55</xdr:col>
      <xdr:colOff>88900</xdr:colOff>
      <xdr:row>69</xdr:row>
      <xdr:rowOff>162364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9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100588</xdr:rowOff>
    </xdr:from>
    <xdr:to>
      <xdr:col>55</xdr:col>
      <xdr:colOff>0</xdr:colOff>
      <xdr:row>77</xdr:row>
      <xdr:rowOff>151195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02238"/>
          <a:ext cx="838200" cy="5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112437</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314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134010</xdr:rowOff>
    </xdr:from>
    <xdr:to>
      <xdr:col>55</xdr:col>
      <xdr:colOff>50800</xdr:colOff>
      <xdr:row>78</xdr:row>
      <xdr:rowOff>64160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100588</xdr:rowOff>
    </xdr:from>
    <xdr:to>
      <xdr:col>50</xdr:col>
      <xdr:colOff>114300</xdr:colOff>
      <xdr:row>78</xdr:row>
      <xdr:rowOff>4347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302238"/>
          <a:ext cx="8890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52955</xdr:rowOff>
    </xdr:from>
    <xdr:to>
      <xdr:col>50</xdr:col>
      <xdr:colOff>165100</xdr:colOff>
      <xdr:row>77</xdr:row>
      <xdr:rowOff>154555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145682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3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157716</xdr:rowOff>
    </xdr:from>
    <xdr:to>
      <xdr:col>45</xdr:col>
      <xdr:colOff>177800</xdr:colOff>
      <xdr:row>78</xdr:row>
      <xdr:rowOff>4347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87916"/>
          <a:ext cx="889000" cy="18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106502</xdr:rowOff>
    </xdr:from>
    <xdr:to>
      <xdr:col>46</xdr:col>
      <xdr:colOff>38100</xdr:colOff>
      <xdr:row>78</xdr:row>
      <xdr:rowOff>36652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53179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0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157716</xdr:rowOff>
    </xdr:from>
    <xdr:to>
      <xdr:col>41</xdr:col>
      <xdr:colOff>50800</xdr:colOff>
      <xdr:row>78</xdr:row>
      <xdr:rowOff>50949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87916"/>
          <a:ext cx="889000" cy="2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51301</xdr:rowOff>
    </xdr:from>
    <xdr:to>
      <xdr:col>41</xdr:col>
      <xdr:colOff>101600</xdr:colOff>
      <xdr:row>77</xdr:row>
      <xdr:rowOff>152901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144028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3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6583</xdr:rowOff>
    </xdr:from>
    <xdr:to>
      <xdr:col>36</xdr:col>
      <xdr:colOff>165100</xdr:colOff>
      <xdr:row>78</xdr:row>
      <xdr:rowOff>108183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99310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100395</xdr:rowOff>
    </xdr:from>
    <xdr:to>
      <xdr:col>55</xdr:col>
      <xdr:colOff>50800</xdr:colOff>
      <xdr:row>78</xdr:row>
      <xdr:rowOff>30545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123272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5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49788</xdr:rowOff>
    </xdr:from>
    <xdr:to>
      <xdr:col>50</xdr:col>
      <xdr:colOff>165100</xdr:colOff>
      <xdr:row>77</xdr:row>
      <xdr:rowOff>151388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5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167915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02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124997</xdr:rowOff>
    </xdr:from>
    <xdr:to>
      <xdr:col>46</xdr:col>
      <xdr:colOff>38100</xdr:colOff>
      <xdr:row>78</xdr:row>
      <xdr:rowOff>55147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2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46274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41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106916</xdr:rowOff>
    </xdr:from>
    <xdr:to>
      <xdr:col>41</xdr:col>
      <xdr:colOff>101600</xdr:colOff>
      <xdr:row>77</xdr:row>
      <xdr:rowOff>37066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53593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91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xdr:rowOff>
    </xdr:from>
    <xdr:to>
      <xdr:col>36</xdr:col>
      <xdr:colOff>165100</xdr:colOff>
      <xdr:row>78</xdr:row>
      <xdr:rowOff>101749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7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118276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153943</xdr:rowOff>
    </xdr:from>
    <xdr:to>
      <xdr:col>54</xdr:col>
      <xdr:colOff>189865</xdr:colOff>
      <xdr:row>98</xdr:row>
      <xdr:rowOff>115715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5893"/>
          <a:ext cx="1270" cy="116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119542</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115715</xdr:rowOff>
    </xdr:from>
    <xdr:to>
      <xdr:col>55</xdr:col>
      <xdr:colOff>88900</xdr:colOff>
      <xdr:row>98</xdr:row>
      <xdr:rowOff>115715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17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100620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153943</xdr:rowOff>
    </xdr:from>
    <xdr:to>
      <xdr:col>55</xdr:col>
      <xdr:colOff>88900</xdr:colOff>
      <xdr:row>91</xdr:row>
      <xdr:rowOff>153943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5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19833</xdr:rowOff>
    </xdr:from>
    <xdr:to>
      <xdr:col>55</xdr:col>
      <xdr:colOff>0</xdr:colOff>
      <xdr:row>98</xdr:row>
      <xdr:rowOff>44324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821933"/>
          <a:ext cx="8382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71476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30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48599</xdr:rowOff>
    </xdr:from>
    <xdr:to>
      <xdr:col>55</xdr:col>
      <xdr:colOff>50800</xdr:colOff>
      <xdr:row>97</xdr:row>
      <xdr:rowOff>150199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3386</xdr:rowOff>
    </xdr:from>
    <xdr:to>
      <xdr:col>50</xdr:col>
      <xdr:colOff>114300</xdr:colOff>
      <xdr:row>98</xdr:row>
      <xdr:rowOff>19833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805486"/>
          <a:ext cx="889000" cy="1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27853</xdr:rowOff>
    </xdr:from>
    <xdr:to>
      <xdr:col>50</xdr:col>
      <xdr:colOff>165100</xdr:colOff>
      <xdr:row>97</xdr:row>
      <xdr:rowOff>129453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145980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3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91777</xdr:rowOff>
    </xdr:from>
    <xdr:to>
      <xdr:col>45</xdr:col>
      <xdr:colOff>177800</xdr:colOff>
      <xdr:row>98</xdr:row>
      <xdr:rowOff>3386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722427"/>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68245</xdr:rowOff>
    </xdr:from>
    <xdr:to>
      <xdr:col>46</xdr:col>
      <xdr:colOff>38100</xdr:colOff>
      <xdr:row>97</xdr:row>
      <xdr:rowOff>169845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14922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7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107090</xdr:rowOff>
    </xdr:from>
    <xdr:to>
      <xdr:col>41</xdr:col>
      <xdr:colOff>50800</xdr:colOff>
      <xdr:row>97</xdr:row>
      <xdr:rowOff>91777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66290"/>
          <a:ext cx="889000" cy="15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79253</xdr:rowOff>
    </xdr:from>
    <xdr:to>
      <xdr:col>41</xdr:col>
      <xdr:colOff>101600</xdr:colOff>
      <xdr:row>98</xdr:row>
      <xdr:rowOff>9403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80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56195</xdr:rowOff>
    </xdr:from>
    <xdr:to>
      <xdr:col>36</xdr:col>
      <xdr:colOff>165100</xdr:colOff>
      <xdr:row>97</xdr:row>
      <xdr:rowOff>157795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148922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164974</xdr:rowOff>
    </xdr:from>
    <xdr:to>
      <xdr:col>55</xdr:col>
      <xdr:colOff>50800</xdr:colOff>
      <xdr:row>98</xdr:row>
      <xdr:rowOff>95124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9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79901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71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140483</xdr:rowOff>
    </xdr:from>
    <xdr:to>
      <xdr:col>50</xdr:col>
      <xdr:colOff>165100</xdr:colOff>
      <xdr:row>98</xdr:row>
      <xdr:rowOff>70633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61760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124036</xdr:rowOff>
    </xdr:from>
    <xdr:to>
      <xdr:col>46</xdr:col>
      <xdr:colOff>38100</xdr:colOff>
      <xdr:row>98</xdr:row>
      <xdr:rowOff>54186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45313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40977</xdr:rowOff>
    </xdr:from>
    <xdr:to>
      <xdr:col>41</xdr:col>
      <xdr:colOff>101600</xdr:colOff>
      <xdr:row>97</xdr:row>
      <xdr:rowOff>142577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71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159104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44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56290</xdr:rowOff>
    </xdr:from>
    <xdr:to>
      <xdr:col>36</xdr:col>
      <xdr:colOff>165100</xdr:colOff>
      <xdr:row>96</xdr:row>
      <xdr:rowOff>157890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2967</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629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53501</xdr:rowOff>
    </xdr:from>
    <xdr:to>
      <xdr:col>85</xdr:col>
      <xdr:colOff>126364</xdr:colOff>
      <xdr:row>39</xdr:row>
      <xdr:rowOff>127813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68451"/>
          <a:ext cx="1269" cy="1445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131640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81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127813</xdr:rowOff>
    </xdr:from>
    <xdr:to>
      <xdr:col>86</xdr:col>
      <xdr:colOff>25400</xdr:colOff>
      <xdr:row>39</xdr:row>
      <xdr:rowOff>127813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81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178</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4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53501</xdr:rowOff>
    </xdr:from>
    <xdr:to>
      <xdr:col>86</xdr:col>
      <xdr:colOff>25400</xdr:colOff>
      <xdr:row>31</xdr:row>
      <xdr:rowOff>53501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68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37157</xdr:rowOff>
    </xdr:from>
    <xdr:to>
      <xdr:col>85</xdr:col>
      <xdr:colOff>127000</xdr:colOff>
      <xdr:row>38</xdr:row>
      <xdr:rowOff>80117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552257"/>
          <a:ext cx="838200" cy="4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41234</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556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62807</xdr:rowOff>
    </xdr:from>
    <xdr:to>
      <xdr:col>85</xdr:col>
      <xdr:colOff>177800</xdr:colOff>
      <xdr:row>38</xdr:row>
      <xdr:rowOff>164407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57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37157</xdr:rowOff>
    </xdr:from>
    <xdr:to>
      <xdr:col>81</xdr:col>
      <xdr:colOff>50800</xdr:colOff>
      <xdr:row>39</xdr:row>
      <xdr:rowOff>56131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52257"/>
          <a:ext cx="8890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92868</xdr:rowOff>
    </xdr:from>
    <xdr:to>
      <xdr:col>81</xdr:col>
      <xdr:colOff>101600</xdr:colOff>
      <xdr:row>39</xdr:row>
      <xdr:rowOff>23018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6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14145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70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25335</xdr:rowOff>
    </xdr:from>
    <xdr:to>
      <xdr:col>76</xdr:col>
      <xdr:colOff>114300</xdr:colOff>
      <xdr:row>39</xdr:row>
      <xdr:rowOff>56131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711885"/>
          <a:ext cx="889000" cy="3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91366</xdr:rowOff>
    </xdr:from>
    <xdr:to>
      <xdr:col>76</xdr:col>
      <xdr:colOff>165100</xdr:colOff>
      <xdr:row>39</xdr:row>
      <xdr:rowOff>21516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60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38043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38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19963</xdr:rowOff>
    </xdr:from>
    <xdr:to>
      <xdr:col>71</xdr:col>
      <xdr:colOff>177800</xdr:colOff>
      <xdr:row>39</xdr:row>
      <xdr:rowOff>25335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363613"/>
          <a:ext cx="889000" cy="34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44960</xdr:rowOff>
    </xdr:from>
    <xdr:to>
      <xdr:col>72</xdr:col>
      <xdr:colOff>38100</xdr:colOff>
      <xdr:row>38</xdr:row>
      <xdr:rowOff>146560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163087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3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64913</xdr:rowOff>
    </xdr:from>
    <xdr:to>
      <xdr:col>67</xdr:col>
      <xdr:colOff>101600</xdr:colOff>
      <xdr:row>38</xdr:row>
      <xdr:rowOff>166513</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58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157640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67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29317</xdr:rowOff>
    </xdr:from>
    <xdr:to>
      <xdr:col>85</xdr:col>
      <xdr:colOff>177800</xdr:colOff>
      <xdr:row>38</xdr:row>
      <xdr:rowOff>130917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54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52194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9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157807</xdr:rowOff>
    </xdr:from>
    <xdr:to>
      <xdr:col>81</xdr:col>
      <xdr:colOff>101600</xdr:colOff>
      <xdr:row>38</xdr:row>
      <xdr:rowOff>87957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0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104484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2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5331</xdr:rowOff>
    </xdr:from>
    <xdr:to>
      <xdr:col>76</xdr:col>
      <xdr:colOff>165100</xdr:colOff>
      <xdr:row>39</xdr:row>
      <xdr:rowOff>106931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9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98058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8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145985</xdr:rowOff>
    </xdr:from>
    <xdr:to>
      <xdr:col>72</xdr:col>
      <xdr:colOff>38100</xdr:colOff>
      <xdr:row>39</xdr:row>
      <xdr:rowOff>76135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67262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5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140613</xdr:rowOff>
    </xdr:from>
    <xdr:to>
      <xdr:col>67</xdr:col>
      <xdr:colOff>101600</xdr:colOff>
      <xdr:row>37</xdr:row>
      <xdr:rowOff>70763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31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87290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08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14181</xdr:rowOff>
    </xdr:from>
    <xdr:to>
      <xdr:col>85</xdr:col>
      <xdr:colOff>126364</xdr:colOff>
      <xdr:row>57</xdr:row>
      <xdr:rowOff>141767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58131"/>
          <a:ext cx="1269" cy="115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145594</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141767</xdr:rowOff>
    </xdr:from>
    <xdr:to>
      <xdr:col>86</xdr:col>
      <xdr:colOff>25400</xdr:colOff>
      <xdr:row>57</xdr:row>
      <xdr:rowOff>141767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14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132308</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3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14181</xdr:rowOff>
    </xdr:from>
    <xdr:to>
      <xdr:col>86</xdr:col>
      <xdr:colOff>25400</xdr:colOff>
      <xdr:row>51</xdr:row>
      <xdr:rowOff>14181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5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80067</xdr:rowOff>
    </xdr:from>
    <xdr:to>
      <xdr:col>85</xdr:col>
      <xdr:colOff>127000</xdr:colOff>
      <xdr:row>57</xdr:row>
      <xdr:rowOff>92051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52717"/>
          <a:ext cx="838200" cy="1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67209</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96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44332</xdr:rowOff>
    </xdr:from>
    <xdr:to>
      <xdr:col>85</xdr:col>
      <xdr:colOff>177800</xdr:colOff>
      <xdr:row>56</xdr:row>
      <xdr:rowOff>145932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45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92051</xdr:rowOff>
    </xdr:from>
    <xdr:to>
      <xdr:col>81</xdr:col>
      <xdr:colOff>50800</xdr:colOff>
      <xdr:row>57</xdr:row>
      <xdr:rowOff>92101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864701"/>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94076</xdr:rowOff>
    </xdr:from>
    <xdr:to>
      <xdr:col>81</xdr:col>
      <xdr:colOff>101600</xdr:colOff>
      <xdr:row>57</xdr:row>
      <xdr:rowOff>24226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40753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47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51323</xdr:rowOff>
    </xdr:from>
    <xdr:to>
      <xdr:col>76</xdr:col>
      <xdr:colOff>114300</xdr:colOff>
      <xdr:row>57</xdr:row>
      <xdr:rowOff>92101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823973"/>
          <a:ext cx="889000" cy="4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123610</xdr:rowOff>
    </xdr:from>
    <xdr:to>
      <xdr:col>76</xdr:col>
      <xdr:colOff>165100</xdr:colOff>
      <xdr:row>57</xdr:row>
      <xdr:rowOff>53760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70287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0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51323</xdr:rowOff>
    </xdr:from>
    <xdr:to>
      <xdr:col>71</xdr:col>
      <xdr:colOff>177800</xdr:colOff>
      <xdr:row>57</xdr:row>
      <xdr:rowOff>126378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823973"/>
          <a:ext cx="889000" cy="7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102580</xdr:rowOff>
    </xdr:from>
    <xdr:to>
      <xdr:col>72</xdr:col>
      <xdr:colOff>38100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49257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149314</xdr:rowOff>
    </xdr:from>
    <xdr:to>
      <xdr:col>67</xdr:col>
      <xdr:colOff>101600</xdr:colOff>
      <xdr:row>57</xdr:row>
      <xdr:rowOff>79464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95991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5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29267</xdr:rowOff>
    </xdr:from>
    <xdr:to>
      <xdr:col>85</xdr:col>
      <xdr:colOff>177800</xdr:colOff>
      <xdr:row>57</xdr:row>
      <xdr:rowOff>130867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80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115644</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41251</xdr:rowOff>
    </xdr:from>
    <xdr:to>
      <xdr:col>81</xdr:col>
      <xdr:colOff>101600</xdr:colOff>
      <xdr:row>57</xdr:row>
      <xdr:rowOff>142851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81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133978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90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41301</xdr:rowOff>
    </xdr:from>
    <xdr:to>
      <xdr:col>76</xdr:col>
      <xdr:colOff>165100</xdr:colOff>
      <xdr:row>57</xdr:row>
      <xdr:rowOff>142901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81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134028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90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523</xdr:rowOff>
    </xdr:from>
    <xdr:to>
      <xdr:col>72</xdr:col>
      <xdr:colOff>38100</xdr:colOff>
      <xdr:row>57</xdr:row>
      <xdr:rowOff>102123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7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93250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6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75578</xdr:rowOff>
    </xdr:from>
    <xdr:to>
      <xdr:col>67</xdr:col>
      <xdr:colOff>101600</xdr:colOff>
      <xdr:row>58</xdr:row>
      <xdr:rowOff>5728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84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168305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9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86564</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59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162492</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5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33241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3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274,122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86564</xdr:rowOff>
    </xdr:from>
    <xdr:to>
      <xdr:col>86</xdr:col>
      <xdr:colOff>25400</xdr:colOff>
      <xdr:row>71</xdr:row>
      <xdr:rowOff>86564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59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125197</xdr:rowOff>
    </xdr:from>
    <xdr:to>
      <xdr:col>85</xdr:col>
      <xdr:colOff>127000</xdr:colOff>
      <xdr:row>78</xdr:row>
      <xdr:rowOff>139650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498297"/>
          <a:ext cx="838200" cy="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79942</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81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57065</xdr:rowOff>
    </xdr:from>
    <xdr:to>
      <xdr:col>85</xdr:col>
      <xdr:colOff>177800</xdr:colOff>
      <xdr:row>78</xdr:row>
      <xdr:rowOff>158665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119337</xdr:rowOff>
    </xdr:from>
    <xdr:to>
      <xdr:col>81</xdr:col>
      <xdr:colOff>50800</xdr:colOff>
      <xdr:row>78</xdr:row>
      <xdr:rowOff>125197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492437"/>
          <a:ext cx="8890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43600</xdr:rowOff>
    </xdr:from>
    <xdr:to>
      <xdr:col>81</xdr:col>
      <xdr:colOff>101600</xdr:colOff>
      <xdr:row>78</xdr:row>
      <xdr:rowOff>145200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161727</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1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110274</xdr:rowOff>
    </xdr:from>
    <xdr:to>
      <xdr:col>76</xdr:col>
      <xdr:colOff>114300</xdr:colOff>
      <xdr:row>78</xdr:row>
      <xdr:rowOff>119337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483374"/>
          <a:ext cx="889000" cy="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45983</xdr:rowOff>
    </xdr:from>
    <xdr:to>
      <xdr:col>76</xdr:col>
      <xdr:colOff>165100</xdr:colOff>
      <xdr:row>78</xdr:row>
      <xdr:rowOff>147583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1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164110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19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110274</xdr:rowOff>
    </xdr:from>
    <xdr:to>
      <xdr:col>71</xdr:col>
      <xdr:colOff>177800</xdr:colOff>
      <xdr:row>78</xdr:row>
      <xdr:rowOff>136883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83374"/>
          <a:ext cx="889000" cy="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17252</xdr:rowOff>
    </xdr:from>
    <xdr:to>
      <xdr:col>72</xdr:col>
      <xdr:colOff>38100</xdr:colOff>
      <xdr:row>78</xdr:row>
      <xdr:rowOff>118852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135379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36111" y="131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27059</xdr:rowOff>
    </xdr:from>
    <xdr:to>
      <xdr:col>67</xdr:col>
      <xdr:colOff>101600</xdr:colOff>
      <xdr:row>78</xdr:row>
      <xdr:rowOff>128659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145186</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88850</xdr:rowOff>
    </xdr:from>
    <xdr:to>
      <xdr:col>85</xdr:col>
      <xdr:colOff>177800</xdr:colOff>
      <xdr:row>79</xdr:row>
      <xdr:rowOff>19000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35492</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085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74397</xdr:rowOff>
    </xdr:from>
    <xdr:to>
      <xdr:col>81</xdr:col>
      <xdr:colOff>101600</xdr:colOff>
      <xdr:row>79</xdr:row>
      <xdr:rowOff>4547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4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167124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4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68537</xdr:rowOff>
    </xdr:from>
    <xdr:to>
      <xdr:col>76</xdr:col>
      <xdr:colOff>165100</xdr:colOff>
      <xdr:row>78</xdr:row>
      <xdr:rowOff>170137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161264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53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59474</xdr:rowOff>
    </xdr:from>
    <xdr:to>
      <xdr:col>72</xdr:col>
      <xdr:colOff>38100</xdr:colOff>
      <xdr:row>78</xdr:row>
      <xdr:rowOff>161074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152201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52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86083</xdr:rowOff>
    </xdr:from>
    <xdr:to>
      <xdr:col>67</xdr:col>
      <xdr:colOff>101600</xdr:colOff>
      <xdr:row>79</xdr:row>
      <xdr:rowOff>16233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5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7360</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51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150220</xdr:rowOff>
    </xdr:from>
    <xdr:to>
      <xdr:col>85</xdr:col>
      <xdr:colOff>126364</xdr:colOff>
      <xdr:row>98</xdr:row>
      <xdr:rowOff>53412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752170"/>
          <a:ext cx="1269" cy="1103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57239</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53412</xdr:rowOff>
    </xdr:from>
    <xdr:to>
      <xdr:col>86</xdr:col>
      <xdr:colOff>25400</xdr:colOff>
      <xdr:row>98</xdr:row>
      <xdr:rowOff>53412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5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96897</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2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150220</xdr:rowOff>
    </xdr:from>
    <xdr:to>
      <xdr:col>86</xdr:col>
      <xdr:colOff>25400</xdr:colOff>
      <xdr:row>91</xdr:row>
      <xdr:rowOff>150220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7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100112</xdr:rowOff>
    </xdr:from>
    <xdr:to>
      <xdr:col>85</xdr:col>
      <xdr:colOff>127000</xdr:colOff>
      <xdr:row>97</xdr:row>
      <xdr:rowOff>107212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30762"/>
          <a:ext cx="838200" cy="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147279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35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124402</xdr:rowOff>
    </xdr:from>
    <xdr:to>
      <xdr:col>85</xdr:col>
      <xdr:colOff>177800</xdr:colOff>
      <xdr:row>97</xdr:row>
      <xdr:rowOff>54552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8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100112</xdr:rowOff>
    </xdr:from>
    <xdr:to>
      <xdr:col>81</xdr:col>
      <xdr:colOff>50800</xdr:colOff>
      <xdr:row>97</xdr:row>
      <xdr:rowOff>105108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30762"/>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131708</xdr:rowOff>
    </xdr:from>
    <xdr:to>
      <xdr:col>81</xdr:col>
      <xdr:colOff>101600</xdr:colOff>
      <xdr:row>97</xdr:row>
      <xdr:rowOff>61858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9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78385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101949</xdr:rowOff>
    </xdr:from>
    <xdr:to>
      <xdr:col>76</xdr:col>
      <xdr:colOff>114300</xdr:colOff>
      <xdr:row>97</xdr:row>
      <xdr:rowOff>105108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32599"/>
          <a:ext cx="889000" cy="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142566</xdr:rowOff>
    </xdr:from>
    <xdr:to>
      <xdr:col>76</xdr:col>
      <xdr:colOff>165100</xdr:colOff>
      <xdr:row>97</xdr:row>
      <xdr:rowOff>72716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0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89243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7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101949</xdr:rowOff>
    </xdr:from>
    <xdr:to>
      <xdr:col>71</xdr:col>
      <xdr:colOff>177800</xdr:colOff>
      <xdr:row>97</xdr:row>
      <xdr:rowOff>107276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32599"/>
          <a:ext cx="889000" cy="5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164055</xdr:rowOff>
    </xdr:from>
    <xdr:to>
      <xdr:col>72</xdr:col>
      <xdr:colOff>38100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110732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156786</xdr:rowOff>
    </xdr:from>
    <xdr:to>
      <xdr:col>67</xdr:col>
      <xdr:colOff>101600</xdr:colOff>
      <xdr:row>97</xdr:row>
      <xdr:rowOff>86936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103463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9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56412</xdr:rowOff>
    </xdr:from>
    <xdr:to>
      <xdr:col>85</xdr:col>
      <xdr:colOff>177800</xdr:colOff>
      <xdr:row>97</xdr:row>
      <xdr:rowOff>158012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142789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0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49312</xdr:rowOff>
    </xdr:from>
    <xdr:to>
      <xdr:col>81</xdr:col>
      <xdr:colOff>101600</xdr:colOff>
      <xdr:row>97</xdr:row>
      <xdr:rowOff>150912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142039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7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54308</xdr:rowOff>
    </xdr:from>
    <xdr:to>
      <xdr:col>76</xdr:col>
      <xdr:colOff>165100</xdr:colOff>
      <xdr:row>97</xdr:row>
      <xdr:rowOff>155908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147035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7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51149</xdr:rowOff>
    </xdr:from>
    <xdr:to>
      <xdr:col>72</xdr:col>
      <xdr:colOff>38100</xdr:colOff>
      <xdr:row>97</xdr:row>
      <xdr:rowOff>152749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8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143876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56476</xdr:rowOff>
    </xdr:from>
    <xdr:to>
      <xdr:col>67</xdr:col>
      <xdr:colOff>101600</xdr:colOff>
      <xdr:row>97</xdr:row>
      <xdr:rowOff>158076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149203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14035</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157535"/>
          <a:ext cx="1269" cy="1627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122742</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809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132162</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49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14035</xdr:rowOff>
    </xdr:from>
    <xdr:to>
      <xdr:col>116</xdr:col>
      <xdr:colOff>152400</xdr:colOff>
      <xdr:row>30</xdr:row>
      <xdr:rowOff>14035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15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40192</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552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17315</xdr:rowOff>
    </xdr:from>
    <xdr:to>
      <xdr:col>116</xdr:col>
      <xdr:colOff>114300</xdr:colOff>
      <xdr:row>39</xdr:row>
      <xdr:rowOff>118915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70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15356</xdr:rowOff>
    </xdr:from>
    <xdr:to>
      <xdr:col>112</xdr:col>
      <xdr:colOff>38100</xdr:colOff>
      <xdr:row>39</xdr:row>
      <xdr:rowOff>116956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0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133483</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088428" y="647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22900</xdr:rowOff>
    </xdr:from>
    <xdr:to>
      <xdr:col>107</xdr:col>
      <xdr:colOff>101600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141027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48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39425</xdr:rowOff>
    </xdr:from>
    <xdr:to>
      <xdr:col>102</xdr:col>
      <xdr:colOff>165100</xdr:colOff>
      <xdr:row>39</xdr:row>
      <xdr:rowOff>141025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157552</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48046</xdr:rowOff>
    </xdr:from>
    <xdr:to>
      <xdr:col>98</xdr:col>
      <xdr:colOff>38100</xdr:colOff>
      <xdr:row>39</xdr:row>
      <xdr:rowOff>149646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167192</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8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485,802</a:t>
          </a:r>
          <a:r>
            <a:rPr kumimoji="1" lang="ja-JP" altLang="ja-JP" sz="1100" b="0" i="0" baseline="0">
              <a:solidFill>
                <a:schemeClr val="dk1"/>
              </a:solidFill>
              <a:effectLst/>
              <a:latin typeface="+mn-lt"/>
              <a:ea typeface="+mn-ea"/>
              <a:cs typeface="+mn-cs"/>
            </a:rPr>
            <a:t>円となっている。主な構成項目である民生費は住民一人当たり</a:t>
          </a:r>
          <a:r>
            <a:rPr kumimoji="1" lang="en-US" altLang="ja-JP" sz="1100" b="0" i="0" baseline="0">
              <a:solidFill>
                <a:schemeClr val="dk1"/>
              </a:solidFill>
              <a:effectLst/>
              <a:latin typeface="+mn-lt"/>
              <a:ea typeface="+mn-ea"/>
              <a:cs typeface="+mn-cs"/>
            </a:rPr>
            <a:t>148,850</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であり、放課後児童クラブ用教室改修工事の実施などにより</a:t>
          </a:r>
          <a:r>
            <a:rPr kumimoji="1" lang="ja-JP" altLang="ja-JP" sz="1100" b="0" i="0" baseline="0">
              <a:solidFill>
                <a:schemeClr val="dk1"/>
              </a:solidFill>
              <a:effectLst/>
              <a:latin typeface="+mn-lt"/>
              <a:ea typeface="+mn-ea"/>
              <a:cs typeface="+mn-cs"/>
            </a:rPr>
            <a:t>前年</a:t>
          </a:r>
          <a:r>
            <a:rPr kumimoji="1" lang="ja-JP" altLang="en-US" sz="1100" b="0" i="0" baseline="0">
              <a:solidFill>
                <a:schemeClr val="dk1"/>
              </a:solidFill>
              <a:effectLst/>
              <a:latin typeface="+mn-lt"/>
              <a:ea typeface="+mn-ea"/>
              <a:cs typeface="+mn-cs"/>
            </a:rPr>
            <a:t>比</a:t>
          </a:r>
          <a:r>
            <a:rPr kumimoji="1" lang="en-US" altLang="ja-JP" sz="1100" b="0" i="0" baseline="0">
              <a:solidFill>
                <a:schemeClr val="dk1"/>
              </a:solidFill>
              <a:effectLst/>
              <a:latin typeface="+mn-lt"/>
              <a:ea typeface="+mn-ea"/>
              <a:cs typeface="+mn-cs"/>
            </a:rPr>
            <a:t>518</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増額となったが</a:t>
          </a:r>
          <a:r>
            <a:rPr kumimoji="1" lang="ja-JP" altLang="ja-JP" sz="1100" b="0" i="0" baseline="0">
              <a:solidFill>
                <a:schemeClr val="dk1"/>
              </a:solidFill>
              <a:effectLst/>
              <a:latin typeface="+mn-lt"/>
              <a:ea typeface="+mn-ea"/>
              <a:cs typeface="+mn-cs"/>
            </a:rPr>
            <a:t>、類似団体内順位で</a:t>
          </a:r>
          <a:r>
            <a:rPr kumimoji="1" lang="ja-JP" altLang="en-US" sz="1100" b="0" i="0" baseline="0">
              <a:solidFill>
                <a:schemeClr val="dk1"/>
              </a:solidFill>
              <a:effectLst/>
              <a:latin typeface="+mn-lt"/>
              <a:ea typeface="+mn-ea"/>
              <a:cs typeface="+mn-cs"/>
            </a:rPr>
            <a:t>は依然として低い水準にある</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r>
            <a:rPr kumimoji="1" lang="ja-JP" altLang="ja-JP" sz="1100" b="0" i="0" baseline="0">
              <a:solidFill>
                <a:schemeClr val="dk1"/>
              </a:solidFill>
              <a:effectLst/>
              <a:latin typeface="+mn-lt"/>
              <a:ea typeface="+mn-ea"/>
              <a:cs typeface="+mn-cs"/>
            </a:rPr>
            <a:t>総務費は、ふるさと納税推進事業費の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等により、住民一人当たり前年比で</a:t>
          </a:r>
          <a:r>
            <a:rPr kumimoji="1" lang="en-US" altLang="ja-JP" sz="1100" b="0" i="0" baseline="0">
              <a:solidFill>
                <a:schemeClr val="dk1"/>
              </a:solidFill>
              <a:effectLst/>
              <a:latin typeface="+mn-lt"/>
              <a:ea typeface="+mn-ea"/>
              <a:cs typeface="+mn-cs"/>
            </a:rPr>
            <a:t>999</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en-US" altLang="ja-JP" sz="1100" b="0" i="0" baseline="0">
              <a:solidFill>
                <a:schemeClr val="dk1"/>
              </a:solidFill>
              <a:effectLst/>
              <a:latin typeface="+mn-lt"/>
              <a:ea typeface="+mn-ea"/>
              <a:cs typeface="+mn-cs"/>
            </a:rPr>
            <a:t>81,991</a:t>
          </a:r>
          <a:r>
            <a:rPr kumimoji="1" lang="ja-JP" altLang="ja-JP" sz="1100" b="0" i="0" baseline="0">
              <a:solidFill>
                <a:schemeClr val="dk1"/>
              </a:solidFill>
              <a:effectLst/>
              <a:latin typeface="+mn-lt"/>
              <a:ea typeface="+mn-ea"/>
              <a:cs typeface="+mn-cs"/>
            </a:rPr>
            <a:t>円となった。</a:t>
          </a:r>
          <a:endParaRPr lang="ja-JP" altLang="ja-JP" sz="1400">
            <a:effectLst/>
          </a:endParaRPr>
        </a:p>
        <a:p>
          <a:r>
            <a:rPr kumimoji="1" lang="ja-JP" altLang="en-US" sz="1100" b="0" i="0" baseline="0">
              <a:solidFill>
                <a:schemeClr val="dk1"/>
              </a:solidFill>
              <a:effectLst/>
              <a:latin typeface="+mn-lt"/>
              <a:ea typeface="+mn-ea"/>
              <a:cs typeface="+mn-cs"/>
            </a:rPr>
            <a:t>消防費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垂直避難拠点整備や消防ポンプ車購入の皆減により前年比</a:t>
          </a:r>
          <a:r>
            <a:rPr kumimoji="1" lang="en-US" altLang="ja-JP" sz="1100" b="0" i="0" baseline="0">
              <a:solidFill>
                <a:schemeClr val="dk1"/>
              </a:solidFill>
              <a:effectLst/>
              <a:latin typeface="+mn-lt"/>
              <a:ea typeface="+mn-ea"/>
              <a:cs typeface="+mn-cs"/>
            </a:rPr>
            <a:t>2,631</a:t>
          </a:r>
          <a:r>
            <a:rPr kumimoji="1" lang="ja-JP" altLang="en-US" sz="1100" b="0" i="0" baseline="0">
              <a:solidFill>
                <a:schemeClr val="dk1"/>
              </a:solidFill>
              <a:effectLst/>
              <a:latin typeface="+mn-lt"/>
              <a:ea typeface="+mn-ea"/>
              <a:cs typeface="+mn-cs"/>
            </a:rPr>
            <a:t>円の減となったが、消防事務委託料の影響などにより、類似団体と比較し若干高い水準となっている。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財政調整基金残高は、前年に引き続き積立の実施により昨年度比で</a:t>
          </a:r>
          <a:r>
            <a:rPr kumimoji="1" lang="en-US" altLang="ja-JP" sz="1100" b="0" i="0" baseline="0">
              <a:solidFill>
                <a:schemeClr val="dk1"/>
              </a:solidFill>
              <a:effectLst/>
              <a:latin typeface="+mn-lt"/>
              <a:ea typeface="+mn-ea"/>
              <a:cs typeface="+mn-cs"/>
            </a:rPr>
            <a:t>0.42</a:t>
          </a:r>
          <a:r>
            <a:rPr kumimoji="1" lang="ja-JP" altLang="ja-JP" sz="1100" b="0" i="0" baseline="0">
              <a:solidFill>
                <a:schemeClr val="dk1"/>
              </a:solidFill>
              <a:effectLst/>
              <a:latin typeface="+mn-lt"/>
              <a:ea typeface="+mn-ea"/>
              <a:cs typeface="+mn-cs"/>
            </a:rPr>
            <a:t>ポイント増加し</a:t>
          </a:r>
          <a:r>
            <a:rPr kumimoji="1" lang="en-US" altLang="ja-JP" sz="1100" b="0" i="0" baseline="0">
              <a:solidFill>
                <a:schemeClr val="dk1"/>
              </a:solidFill>
              <a:effectLst/>
              <a:latin typeface="+mn-lt"/>
              <a:ea typeface="+mn-ea"/>
              <a:cs typeface="+mn-cs"/>
            </a:rPr>
            <a:t>35.36</a:t>
          </a:r>
          <a:r>
            <a:rPr kumimoji="1" lang="ja-JP" altLang="ja-JP" sz="1100" b="0" i="0" baseline="0">
              <a:solidFill>
                <a:schemeClr val="dk1"/>
              </a:solidFill>
              <a:effectLst/>
              <a:latin typeface="+mn-lt"/>
              <a:ea typeface="+mn-ea"/>
              <a:cs typeface="+mn-cs"/>
            </a:rPr>
            <a:t>％となっている。実質収支額は</a:t>
          </a:r>
          <a:r>
            <a:rPr kumimoji="1" lang="ja-JP" altLang="en-US" sz="1100" b="0" i="0" baseline="0">
              <a:solidFill>
                <a:schemeClr val="dk1"/>
              </a:solidFill>
              <a:effectLst/>
              <a:latin typeface="+mn-lt"/>
              <a:ea typeface="+mn-ea"/>
              <a:cs typeface="+mn-cs"/>
            </a:rPr>
            <a:t>昨年同</a:t>
          </a:r>
          <a:r>
            <a:rPr kumimoji="1" lang="ja-JP" altLang="ja-JP" sz="1100" b="0" i="0" baseline="0">
              <a:solidFill>
                <a:schemeClr val="dk1"/>
              </a:solidFill>
              <a:effectLst/>
              <a:latin typeface="+mn-lt"/>
              <a:ea typeface="+mn-ea"/>
              <a:cs typeface="+mn-cs"/>
            </a:rPr>
            <a:t>の</a:t>
          </a:r>
          <a:r>
            <a:rPr kumimoji="1" lang="en-US" altLang="ja-JP" sz="1100" b="0" i="0" baseline="0">
              <a:solidFill>
                <a:schemeClr val="dk1"/>
              </a:solidFill>
              <a:effectLst/>
              <a:latin typeface="+mn-lt"/>
              <a:ea typeface="+mn-ea"/>
              <a:cs typeface="+mn-cs"/>
            </a:rPr>
            <a:t>8.13</a:t>
          </a:r>
          <a:r>
            <a:rPr kumimoji="1" lang="ja-JP" altLang="ja-JP" sz="1100" b="0" i="0" baseline="0">
              <a:solidFill>
                <a:schemeClr val="dk1"/>
              </a:solidFill>
              <a:effectLst/>
              <a:latin typeface="+mn-lt"/>
              <a:ea typeface="+mn-ea"/>
              <a:cs typeface="+mn-cs"/>
            </a:rPr>
            <a:t>％となった。実質単年度収支は、普通交付税等の減等により昨年度比で</a:t>
          </a:r>
          <a:r>
            <a:rPr kumimoji="1" lang="en-US" altLang="ja-JP" sz="1100" b="0" i="0" baseline="0">
              <a:solidFill>
                <a:schemeClr val="dk1"/>
              </a:solidFill>
              <a:effectLst/>
              <a:latin typeface="+mn-lt"/>
              <a:ea typeface="+mn-ea"/>
              <a:cs typeface="+mn-cs"/>
            </a:rPr>
            <a:t>0.04</a:t>
          </a:r>
          <a:r>
            <a:rPr kumimoji="1" lang="ja-JP" altLang="ja-JP" sz="1100" b="0" i="0" baseline="0">
              <a:solidFill>
                <a:schemeClr val="dk1"/>
              </a:solidFill>
              <a:effectLst/>
              <a:latin typeface="+mn-lt"/>
              <a:ea typeface="+mn-ea"/>
              <a:cs typeface="+mn-cs"/>
            </a:rPr>
            <a:t>ポイント減となったものの、</a:t>
          </a:r>
          <a:r>
            <a:rPr kumimoji="1" lang="en-US" altLang="ja-JP" sz="1100" b="0" i="0" baseline="0">
              <a:solidFill>
                <a:schemeClr val="dk1"/>
              </a:solidFill>
              <a:effectLst/>
              <a:latin typeface="+mn-lt"/>
              <a:ea typeface="+mn-ea"/>
              <a:cs typeface="+mn-cs"/>
            </a:rPr>
            <a:t>1.10</a:t>
          </a:r>
          <a:r>
            <a:rPr kumimoji="1" lang="ja-JP" altLang="ja-JP" sz="1100" b="0" i="0" baseline="0">
              <a:solidFill>
                <a:schemeClr val="dk1"/>
              </a:solidFill>
              <a:effectLst/>
              <a:latin typeface="+mn-lt"/>
              <a:ea typeface="+mn-ea"/>
              <a:cs typeface="+mn-cs"/>
            </a:rPr>
            <a:t>％の黒字となった。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今後も不測の事態への対応及び財政健全化の観点から、適正な水準の確保に努める。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全ての会計が黒字決算のため、連結実質赤字比率はなく、黒字額が表示されている。</a:t>
          </a:r>
          <a:endParaRPr lang="ja-JP" altLang="ja-JP" sz="1400">
            <a:effectLst/>
          </a:endParaRPr>
        </a:p>
        <a:p>
          <a:r>
            <a:rPr kumimoji="1" lang="ja-JP" altLang="ja-JP" sz="1100">
              <a:solidFill>
                <a:schemeClr val="dk1"/>
              </a:solidFill>
              <a:effectLst/>
              <a:latin typeface="+mn-lt"/>
              <a:ea typeface="+mn-ea"/>
              <a:cs typeface="+mn-cs"/>
            </a:rPr>
            <a:t>　一般会計においては、単年度において収支が均衡するように努めているため、大規模で緊急的かつ突発的な状況が発生しない限り、赤字にはならないと考えている。</a:t>
          </a:r>
          <a:endParaRPr lang="ja-JP" altLang="ja-JP" sz="1400">
            <a:effectLst/>
          </a:endParaRPr>
        </a:p>
        <a:p>
          <a:r>
            <a:rPr kumimoji="1" lang="ja-JP" altLang="ja-JP" sz="1100" b="0" i="0" baseline="0">
              <a:solidFill>
                <a:schemeClr val="dk1"/>
              </a:solidFill>
              <a:effectLst/>
              <a:latin typeface="+mn-lt"/>
              <a:ea typeface="+mn-ea"/>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26</a:t>
          </a:r>
          <a:r>
            <a:rPr kumimoji="1" lang="ja-JP" altLang="en-US"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en-US" sz="1100" b="0" i="0" baseline="0">
              <a:solidFill>
                <a:schemeClr val="dk1"/>
              </a:solidFill>
              <a:effectLst/>
              <a:latin typeface="+mn-lt"/>
              <a:ea typeface="+mn-ea"/>
              <a:cs typeface="+mn-cs"/>
            </a:rPr>
            <a:t>年度までの中山中学校建設事業により、多額の建設地方債を発行したこと及び令和元年度に防災行政無線整備事業や町営住宅整備事業の実施により多額の起債を発行したことや、令和４年度借入の除雪機械更新事業の元金償還開始による元利償還金の増加等があった一方で、平成２４年度借入の役場耐震補強工事、中央公民館耐震補強工事等の償還完了による減少が大きかったこと等により</a:t>
          </a:r>
          <a:r>
            <a:rPr kumimoji="1" lang="ja-JP" altLang="ja-JP" sz="1100" b="0" i="0" baseline="0">
              <a:solidFill>
                <a:schemeClr val="dk1"/>
              </a:solidFill>
              <a:effectLst/>
              <a:latin typeface="+mn-lt"/>
              <a:ea typeface="+mn-ea"/>
              <a:cs typeface="+mn-cs"/>
            </a:rPr>
            <a:t>分子が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となっている。</a:t>
          </a:r>
          <a:endParaRPr lang="ja-JP" altLang="ja-JP" sz="1400">
            <a:effectLst/>
          </a:endParaRPr>
        </a:p>
        <a:p>
          <a:r>
            <a:rPr kumimoji="1" lang="ja-JP" altLang="ja-JP" sz="1100" b="0" i="0" baseline="0">
              <a:solidFill>
                <a:schemeClr val="dk1"/>
              </a:solidFill>
              <a:effectLst/>
              <a:latin typeface="+mn-lt"/>
              <a:ea typeface="+mn-ea"/>
              <a:cs typeface="+mn-cs"/>
            </a:rPr>
            <a:t>　現時点において大規模事業の計画はないため、今後は既往債の償還に合わせて実質公債費比率も低くなる見込みである。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年度から始まった中山中学校建設事業により地方債残高が一気に増加し、事業開始前に比べ</a:t>
          </a:r>
          <a:r>
            <a:rPr kumimoji="1" lang="en-US" altLang="ja-JP" sz="1100" b="0" i="0" baseline="0">
              <a:solidFill>
                <a:schemeClr val="dk1"/>
              </a:solidFill>
              <a:effectLst/>
              <a:latin typeface="+mn-lt"/>
              <a:ea typeface="+mn-ea"/>
              <a:cs typeface="+mn-cs"/>
            </a:rPr>
            <a:t>2,000</a:t>
          </a:r>
          <a:r>
            <a:rPr kumimoji="1" lang="ja-JP" altLang="ja-JP" sz="1100" b="0" i="0" baseline="0">
              <a:solidFill>
                <a:schemeClr val="dk1"/>
              </a:solidFill>
              <a:effectLst/>
              <a:latin typeface="+mn-lt"/>
              <a:ea typeface="+mn-ea"/>
              <a:cs typeface="+mn-cs"/>
            </a:rPr>
            <a:t>百万円弱増加。令和元年度においても、町営住宅建設事業と防災行政無線整備事業の実施による多額の起債で地方債残高が増加したが、近年は大規模事業の実施がなかったこと等により既往債の償還による地方債の現在高の減少等の理由により将来負担比率は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将来負担比率の分子は平成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年度をピークに減少しており、今後も減少していくものと見込まれる。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中山町ふるさと応援基金の増等により特定目的基金残高について、約</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百万円の増加した。</a:t>
          </a:r>
          <a:endParaRPr lang="ja-JP" altLang="ja-JP" sz="1400">
            <a:effectLst/>
          </a:endParaRPr>
        </a:p>
        <a:p>
          <a:r>
            <a:rPr kumimoji="1" lang="ja-JP" altLang="ja-JP" sz="1100">
              <a:solidFill>
                <a:schemeClr val="dk1"/>
              </a:solidFill>
              <a:effectLst/>
              <a:latin typeface="+mn-lt"/>
              <a:ea typeface="+mn-ea"/>
              <a:cs typeface="+mn-cs"/>
            </a:rPr>
            <a:t>　また、財政調整基金残高が</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百万円増加したことにより、基金全体としては</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百万円の増加となった。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までどおり、各目的基金の適切な運用と、減債基金、財政調整基金のバランスを考え運用する。なお、財政調整基金については、今後の不測の事態への対応や公共施設の大規模修繕や更新等に備え、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・中山町ふるさと応援基金：ふるさと納税寄附金を寄附者の意思に基づき、適正に管理、運用することを目的とする。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・中山町消防施設等整備基金：消防施設及び消防資機材の整備に係る経費に充てる。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・中山町小・中学校施設等整備基金：小・中学校施設等の整備に係る経費に充てる。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・中山町ひまわり温泉整備基金：ひまわり温泉を継続的に使用し、施設及び環境整備並びに施設の維持管理に係る経費に充てる。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地域福祉基金：町内において民間団体が行う高齢者等の保健の向上及び福祉の増進を図るための活動を支援することにより高齢者が安らかな生活を営むことができる地域社会の形成に資することを目的とす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年度は、ふるさと納税が好調であったことから事業に係る経費を差し引いた金額</a:t>
          </a:r>
          <a:r>
            <a:rPr kumimoji="1" lang="en-US" altLang="ja-JP" sz="1100" b="0" i="0" baseline="0">
              <a:solidFill>
                <a:schemeClr val="dk1"/>
              </a:solidFill>
              <a:effectLst/>
              <a:latin typeface="+mn-lt"/>
              <a:ea typeface="+mn-ea"/>
              <a:cs typeface="+mn-cs"/>
            </a:rPr>
            <a:t>141</a:t>
          </a:r>
          <a:r>
            <a:rPr kumimoji="1" lang="ja-JP" altLang="ja-JP" sz="1100" b="0" i="0" baseline="0">
              <a:solidFill>
                <a:schemeClr val="dk1"/>
              </a:solidFill>
              <a:effectLst/>
              <a:latin typeface="+mn-lt"/>
              <a:ea typeface="+mn-ea"/>
              <a:cs typeface="+mn-cs"/>
            </a:rPr>
            <a:t>百万円を積立て、また、使途に沿った事業の財源として</a:t>
          </a:r>
          <a:r>
            <a:rPr kumimoji="1" lang="en-US" altLang="ja-JP" sz="1100" b="0" i="0" baseline="0">
              <a:solidFill>
                <a:schemeClr val="dk1"/>
              </a:solidFill>
              <a:effectLst/>
              <a:latin typeface="+mn-lt"/>
              <a:ea typeface="+mn-ea"/>
              <a:cs typeface="+mn-cs"/>
            </a:rPr>
            <a:t>83</a:t>
          </a:r>
          <a:r>
            <a:rPr kumimoji="1" lang="ja-JP" altLang="ja-JP" sz="1100" b="0" i="0" baseline="0">
              <a:solidFill>
                <a:schemeClr val="dk1"/>
              </a:solidFill>
              <a:effectLst/>
              <a:latin typeface="+mn-lt"/>
              <a:ea typeface="+mn-ea"/>
              <a:cs typeface="+mn-cs"/>
            </a:rPr>
            <a:t>百万円を取崩し、</a:t>
          </a:r>
          <a:r>
            <a:rPr kumimoji="1" lang="en-US" altLang="ja-JP" sz="1100" b="0" i="0" baseline="0">
              <a:solidFill>
                <a:schemeClr val="dk1"/>
              </a:solidFill>
              <a:effectLst/>
              <a:latin typeface="+mn-lt"/>
              <a:ea typeface="+mn-ea"/>
              <a:cs typeface="+mn-cs"/>
            </a:rPr>
            <a:t>58</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施設の大規模改修などに充当しており令和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年度においては</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百万円ほど取崩している。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・老朽化している庁舎の建設や町有施設の改修に対応するための基金の設置を検討していく。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百万円積立し、取り崩しをしなかったため前年度と比較すると</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百万円増加し</a:t>
          </a:r>
          <a:r>
            <a:rPr kumimoji="1" lang="en-US" altLang="ja-JP" sz="1100">
              <a:solidFill>
                <a:schemeClr val="dk1"/>
              </a:solidFill>
              <a:effectLst/>
              <a:latin typeface="+mn-lt"/>
              <a:ea typeface="+mn-ea"/>
              <a:cs typeface="+mn-cs"/>
            </a:rPr>
            <a:t>1,191</a:t>
          </a:r>
          <a:r>
            <a:rPr kumimoji="1" lang="ja-JP" altLang="ja-JP" sz="1100">
              <a:solidFill>
                <a:schemeClr val="dk1"/>
              </a:solidFill>
              <a:effectLst/>
              <a:latin typeface="+mn-lt"/>
              <a:ea typeface="+mn-ea"/>
              <a:cs typeface="+mn-cs"/>
            </a:rPr>
            <a:t>百万円の残高となった。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災害対応や、今後検討する施設更新や大規模改修等の臨時的な財政需要に備えるため、標準財政規模の</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％の残高を確保するよう努める。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令和元年度に行った防災行政無線整備事業に係る地方債について、将来の償還に充てるため、毎年度</a:t>
          </a:r>
          <a:r>
            <a:rPr kumimoji="1" lang="en-US" altLang="ja-JP" sz="1100" b="0" i="0" baseline="0">
              <a:solidFill>
                <a:schemeClr val="dk1"/>
              </a:solidFill>
              <a:effectLst/>
              <a:latin typeface="+mn-lt"/>
              <a:ea typeface="+mn-ea"/>
              <a:cs typeface="+mn-cs"/>
            </a:rPr>
            <a:t>9</a:t>
          </a:r>
          <a:r>
            <a:rPr kumimoji="1" lang="ja-JP" altLang="ja-JP" sz="1100" b="0" i="0" baseline="0">
              <a:solidFill>
                <a:schemeClr val="dk1"/>
              </a:solidFill>
              <a:effectLst/>
              <a:latin typeface="+mn-lt"/>
              <a:ea typeface="+mn-ea"/>
              <a:cs typeface="+mn-cs"/>
            </a:rPr>
            <a:t>百万円の積立てを実施している。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上記積立を継続し、同地方債の償還に合わせ、その財源として取り崩しを予定している。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38E451-AA4A-4578-8CB8-80F2DC7B0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9147284-D0DE-4C56-A298-774E6B840E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8FFD17D-474D-4D9E-B14B-C7A782288C0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BED4709-A31A-44C8-8271-99BABCF40F3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9B4BC3A-3655-4BDE-8EAA-D18F0652D06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7F67E08-E557-441F-85AF-FF1DB7938CC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8E38AF4-11B4-403D-9473-3A39480CC4E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A76410B-D67B-4403-913A-2183ACD2144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51393B9-7AEF-4F90-8010-21EA8F4B038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10368E3-DEA1-43B9-A1D4-36BBFEB6BAA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867C9A1-B9F4-407F-A47E-C74DE9400D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3F30F4E-3F7C-4ACA-BD3E-C4272663C4E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5AF95D0-037D-47DB-9E2D-2D5C87DE1E6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1D4ED43-7981-4E10-9515-57245BDDD73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2AE6436-D605-43E5-870A-12A01E2E0C8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6F76AAE-8F34-4B21-914E-CA9B1B762A9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D656E6D-0735-40EC-943F-32DBCFD4EC7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2FB0B33-B52F-4A7B-9D1C-F5643B7423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5442889-4188-4038-8038-734E73491E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D8F3C49-2507-4C8E-A324-CD7F004E262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81A18A5-787E-4B5A-A25F-E4D19E2D80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26F92B7-96B9-4F96-8253-7A8F497968F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80A872F-A38F-48EE-8FE4-1FF5AE0044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71785E6-7134-4FC0-A44D-AE42E989A00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3188908-2BBD-4D6D-A399-0DFB5662B04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CF4ADDD-D165-4758-89C7-B87BB5A33E6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CFB33F0-4404-4DB3-98EB-FB7D7CC5525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E0EB582-563D-4B73-96A4-5B40B9CE9C5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8D9A350-3CFC-4891-AC0A-788B4813BB5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E2E630C-8328-45C2-8584-A49F3F7789E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8319ACB-D0F6-41F0-B892-42195D965C0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0D5051-4859-4642-9AB5-61C3A261987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6A8D7B0-7554-45A0-97D7-B659DF9D091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846BBCB-B2AC-4733-9EA0-15EBEEFE4E6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26F346A-B049-4953-A036-3C0E15FD57D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9C110A0-E972-464B-A0BE-7FD45E5C80E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67EDCC3-EEF8-4F2E-BEE0-7BADFE3DF8E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28FB00A-70AE-404B-A3A6-9231ADD1A31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C5CDE40-3152-465B-A499-11BE04EBBB0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EA8DA2C-1A1E-4955-9E63-4BD8B9952B8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5D0894C-1306-407D-ADAB-8D38BBFE1E0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8DEB963-8711-48C2-9A79-C27D9EDF470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BEF3DDE-2A35-414C-95C2-3B22C4FA07F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D669940-FBDC-4E3A-8424-96A14073CBE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15C8DE6-D056-437E-9528-0A26C59902F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470952E-3C5E-4272-AA74-E2020E8EE51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40565FF-059A-4A47-9FCB-FE2739CA05E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a:t>
          </a:r>
          <a:r>
            <a:rPr kumimoji="1" lang="ja-JP" altLang="en-US" sz="1100">
              <a:solidFill>
                <a:schemeClr val="dk1"/>
              </a:solidFill>
              <a:effectLst/>
              <a:latin typeface="+mn-lt"/>
              <a:ea typeface="+mn-ea"/>
              <a:cs typeface="+mn-cs"/>
            </a:rPr>
            <a:t>達磨寺・向新田防災コミュニティセンター</a:t>
          </a:r>
          <a:r>
            <a:rPr kumimoji="1" lang="ja-JP" altLang="ja-JP" sz="1100">
              <a:solidFill>
                <a:schemeClr val="dk1"/>
              </a:solidFill>
              <a:effectLst/>
              <a:latin typeface="+mn-lt"/>
              <a:ea typeface="+mn-ea"/>
              <a:cs typeface="+mn-cs"/>
            </a:rPr>
            <a:t>建設工事や</a:t>
          </a:r>
          <a:r>
            <a:rPr kumimoji="1" lang="ja-JP" altLang="en-US" sz="1100">
              <a:solidFill>
                <a:schemeClr val="dk1"/>
              </a:solidFill>
              <a:effectLst/>
              <a:latin typeface="+mn-lt"/>
              <a:ea typeface="+mn-ea"/>
              <a:cs typeface="+mn-cs"/>
            </a:rPr>
            <a:t>放課後児童クラブ用長崎小学校校舎改修</a:t>
          </a:r>
          <a:r>
            <a:rPr kumimoji="1" lang="ja-JP" altLang="ja-JP" sz="1100">
              <a:solidFill>
                <a:schemeClr val="dk1"/>
              </a:solidFill>
              <a:effectLst/>
              <a:latin typeface="+mn-lt"/>
              <a:ea typeface="+mn-ea"/>
              <a:cs typeface="+mn-cs"/>
            </a:rPr>
            <a:t>工事等の実施により有形固定資産が増加したものの、減価償却累計額がそれを上回ったため、減価償却率が上昇した。</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9CB24D0-84EB-4B1F-B45B-91AA5BA4AB5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FC1C881-9A08-46E8-B5E1-0C43206B0C1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362ED81-52AE-4C77-A191-0E37311E4F8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F8D35BA-ECAC-4741-B1F0-67C3DCA64AE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ECA0D3A0-370D-4A87-B6C2-DFFC085F7AB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6B3D619-DC38-4489-8244-414AADA3FD1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ED6AE09-8F4D-4C4B-B469-92C8B3DDD24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117C561-577A-47F0-9A14-1B15A72472A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63F5B08-2D18-4401-B7AD-2ED6371424B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0D08CD0-4F6A-4EA6-9E61-A44F5DDB1C1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FE8505D-72D5-4A82-9B01-23BD5EE329CD}"/>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7B5D63C-7C88-4A7E-BB50-430E7132BD2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6567D43A-C91B-45F9-9E2C-CFD8C41E393A}"/>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0E92B04-5953-438A-8BD7-C669748EE22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3" name="直線コネクタ 62">
          <a:extLst>
            <a:ext uri="{FF2B5EF4-FFF2-40B4-BE49-F238E27FC236}">
              <a16:creationId xmlns:a16="http://schemas.microsoft.com/office/drawing/2014/main" id="{FDD5859C-D90A-491C-AA0C-7C22D8AD7A20}"/>
            </a:ext>
          </a:extLst>
        </xdr:cNvPr>
        <xdr:cNvCxnSpPr/>
      </xdr:nvCxnSpPr>
      <xdr:spPr>
        <a:xfrm flipV="1">
          <a:off x="4760595" y="5602859"/>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4" name="有形固定資産減価償却率最小値テキスト">
          <a:extLst>
            <a:ext uri="{FF2B5EF4-FFF2-40B4-BE49-F238E27FC236}">
              <a16:creationId xmlns:a16="http://schemas.microsoft.com/office/drawing/2014/main" id="{ECED1339-8330-48FF-9BEC-E5478E390FC8}"/>
            </a:ext>
          </a:extLst>
        </xdr:cNvPr>
        <xdr:cNvSpPr txBox="1"/>
      </xdr:nvSpPr>
      <xdr:spPr>
        <a:xfrm>
          <a:off x="4813300" y="66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5" name="直線コネクタ 64">
          <a:extLst>
            <a:ext uri="{FF2B5EF4-FFF2-40B4-BE49-F238E27FC236}">
              <a16:creationId xmlns:a16="http://schemas.microsoft.com/office/drawing/2014/main" id="{8EBDE2E6-C395-47A7-A5F7-9FBC7005E33A}"/>
            </a:ext>
          </a:extLst>
        </xdr:cNvPr>
        <xdr:cNvCxnSpPr/>
      </xdr:nvCxnSpPr>
      <xdr:spPr>
        <a:xfrm>
          <a:off x="4673600" y="669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6" name="有形固定資産減価償却率最大値テキスト">
          <a:extLst>
            <a:ext uri="{FF2B5EF4-FFF2-40B4-BE49-F238E27FC236}">
              <a16:creationId xmlns:a16="http://schemas.microsoft.com/office/drawing/2014/main" id="{69055CEA-1152-4BD9-BAEE-FFDD53FBC082}"/>
            </a:ext>
          </a:extLst>
        </xdr:cNvPr>
        <xdr:cNvSpPr txBox="1"/>
      </xdr:nvSpPr>
      <xdr:spPr>
        <a:xfrm>
          <a:off x="4813300" y="537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7" name="直線コネクタ 66">
          <a:extLst>
            <a:ext uri="{FF2B5EF4-FFF2-40B4-BE49-F238E27FC236}">
              <a16:creationId xmlns:a16="http://schemas.microsoft.com/office/drawing/2014/main" id="{689B2BE4-2298-4541-B7CF-F6471B45BAD7}"/>
            </a:ext>
          </a:extLst>
        </xdr:cNvPr>
        <xdr:cNvCxnSpPr/>
      </xdr:nvCxnSpPr>
      <xdr:spPr>
        <a:xfrm>
          <a:off x="4673600" y="560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156481</xdr:rowOff>
    </xdr:from>
    <xdr:ext cx="405111" cy="259045"/>
    <xdr:sp macro="" textlink="">
      <xdr:nvSpPr>
        <xdr:cNvPr id="68" name="有形固定資産減価償却率平均値テキスト">
          <a:extLst>
            <a:ext uri="{FF2B5EF4-FFF2-40B4-BE49-F238E27FC236}">
              <a16:creationId xmlns:a16="http://schemas.microsoft.com/office/drawing/2014/main" id="{D47D14F3-D2DD-4660-BA49-7E1162E72817}"/>
            </a:ext>
          </a:extLst>
        </xdr:cNvPr>
        <xdr:cNvSpPr txBox="1"/>
      </xdr:nvSpPr>
      <xdr:spPr>
        <a:xfrm>
          <a:off x="4813300" y="6242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69" name="フローチャート: 判断 68">
          <a:extLst>
            <a:ext uri="{FF2B5EF4-FFF2-40B4-BE49-F238E27FC236}">
              <a16:creationId xmlns:a16="http://schemas.microsoft.com/office/drawing/2014/main" id="{B5E35475-1465-427C-8978-63CE4924838B}"/>
            </a:ext>
          </a:extLst>
        </xdr:cNvPr>
        <xdr:cNvSpPr/>
      </xdr:nvSpPr>
      <xdr:spPr>
        <a:xfrm>
          <a:off x="47117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0" name="フローチャート: 判断 69">
          <a:extLst>
            <a:ext uri="{FF2B5EF4-FFF2-40B4-BE49-F238E27FC236}">
              <a16:creationId xmlns:a16="http://schemas.microsoft.com/office/drawing/2014/main" id="{AF4F4104-3FEE-445E-A650-AAEA0E24BA65}"/>
            </a:ext>
          </a:extLst>
        </xdr:cNvPr>
        <xdr:cNvSpPr/>
      </xdr:nvSpPr>
      <xdr:spPr>
        <a:xfrm>
          <a:off x="4000500" y="627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1" name="フローチャート: 判断 70">
          <a:extLst>
            <a:ext uri="{FF2B5EF4-FFF2-40B4-BE49-F238E27FC236}">
              <a16:creationId xmlns:a16="http://schemas.microsoft.com/office/drawing/2014/main" id="{E1AE7CCA-9E25-44B0-BE36-56BF69B7A933}"/>
            </a:ext>
          </a:extLst>
        </xdr:cNvPr>
        <xdr:cNvSpPr/>
      </xdr:nvSpPr>
      <xdr:spPr>
        <a:xfrm>
          <a:off x="3238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2" name="フローチャート: 判断 71">
          <a:extLst>
            <a:ext uri="{FF2B5EF4-FFF2-40B4-BE49-F238E27FC236}">
              <a16:creationId xmlns:a16="http://schemas.microsoft.com/office/drawing/2014/main" id="{A4299722-43C5-4D81-81ED-258CDE086EB3}"/>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73" name="フローチャート: 判断 72">
          <a:extLst>
            <a:ext uri="{FF2B5EF4-FFF2-40B4-BE49-F238E27FC236}">
              <a16:creationId xmlns:a16="http://schemas.microsoft.com/office/drawing/2014/main" id="{7989FBB0-04FF-42F9-B880-9E57D649A204}"/>
            </a:ext>
          </a:extLst>
        </xdr:cNvPr>
        <xdr:cNvSpPr/>
      </xdr:nvSpPr>
      <xdr:spPr>
        <a:xfrm>
          <a:off x="1714500" y="622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A30F5B8-1A7F-4B05-9768-EB7A115D256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CE10323-6362-4800-A55E-D63E0DD311A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FE3285D-C8B2-4D44-927C-4DA012BDF9A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814C4E5-BD00-4205-806B-1F038BF440F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8F4228A-8CA9-41D0-8274-68A6D47E2BB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158623</xdr:rowOff>
    </xdr:from>
    <xdr:to>
      <xdr:col>23</xdr:col>
      <xdr:colOff>136525</xdr:colOff>
      <xdr:row>32</xdr:row>
      <xdr:rowOff>88773</xdr:rowOff>
    </xdr:to>
    <xdr:sp macro="" textlink="">
      <xdr:nvSpPr>
        <xdr:cNvPr id="79" name="楕円 78">
          <a:extLst>
            <a:ext uri="{FF2B5EF4-FFF2-40B4-BE49-F238E27FC236}">
              <a16:creationId xmlns:a16="http://schemas.microsoft.com/office/drawing/2014/main" id="{CEDA2B9D-1799-4060-BFCB-B15FE404DDE9}"/>
            </a:ext>
          </a:extLst>
        </xdr:cNvPr>
        <xdr:cNvSpPr/>
      </xdr:nvSpPr>
      <xdr:spPr>
        <a:xfrm>
          <a:off x="47117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10050</xdr:rowOff>
    </xdr:from>
    <xdr:ext cx="405111" cy="259045"/>
    <xdr:sp macro="" textlink="">
      <xdr:nvSpPr>
        <xdr:cNvPr id="80" name="有形固定資産減価償却率該当値テキスト">
          <a:extLst>
            <a:ext uri="{FF2B5EF4-FFF2-40B4-BE49-F238E27FC236}">
              <a16:creationId xmlns:a16="http://schemas.microsoft.com/office/drawing/2014/main" id="{8F15711F-2B45-4170-BAD7-B2176EDD5AD7}"/>
            </a:ext>
          </a:extLst>
        </xdr:cNvPr>
        <xdr:cNvSpPr txBox="1"/>
      </xdr:nvSpPr>
      <xdr:spPr>
        <a:xfrm>
          <a:off x="4813300" y="6096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119761</xdr:rowOff>
    </xdr:from>
    <xdr:to>
      <xdr:col>19</xdr:col>
      <xdr:colOff>187325</xdr:colOff>
      <xdr:row>32</xdr:row>
      <xdr:rowOff>49911</xdr:rowOff>
    </xdr:to>
    <xdr:sp macro="" textlink="">
      <xdr:nvSpPr>
        <xdr:cNvPr id="81" name="楕円 80">
          <a:extLst>
            <a:ext uri="{FF2B5EF4-FFF2-40B4-BE49-F238E27FC236}">
              <a16:creationId xmlns:a16="http://schemas.microsoft.com/office/drawing/2014/main" id="{2762B9DA-CCC0-4C0D-AAEE-C30F8367CD8E}"/>
            </a:ext>
          </a:extLst>
        </xdr:cNvPr>
        <xdr:cNvSpPr/>
      </xdr:nvSpPr>
      <xdr:spPr>
        <a:xfrm>
          <a:off x="4000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170561</xdr:rowOff>
    </xdr:from>
    <xdr:to>
      <xdr:col>23</xdr:col>
      <xdr:colOff>85725</xdr:colOff>
      <xdr:row>32</xdr:row>
      <xdr:rowOff>37973</xdr:rowOff>
    </xdr:to>
    <xdr:cxnSp macro="">
      <xdr:nvCxnSpPr>
        <xdr:cNvPr id="82" name="直線コネクタ 81">
          <a:extLst>
            <a:ext uri="{FF2B5EF4-FFF2-40B4-BE49-F238E27FC236}">
              <a16:creationId xmlns:a16="http://schemas.microsoft.com/office/drawing/2014/main" id="{661A4787-2A55-424D-9302-39DEB26D4E2F}"/>
            </a:ext>
          </a:extLst>
        </xdr:cNvPr>
        <xdr:cNvCxnSpPr/>
      </xdr:nvCxnSpPr>
      <xdr:spPr>
        <a:xfrm>
          <a:off x="4051300" y="6257036"/>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78740</xdr:rowOff>
    </xdr:from>
    <xdr:to>
      <xdr:col>15</xdr:col>
      <xdr:colOff>187325</xdr:colOff>
      <xdr:row>32</xdr:row>
      <xdr:rowOff>8890</xdr:rowOff>
    </xdr:to>
    <xdr:sp macro="" textlink="">
      <xdr:nvSpPr>
        <xdr:cNvPr id="83" name="楕円 82">
          <a:extLst>
            <a:ext uri="{FF2B5EF4-FFF2-40B4-BE49-F238E27FC236}">
              <a16:creationId xmlns:a16="http://schemas.microsoft.com/office/drawing/2014/main" id="{297D1FE9-16A1-405E-9DC4-4CDE84ED849A}"/>
            </a:ext>
          </a:extLst>
        </xdr:cNvPr>
        <xdr:cNvSpPr/>
      </xdr:nvSpPr>
      <xdr:spPr>
        <a:xfrm>
          <a:off x="3238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129540</xdr:rowOff>
    </xdr:from>
    <xdr:to>
      <xdr:col>19</xdr:col>
      <xdr:colOff>136525</xdr:colOff>
      <xdr:row>31</xdr:row>
      <xdr:rowOff>170561</xdr:rowOff>
    </xdr:to>
    <xdr:cxnSp macro="">
      <xdr:nvCxnSpPr>
        <xdr:cNvPr id="84" name="直線コネクタ 83">
          <a:extLst>
            <a:ext uri="{FF2B5EF4-FFF2-40B4-BE49-F238E27FC236}">
              <a16:creationId xmlns:a16="http://schemas.microsoft.com/office/drawing/2014/main" id="{2B2805E5-BD74-41F2-9A3E-A53A0BADA7BE}"/>
            </a:ext>
          </a:extLst>
        </xdr:cNvPr>
        <xdr:cNvCxnSpPr/>
      </xdr:nvCxnSpPr>
      <xdr:spPr>
        <a:xfrm>
          <a:off x="3289300" y="6216015"/>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5" name="楕円 84">
          <a:extLst>
            <a:ext uri="{FF2B5EF4-FFF2-40B4-BE49-F238E27FC236}">
              <a16:creationId xmlns:a16="http://schemas.microsoft.com/office/drawing/2014/main" id="{B05DAF86-5B65-49A0-804B-4F5839C17C8E}"/>
            </a:ext>
          </a:extLst>
        </xdr:cNvPr>
        <xdr:cNvSpPr/>
      </xdr:nvSpPr>
      <xdr:spPr>
        <a:xfrm>
          <a:off x="2476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86360</xdr:rowOff>
    </xdr:from>
    <xdr:to>
      <xdr:col>15</xdr:col>
      <xdr:colOff>136525</xdr:colOff>
      <xdr:row>31</xdr:row>
      <xdr:rowOff>129540</xdr:rowOff>
    </xdr:to>
    <xdr:cxnSp macro="">
      <xdr:nvCxnSpPr>
        <xdr:cNvPr id="86" name="直線コネクタ 85">
          <a:extLst>
            <a:ext uri="{FF2B5EF4-FFF2-40B4-BE49-F238E27FC236}">
              <a16:creationId xmlns:a16="http://schemas.microsoft.com/office/drawing/2014/main" id="{5D6A19A7-7EC2-4A80-85BC-7588D741ADB3}"/>
            </a:ext>
          </a:extLst>
        </xdr:cNvPr>
        <xdr:cNvCxnSpPr/>
      </xdr:nvCxnSpPr>
      <xdr:spPr>
        <a:xfrm>
          <a:off x="2527300" y="617283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107967</xdr:rowOff>
    </xdr:from>
    <xdr:ext cx="405111" cy="259045"/>
    <xdr:sp macro="" textlink="">
      <xdr:nvSpPr>
        <xdr:cNvPr id="87" name="n_1aveValue有形固定資産減価償却率">
          <a:extLst>
            <a:ext uri="{FF2B5EF4-FFF2-40B4-BE49-F238E27FC236}">
              <a16:creationId xmlns:a16="http://schemas.microsoft.com/office/drawing/2014/main" id="{E480C504-A635-44B4-B8F0-E7344278499A}"/>
            </a:ext>
          </a:extLst>
        </xdr:cNvPr>
        <xdr:cNvSpPr txBox="1"/>
      </xdr:nvSpPr>
      <xdr:spPr>
        <a:xfrm>
          <a:off x="3836044" y="6365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75582</xdr:rowOff>
    </xdr:from>
    <xdr:ext cx="405111" cy="259045"/>
    <xdr:sp macro="" textlink="">
      <xdr:nvSpPr>
        <xdr:cNvPr id="88" name="n_2aveValue有形固定資産減価償却率">
          <a:extLst>
            <a:ext uri="{FF2B5EF4-FFF2-40B4-BE49-F238E27FC236}">
              <a16:creationId xmlns:a16="http://schemas.microsoft.com/office/drawing/2014/main" id="{B3EB00C0-D9CA-4FF4-8CE8-2CA92B6541CC}"/>
            </a:ext>
          </a:extLst>
        </xdr:cNvPr>
        <xdr:cNvSpPr txBox="1"/>
      </xdr:nvSpPr>
      <xdr:spPr>
        <a:xfrm>
          <a:off x="3086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75582</xdr:rowOff>
    </xdr:from>
    <xdr:ext cx="405111" cy="259045"/>
    <xdr:sp macro="" textlink="">
      <xdr:nvSpPr>
        <xdr:cNvPr id="89" name="n_3aveValue有形固定資産減価償却率">
          <a:extLst>
            <a:ext uri="{FF2B5EF4-FFF2-40B4-BE49-F238E27FC236}">
              <a16:creationId xmlns:a16="http://schemas.microsoft.com/office/drawing/2014/main" id="{1003D7AD-4BC8-416E-8AB3-61B0DA20BC42}"/>
            </a:ext>
          </a:extLst>
        </xdr:cNvPr>
        <xdr:cNvSpPr txBox="1"/>
      </xdr:nvSpPr>
      <xdr:spPr>
        <a:xfrm>
          <a:off x="2324744" y="6333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88028</xdr:rowOff>
    </xdr:from>
    <xdr:ext cx="405111" cy="259045"/>
    <xdr:sp macro="" textlink="">
      <xdr:nvSpPr>
        <xdr:cNvPr id="90" name="n_4aveValue有形固定資産減価償却率">
          <a:extLst>
            <a:ext uri="{FF2B5EF4-FFF2-40B4-BE49-F238E27FC236}">
              <a16:creationId xmlns:a16="http://schemas.microsoft.com/office/drawing/2014/main" id="{6B709803-EF36-41FC-A1EA-A1965D27B916}"/>
            </a:ext>
          </a:extLst>
        </xdr:cNvPr>
        <xdr:cNvSpPr txBox="1"/>
      </xdr:nvSpPr>
      <xdr:spPr>
        <a:xfrm>
          <a:off x="1562744" y="600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66438</xdr:rowOff>
    </xdr:from>
    <xdr:ext cx="405111" cy="259045"/>
    <xdr:sp macro="" textlink="">
      <xdr:nvSpPr>
        <xdr:cNvPr id="91" name="n_1mainValue有形固定資産減価償却率">
          <a:extLst>
            <a:ext uri="{FF2B5EF4-FFF2-40B4-BE49-F238E27FC236}">
              <a16:creationId xmlns:a16="http://schemas.microsoft.com/office/drawing/2014/main" id="{EE3D17C8-6514-40BB-B24D-FEBC718A5AFE}"/>
            </a:ext>
          </a:extLst>
        </xdr:cNvPr>
        <xdr:cNvSpPr txBox="1"/>
      </xdr:nvSpPr>
      <xdr:spPr>
        <a:xfrm>
          <a:off x="3836044" y="598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25417</xdr:rowOff>
    </xdr:from>
    <xdr:ext cx="405111" cy="259045"/>
    <xdr:sp macro="" textlink="">
      <xdr:nvSpPr>
        <xdr:cNvPr id="92" name="n_2mainValue有形固定資産減価償却率">
          <a:extLst>
            <a:ext uri="{FF2B5EF4-FFF2-40B4-BE49-F238E27FC236}">
              <a16:creationId xmlns:a16="http://schemas.microsoft.com/office/drawing/2014/main" id="{A47277D9-E330-46F6-9EE6-727FCC411BC3}"/>
            </a:ext>
          </a:extLst>
        </xdr:cNvPr>
        <xdr:cNvSpPr txBox="1"/>
      </xdr:nvSpPr>
      <xdr:spPr>
        <a:xfrm>
          <a:off x="3086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mainValue有形固定資産減価償却率">
          <a:extLst>
            <a:ext uri="{FF2B5EF4-FFF2-40B4-BE49-F238E27FC236}">
              <a16:creationId xmlns:a16="http://schemas.microsoft.com/office/drawing/2014/main" id="{D14906D4-0845-4E38-98D1-23DF8938892F}"/>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4" name="正方形/長方形 93">
          <a:extLst>
            <a:ext uri="{FF2B5EF4-FFF2-40B4-BE49-F238E27FC236}">
              <a16:creationId xmlns:a16="http://schemas.microsoft.com/office/drawing/2014/main" id="{8D36C758-3979-48C2-A6F4-DADD63539B7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5" name="正方形/長方形 94">
          <a:extLst>
            <a:ext uri="{FF2B5EF4-FFF2-40B4-BE49-F238E27FC236}">
              <a16:creationId xmlns:a16="http://schemas.microsoft.com/office/drawing/2014/main" id="{20C3FAA0-97D2-4FB1-B224-5462D9CAE11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6" name="正方形/長方形 95">
          <a:extLst>
            <a:ext uri="{FF2B5EF4-FFF2-40B4-BE49-F238E27FC236}">
              <a16:creationId xmlns:a16="http://schemas.microsoft.com/office/drawing/2014/main" id="{6BB5BD8F-B031-4E6A-9329-632AE389F0D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7" name="正方形/長方形 96">
          <a:extLst>
            <a:ext uri="{FF2B5EF4-FFF2-40B4-BE49-F238E27FC236}">
              <a16:creationId xmlns:a16="http://schemas.microsoft.com/office/drawing/2014/main" id="{181E7723-4EDE-4DAA-BCD5-1C78CE6D940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8" name="正方形/長方形 97">
          <a:extLst>
            <a:ext uri="{FF2B5EF4-FFF2-40B4-BE49-F238E27FC236}">
              <a16:creationId xmlns:a16="http://schemas.microsoft.com/office/drawing/2014/main" id="{AAE8AAAD-D355-4213-9DEC-8F1F114D4A7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9" name="正方形/長方形 98">
          <a:extLst>
            <a:ext uri="{FF2B5EF4-FFF2-40B4-BE49-F238E27FC236}">
              <a16:creationId xmlns:a16="http://schemas.microsoft.com/office/drawing/2014/main" id="{458970CF-601B-4874-ABFF-2294AA4C76D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0" name="正方形/長方形 99">
          <a:extLst>
            <a:ext uri="{FF2B5EF4-FFF2-40B4-BE49-F238E27FC236}">
              <a16:creationId xmlns:a16="http://schemas.microsoft.com/office/drawing/2014/main" id="{9E93384C-7DF4-4FF8-B231-46C81F00DE6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1" name="正方形/長方形 100">
          <a:extLst>
            <a:ext uri="{FF2B5EF4-FFF2-40B4-BE49-F238E27FC236}">
              <a16:creationId xmlns:a16="http://schemas.microsoft.com/office/drawing/2014/main" id="{14611448-0AC0-4437-AD0A-18301D6129B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2" name="正方形/長方形 101">
          <a:extLst>
            <a:ext uri="{FF2B5EF4-FFF2-40B4-BE49-F238E27FC236}">
              <a16:creationId xmlns:a16="http://schemas.microsoft.com/office/drawing/2014/main" id="{C00E4FB7-4B38-40A0-B049-DE2D7057183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E3679D0A-0C01-466D-BBC0-4AB835D9E7F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32B5BBEA-54D1-45AB-8B69-780B782EA9D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458ED83D-F90B-46C0-9021-1FC0A1BEB2F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6" name="テキスト ボックス 105">
          <a:extLst>
            <a:ext uri="{FF2B5EF4-FFF2-40B4-BE49-F238E27FC236}">
              <a16:creationId xmlns:a16="http://schemas.microsoft.com/office/drawing/2014/main" id="{3272FC80-AE3E-48B3-81C0-DBA0BADAAEA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大規模建設事業完了等に伴う新規起債額の減及び地方債償還が進んだことによる地方債現在高</a:t>
          </a:r>
          <a:r>
            <a:rPr kumimoji="1" lang="ja-JP" altLang="en-US" sz="1100">
              <a:solidFill>
                <a:schemeClr val="dk1"/>
              </a:solidFill>
              <a:effectLst/>
              <a:latin typeface="+mn-lt"/>
              <a:ea typeface="+mn-ea"/>
              <a:cs typeface="+mn-cs"/>
            </a:rPr>
            <a:t>並びに</a:t>
          </a:r>
          <a:r>
            <a:rPr kumimoji="1" lang="ja-JP" altLang="ja-JP" sz="1100">
              <a:solidFill>
                <a:schemeClr val="dk1"/>
              </a:solidFill>
              <a:effectLst/>
              <a:latin typeface="+mn-lt"/>
              <a:ea typeface="+mn-ea"/>
              <a:cs typeface="+mn-cs"/>
            </a:rPr>
            <a:t>公営企業債等繰入見込額の減</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が大きく減少し、債務償還比率は改善している。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E87999C4-4955-47A8-9E79-EFDDC410693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C1BF4BBD-70A5-4A2E-A985-0861DAAD4BF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5985282B-4284-4403-9D9E-05082003196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0" name="直線コネクタ 109">
          <a:extLst>
            <a:ext uri="{FF2B5EF4-FFF2-40B4-BE49-F238E27FC236}">
              <a16:creationId xmlns:a16="http://schemas.microsoft.com/office/drawing/2014/main" id="{BC6E8543-C47D-43A4-8330-E507686486A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1" name="テキスト ボックス 110">
          <a:extLst>
            <a:ext uri="{FF2B5EF4-FFF2-40B4-BE49-F238E27FC236}">
              <a16:creationId xmlns:a16="http://schemas.microsoft.com/office/drawing/2014/main" id="{BD13A5F0-BC4A-4BBE-BBC3-69F0D3FD943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2" name="直線コネクタ 111">
          <a:extLst>
            <a:ext uri="{FF2B5EF4-FFF2-40B4-BE49-F238E27FC236}">
              <a16:creationId xmlns:a16="http://schemas.microsoft.com/office/drawing/2014/main" id="{07E5CA35-402F-49B8-8810-95845AD6396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3" name="テキスト ボックス 112">
          <a:extLst>
            <a:ext uri="{FF2B5EF4-FFF2-40B4-BE49-F238E27FC236}">
              <a16:creationId xmlns:a16="http://schemas.microsoft.com/office/drawing/2014/main" id="{F3070D84-425D-40AB-87C6-457BCABC72DB}"/>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4" name="直線コネクタ 113">
          <a:extLst>
            <a:ext uri="{FF2B5EF4-FFF2-40B4-BE49-F238E27FC236}">
              <a16:creationId xmlns:a16="http://schemas.microsoft.com/office/drawing/2014/main" id="{F6BDEE2F-452C-4A08-8BA6-C9BC43DBD89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5" name="テキスト ボックス 114">
          <a:extLst>
            <a:ext uri="{FF2B5EF4-FFF2-40B4-BE49-F238E27FC236}">
              <a16:creationId xmlns:a16="http://schemas.microsoft.com/office/drawing/2014/main" id="{8A021D71-8034-43BF-BCD3-EA4E9F5E975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6" name="直線コネクタ 115">
          <a:extLst>
            <a:ext uri="{FF2B5EF4-FFF2-40B4-BE49-F238E27FC236}">
              <a16:creationId xmlns:a16="http://schemas.microsoft.com/office/drawing/2014/main" id="{10A1FBBE-970D-4D1E-AE01-94DF1A4F56A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7" name="テキスト ボックス 116">
          <a:extLst>
            <a:ext uri="{FF2B5EF4-FFF2-40B4-BE49-F238E27FC236}">
              <a16:creationId xmlns:a16="http://schemas.microsoft.com/office/drawing/2014/main" id="{1F202D48-6679-4CB3-BBB6-F2A660509DC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8" name="直線コネクタ 117">
          <a:extLst>
            <a:ext uri="{FF2B5EF4-FFF2-40B4-BE49-F238E27FC236}">
              <a16:creationId xmlns:a16="http://schemas.microsoft.com/office/drawing/2014/main" id="{328EFA11-B739-448B-AE98-E7C3D614575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9" name="テキスト ボックス 118">
          <a:extLst>
            <a:ext uri="{FF2B5EF4-FFF2-40B4-BE49-F238E27FC236}">
              <a16:creationId xmlns:a16="http://schemas.microsoft.com/office/drawing/2014/main" id="{74B803D1-1520-43C5-BD7A-5C19480E908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0" name="直線コネクタ 119">
          <a:extLst>
            <a:ext uri="{FF2B5EF4-FFF2-40B4-BE49-F238E27FC236}">
              <a16:creationId xmlns:a16="http://schemas.microsoft.com/office/drawing/2014/main" id="{EB0229C6-6860-4B81-8B49-A3E48FBA73D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1" name="テキスト ボックス 120">
          <a:extLst>
            <a:ext uri="{FF2B5EF4-FFF2-40B4-BE49-F238E27FC236}">
              <a16:creationId xmlns:a16="http://schemas.microsoft.com/office/drawing/2014/main" id="{5BB62132-6A6E-4918-8F18-B6D8202FFD3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E166F649-AA86-4253-99C0-1DEB81B420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1801FAC9-1F19-4076-9F97-BCD457373D3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82114</xdr:rowOff>
    </xdr:to>
    <xdr:cxnSp macro="">
      <xdr:nvCxnSpPr>
        <xdr:cNvPr id="124" name="直線コネクタ 123">
          <a:extLst>
            <a:ext uri="{FF2B5EF4-FFF2-40B4-BE49-F238E27FC236}">
              <a16:creationId xmlns:a16="http://schemas.microsoft.com/office/drawing/2014/main" id="{9DC7AD9F-F104-4A47-A6C3-B6D00411B097}"/>
            </a:ext>
          </a:extLst>
        </xdr:cNvPr>
        <xdr:cNvCxnSpPr/>
      </xdr:nvCxnSpPr>
      <xdr:spPr>
        <a:xfrm flipV="1">
          <a:off x="14793595" y="5261428"/>
          <a:ext cx="1269"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85941</xdr:rowOff>
    </xdr:from>
    <xdr:ext cx="469744" cy="259045"/>
    <xdr:sp macro="" textlink="">
      <xdr:nvSpPr>
        <xdr:cNvPr id="125" name="債務償還比率最小値テキスト">
          <a:extLst>
            <a:ext uri="{FF2B5EF4-FFF2-40B4-BE49-F238E27FC236}">
              <a16:creationId xmlns:a16="http://schemas.microsoft.com/office/drawing/2014/main" id="{B098E2C9-CB92-4C71-8EFB-A62ED104A07D}"/>
            </a:ext>
          </a:extLst>
        </xdr:cNvPr>
        <xdr:cNvSpPr txBox="1"/>
      </xdr:nvSpPr>
      <xdr:spPr>
        <a:xfrm>
          <a:off x="14846300" y="651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82114</xdr:rowOff>
    </xdr:from>
    <xdr:to>
      <xdr:col>76</xdr:col>
      <xdr:colOff>111125</xdr:colOff>
      <xdr:row>33</xdr:row>
      <xdr:rowOff>82114</xdr:rowOff>
    </xdr:to>
    <xdr:cxnSp macro="">
      <xdr:nvCxnSpPr>
        <xdr:cNvPr id="126" name="直線コネクタ 125">
          <a:extLst>
            <a:ext uri="{FF2B5EF4-FFF2-40B4-BE49-F238E27FC236}">
              <a16:creationId xmlns:a16="http://schemas.microsoft.com/office/drawing/2014/main" id="{733A7D00-C8BB-4773-9B3A-59377EC99358}"/>
            </a:ext>
          </a:extLst>
        </xdr:cNvPr>
        <xdr:cNvCxnSpPr/>
      </xdr:nvCxnSpPr>
      <xdr:spPr>
        <a:xfrm>
          <a:off x="14706600" y="6511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7" name="債務償還比率最大値テキスト">
          <a:extLst>
            <a:ext uri="{FF2B5EF4-FFF2-40B4-BE49-F238E27FC236}">
              <a16:creationId xmlns:a16="http://schemas.microsoft.com/office/drawing/2014/main" id="{E4F9AD20-FCBA-440D-8A2B-4BB63CA4ACB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8" name="直線コネクタ 127">
          <a:extLst>
            <a:ext uri="{FF2B5EF4-FFF2-40B4-BE49-F238E27FC236}">
              <a16:creationId xmlns:a16="http://schemas.microsoft.com/office/drawing/2014/main" id="{34FEEC38-2398-45A9-ABA3-FDD6A6A73DE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95838</xdr:rowOff>
    </xdr:from>
    <xdr:ext cx="469744" cy="259045"/>
    <xdr:sp macro="" textlink="">
      <xdr:nvSpPr>
        <xdr:cNvPr id="129" name="債務償還比率平均値テキスト">
          <a:extLst>
            <a:ext uri="{FF2B5EF4-FFF2-40B4-BE49-F238E27FC236}">
              <a16:creationId xmlns:a16="http://schemas.microsoft.com/office/drawing/2014/main" id="{0EA3D2F1-098A-46F8-BA78-B5FD7CD28CC8}"/>
            </a:ext>
          </a:extLst>
        </xdr:cNvPr>
        <xdr:cNvSpPr txBox="1"/>
      </xdr:nvSpPr>
      <xdr:spPr>
        <a:xfrm>
          <a:off x="14846300" y="5667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72961</xdr:rowOff>
    </xdr:from>
    <xdr:to>
      <xdr:col>76</xdr:col>
      <xdr:colOff>73025</xdr:colOff>
      <xdr:row>30</xdr:row>
      <xdr:rowOff>3111</xdr:rowOff>
    </xdr:to>
    <xdr:sp macro="" textlink="">
      <xdr:nvSpPr>
        <xdr:cNvPr id="130" name="フローチャート: 判断 129">
          <a:extLst>
            <a:ext uri="{FF2B5EF4-FFF2-40B4-BE49-F238E27FC236}">
              <a16:creationId xmlns:a16="http://schemas.microsoft.com/office/drawing/2014/main" id="{233A8ED1-D582-4C1D-9C71-D06E6F12C035}"/>
            </a:ext>
          </a:extLst>
        </xdr:cNvPr>
        <xdr:cNvSpPr/>
      </xdr:nvSpPr>
      <xdr:spPr>
        <a:xfrm>
          <a:off x="14744700" y="5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86224</xdr:rowOff>
    </xdr:from>
    <xdr:to>
      <xdr:col>72</xdr:col>
      <xdr:colOff>123825</xdr:colOff>
      <xdr:row>30</xdr:row>
      <xdr:rowOff>16374</xdr:rowOff>
    </xdr:to>
    <xdr:sp macro="" textlink="">
      <xdr:nvSpPr>
        <xdr:cNvPr id="131" name="フローチャート: 判断 130">
          <a:extLst>
            <a:ext uri="{FF2B5EF4-FFF2-40B4-BE49-F238E27FC236}">
              <a16:creationId xmlns:a16="http://schemas.microsoft.com/office/drawing/2014/main" id="{25071EA2-E315-4083-A46C-F5016C713A2B}"/>
            </a:ext>
          </a:extLst>
        </xdr:cNvPr>
        <xdr:cNvSpPr/>
      </xdr:nvSpPr>
      <xdr:spPr>
        <a:xfrm>
          <a:off x="14033500" y="582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82831</xdr:rowOff>
    </xdr:from>
    <xdr:to>
      <xdr:col>68</xdr:col>
      <xdr:colOff>123825</xdr:colOff>
      <xdr:row>30</xdr:row>
      <xdr:rowOff>12981</xdr:rowOff>
    </xdr:to>
    <xdr:sp macro="" textlink="">
      <xdr:nvSpPr>
        <xdr:cNvPr id="132" name="フローチャート: 判断 131">
          <a:extLst>
            <a:ext uri="{FF2B5EF4-FFF2-40B4-BE49-F238E27FC236}">
              <a16:creationId xmlns:a16="http://schemas.microsoft.com/office/drawing/2014/main" id="{8BFAC941-5460-4685-879A-9AC0EFB9B0B2}"/>
            </a:ext>
          </a:extLst>
        </xdr:cNvPr>
        <xdr:cNvSpPr/>
      </xdr:nvSpPr>
      <xdr:spPr>
        <a:xfrm>
          <a:off x="13271500" y="582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111397</xdr:rowOff>
    </xdr:from>
    <xdr:to>
      <xdr:col>64</xdr:col>
      <xdr:colOff>123825</xdr:colOff>
      <xdr:row>31</xdr:row>
      <xdr:rowOff>41547</xdr:rowOff>
    </xdr:to>
    <xdr:sp macro="" textlink="">
      <xdr:nvSpPr>
        <xdr:cNvPr id="133" name="フローチャート: 判断 132">
          <a:extLst>
            <a:ext uri="{FF2B5EF4-FFF2-40B4-BE49-F238E27FC236}">
              <a16:creationId xmlns:a16="http://schemas.microsoft.com/office/drawing/2014/main" id="{CA107C22-3FDA-457C-B118-B139B2BCB11F}"/>
            </a:ext>
          </a:extLst>
        </xdr:cNvPr>
        <xdr:cNvSpPr/>
      </xdr:nvSpPr>
      <xdr:spPr>
        <a:xfrm>
          <a:off x="12509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90578</xdr:rowOff>
    </xdr:from>
    <xdr:to>
      <xdr:col>60</xdr:col>
      <xdr:colOff>123825</xdr:colOff>
      <xdr:row>31</xdr:row>
      <xdr:rowOff>20728</xdr:rowOff>
    </xdr:to>
    <xdr:sp macro="" textlink="">
      <xdr:nvSpPr>
        <xdr:cNvPr id="134" name="フローチャート: 判断 133">
          <a:extLst>
            <a:ext uri="{FF2B5EF4-FFF2-40B4-BE49-F238E27FC236}">
              <a16:creationId xmlns:a16="http://schemas.microsoft.com/office/drawing/2014/main" id="{03EC8F0B-E2FC-4DA7-A3F4-B94AB1CEC042}"/>
            </a:ext>
          </a:extLst>
        </xdr:cNvPr>
        <xdr:cNvSpPr/>
      </xdr:nvSpPr>
      <xdr:spPr>
        <a:xfrm>
          <a:off x="11747500" y="6005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835276AC-5974-48FD-92C6-9B0911AAA79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B906F6F-F142-4EC3-8273-00268EAE11A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16EBA38-6705-43EB-902B-2DAB0D0747B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7F68229-021B-4B88-872B-3966256EDAE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C021428-36CA-4998-B937-6460ABBFCA1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91</xdr:rowOff>
    </xdr:from>
    <xdr:to>
      <xdr:col>76</xdr:col>
      <xdr:colOff>73025</xdr:colOff>
      <xdr:row>31</xdr:row>
      <xdr:rowOff>101691</xdr:rowOff>
    </xdr:to>
    <xdr:sp macro="" textlink="">
      <xdr:nvSpPr>
        <xdr:cNvPr id="140" name="楕円 139">
          <a:extLst>
            <a:ext uri="{FF2B5EF4-FFF2-40B4-BE49-F238E27FC236}">
              <a16:creationId xmlns:a16="http://schemas.microsoft.com/office/drawing/2014/main" id="{8C58401B-10D3-4B1F-A182-395520A47816}"/>
            </a:ext>
          </a:extLst>
        </xdr:cNvPr>
        <xdr:cNvSpPr/>
      </xdr:nvSpPr>
      <xdr:spPr>
        <a:xfrm>
          <a:off x="147447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149968</xdr:rowOff>
    </xdr:from>
    <xdr:ext cx="469744" cy="259045"/>
    <xdr:sp macro="" textlink="">
      <xdr:nvSpPr>
        <xdr:cNvPr id="141" name="債務償還比率該当値テキスト">
          <a:extLst>
            <a:ext uri="{FF2B5EF4-FFF2-40B4-BE49-F238E27FC236}">
              <a16:creationId xmlns:a16="http://schemas.microsoft.com/office/drawing/2014/main" id="{5C15B37B-084B-4B6A-835B-55384E8A39BD}"/>
            </a:ext>
          </a:extLst>
        </xdr:cNvPr>
        <xdr:cNvSpPr txBox="1"/>
      </xdr:nvSpPr>
      <xdr:spPr>
        <a:xfrm>
          <a:off x="14846300" y="6064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72263</xdr:rowOff>
    </xdr:from>
    <xdr:to>
      <xdr:col>72</xdr:col>
      <xdr:colOff>123825</xdr:colOff>
      <xdr:row>32</xdr:row>
      <xdr:rowOff>2413</xdr:rowOff>
    </xdr:to>
    <xdr:sp macro="" textlink="">
      <xdr:nvSpPr>
        <xdr:cNvPr id="142" name="楕円 141">
          <a:extLst>
            <a:ext uri="{FF2B5EF4-FFF2-40B4-BE49-F238E27FC236}">
              <a16:creationId xmlns:a16="http://schemas.microsoft.com/office/drawing/2014/main" id="{0D7DCA0D-6BD8-4D4E-B203-461A191707AE}"/>
            </a:ext>
          </a:extLst>
        </xdr:cNvPr>
        <xdr:cNvSpPr/>
      </xdr:nvSpPr>
      <xdr:spPr>
        <a:xfrm>
          <a:off x="14033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50891</xdr:rowOff>
    </xdr:from>
    <xdr:to>
      <xdr:col>76</xdr:col>
      <xdr:colOff>22225</xdr:colOff>
      <xdr:row>31</xdr:row>
      <xdr:rowOff>123063</xdr:rowOff>
    </xdr:to>
    <xdr:cxnSp macro="">
      <xdr:nvCxnSpPr>
        <xdr:cNvPr id="143" name="直線コネクタ 142">
          <a:extLst>
            <a:ext uri="{FF2B5EF4-FFF2-40B4-BE49-F238E27FC236}">
              <a16:creationId xmlns:a16="http://schemas.microsoft.com/office/drawing/2014/main" id="{846E9A9F-442A-40F1-8A6F-170016F79DD5}"/>
            </a:ext>
          </a:extLst>
        </xdr:cNvPr>
        <xdr:cNvCxnSpPr/>
      </xdr:nvCxnSpPr>
      <xdr:spPr>
        <a:xfrm flipV="1">
          <a:off x="14084300" y="6137366"/>
          <a:ext cx="7112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24765</xdr:rowOff>
    </xdr:from>
    <xdr:to>
      <xdr:col>68</xdr:col>
      <xdr:colOff>123825</xdr:colOff>
      <xdr:row>31</xdr:row>
      <xdr:rowOff>126365</xdr:rowOff>
    </xdr:to>
    <xdr:sp macro="" textlink="">
      <xdr:nvSpPr>
        <xdr:cNvPr id="144" name="楕円 143">
          <a:extLst>
            <a:ext uri="{FF2B5EF4-FFF2-40B4-BE49-F238E27FC236}">
              <a16:creationId xmlns:a16="http://schemas.microsoft.com/office/drawing/2014/main" id="{3CF14371-32D6-481F-9F01-4E04A965D940}"/>
            </a:ext>
          </a:extLst>
        </xdr:cNvPr>
        <xdr:cNvSpPr/>
      </xdr:nvSpPr>
      <xdr:spPr>
        <a:xfrm>
          <a:off x="13271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75565</xdr:rowOff>
    </xdr:from>
    <xdr:to>
      <xdr:col>72</xdr:col>
      <xdr:colOff>73025</xdr:colOff>
      <xdr:row>31</xdr:row>
      <xdr:rowOff>123063</xdr:rowOff>
    </xdr:to>
    <xdr:cxnSp macro="">
      <xdr:nvCxnSpPr>
        <xdr:cNvPr id="145" name="直線コネクタ 144">
          <a:extLst>
            <a:ext uri="{FF2B5EF4-FFF2-40B4-BE49-F238E27FC236}">
              <a16:creationId xmlns:a16="http://schemas.microsoft.com/office/drawing/2014/main" id="{9AB7DB48-C318-4952-BE8B-E98EA7AF7A8D}"/>
            </a:ext>
          </a:extLst>
        </xdr:cNvPr>
        <xdr:cNvCxnSpPr/>
      </xdr:nvCxnSpPr>
      <xdr:spPr>
        <a:xfrm>
          <a:off x="13322300" y="6162040"/>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29618</xdr:rowOff>
    </xdr:from>
    <xdr:to>
      <xdr:col>64</xdr:col>
      <xdr:colOff>123825</xdr:colOff>
      <xdr:row>33</xdr:row>
      <xdr:rowOff>131218</xdr:rowOff>
    </xdr:to>
    <xdr:sp macro="" textlink="">
      <xdr:nvSpPr>
        <xdr:cNvPr id="146" name="楕円 145">
          <a:extLst>
            <a:ext uri="{FF2B5EF4-FFF2-40B4-BE49-F238E27FC236}">
              <a16:creationId xmlns:a16="http://schemas.microsoft.com/office/drawing/2014/main" id="{6B4D0CB1-A7F3-4BDE-A519-0C6A666BF769}"/>
            </a:ext>
          </a:extLst>
        </xdr:cNvPr>
        <xdr:cNvSpPr/>
      </xdr:nvSpPr>
      <xdr:spPr>
        <a:xfrm>
          <a:off x="12509500" y="645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75565</xdr:rowOff>
    </xdr:from>
    <xdr:to>
      <xdr:col>68</xdr:col>
      <xdr:colOff>73025</xdr:colOff>
      <xdr:row>33</xdr:row>
      <xdr:rowOff>80418</xdr:rowOff>
    </xdr:to>
    <xdr:cxnSp macro="">
      <xdr:nvCxnSpPr>
        <xdr:cNvPr id="147" name="直線コネクタ 146">
          <a:extLst>
            <a:ext uri="{FF2B5EF4-FFF2-40B4-BE49-F238E27FC236}">
              <a16:creationId xmlns:a16="http://schemas.microsoft.com/office/drawing/2014/main" id="{35661F1A-D992-48D2-948A-4FE70BB4C163}"/>
            </a:ext>
          </a:extLst>
        </xdr:cNvPr>
        <xdr:cNvCxnSpPr/>
      </xdr:nvCxnSpPr>
      <xdr:spPr>
        <a:xfrm flipV="1">
          <a:off x="12560300" y="6162040"/>
          <a:ext cx="762000" cy="34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88564</xdr:rowOff>
    </xdr:from>
    <xdr:to>
      <xdr:col>60</xdr:col>
      <xdr:colOff>123825</xdr:colOff>
      <xdr:row>35</xdr:row>
      <xdr:rowOff>18714</xdr:rowOff>
    </xdr:to>
    <xdr:sp macro="" textlink="">
      <xdr:nvSpPr>
        <xdr:cNvPr id="148" name="楕円 147">
          <a:extLst>
            <a:ext uri="{FF2B5EF4-FFF2-40B4-BE49-F238E27FC236}">
              <a16:creationId xmlns:a16="http://schemas.microsoft.com/office/drawing/2014/main" id="{A72D470A-144A-4158-8AA5-2579847D3E98}"/>
            </a:ext>
          </a:extLst>
        </xdr:cNvPr>
        <xdr:cNvSpPr/>
      </xdr:nvSpPr>
      <xdr:spPr>
        <a:xfrm>
          <a:off x="11747500" y="668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80418</xdr:rowOff>
    </xdr:from>
    <xdr:to>
      <xdr:col>64</xdr:col>
      <xdr:colOff>73025</xdr:colOff>
      <xdr:row>34</xdr:row>
      <xdr:rowOff>139364</xdr:rowOff>
    </xdr:to>
    <xdr:cxnSp macro="">
      <xdr:nvCxnSpPr>
        <xdr:cNvPr id="149" name="直線コネクタ 148">
          <a:extLst>
            <a:ext uri="{FF2B5EF4-FFF2-40B4-BE49-F238E27FC236}">
              <a16:creationId xmlns:a16="http://schemas.microsoft.com/office/drawing/2014/main" id="{CDD36A9A-4311-465B-AF48-E326F327A869}"/>
            </a:ext>
          </a:extLst>
        </xdr:cNvPr>
        <xdr:cNvCxnSpPr/>
      </xdr:nvCxnSpPr>
      <xdr:spPr>
        <a:xfrm flipV="1">
          <a:off x="11798300" y="6509793"/>
          <a:ext cx="762000" cy="23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32901</xdr:rowOff>
    </xdr:from>
    <xdr:ext cx="469744" cy="259045"/>
    <xdr:sp macro="" textlink="">
      <xdr:nvSpPr>
        <xdr:cNvPr id="150" name="n_1aveValue債務償還比率">
          <a:extLst>
            <a:ext uri="{FF2B5EF4-FFF2-40B4-BE49-F238E27FC236}">
              <a16:creationId xmlns:a16="http://schemas.microsoft.com/office/drawing/2014/main" id="{7832D104-3D8B-4C97-900F-E6720653898B}"/>
            </a:ext>
          </a:extLst>
        </xdr:cNvPr>
        <xdr:cNvSpPr txBox="1"/>
      </xdr:nvSpPr>
      <xdr:spPr>
        <a:xfrm>
          <a:off x="13836727" y="560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29508</xdr:rowOff>
    </xdr:from>
    <xdr:ext cx="469744" cy="259045"/>
    <xdr:sp macro="" textlink="">
      <xdr:nvSpPr>
        <xdr:cNvPr id="151" name="n_2aveValue債務償還比率">
          <a:extLst>
            <a:ext uri="{FF2B5EF4-FFF2-40B4-BE49-F238E27FC236}">
              <a16:creationId xmlns:a16="http://schemas.microsoft.com/office/drawing/2014/main" id="{CE78C00A-68E0-41C5-8CE1-FAC620956011}"/>
            </a:ext>
          </a:extLst>
        </xdr:cNvPr>
        <xdr:cNvSpPr txBox="1"/>
      </xdr:nvSpPr>
      <xdr:spPr>
        <a:xfrm>
          <a:off x="13087427" y="560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58074</xdr:rowOff>
    </xdr:from>
    <xdr:ext cx="469744" cy="259045"/>
    <xdr:sp macro="" textlink="">
      <xdr:nvSpPr>
        <xdr:cNvPr id="152" name="n_3aveValue債務償還比率">
          <a:extLst>
            <a:ext uri="{FF2B5EF4-FFF2-40B4-BE49-F238E27FC236}">
              <a16:creationId xmlns:a16="http://schemas.microsoft.com/office/drawing/2014/main" id="{E31CB2F4-60B3-441B-BCF4-7A4E8385AB3A}"/>
            </a:ext>
          </a:extLst>
        </xdr:cNvPr>
        <xdr:cNvSpPr txBox="1"/>
      </xdr:nvSpPr>
      <xdr:spPr>
        <a:xfrm>
          <a:off x="12325427" y="580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37255</xdr:rowOff>
    </xdr:from>
    <xdr:ext cx="469744" cy="259045"/>
    <xdr:sp macro="" textlink="">
      <xdr:nvSpPr>
        <xdr:cNvPr id="153" name="n_4aveValue債務償還比率">
          <a:extLst>
            <a:ext uri="{FF2B5EF4-FFF2-40B4-BE49-F238E27FC236}">
              <a16:creationId xmlns:a16="http://schemas.microsoft.com/office/drawing/2014/main" id="{5C0B2CDE-93C1-4C99-BF18-376691EA6CC6}"/>
            </a:ext>
          </a:extLst>
        </xdr:cNvPr>
        <xdr:cNvSpPr txBox="1"/>
      </xdr:nvSpPr>
      <xdr:spPr>
        <a:xfrm>
          <a:off x="11563427" y="578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164990</xdr:rowOff>
    </xdr:from>
    <xdr:ext cx="469744" cy="259045"/>
    <xdr:sp macro="" textlink="">
      <xdr:nvSpPr>
        <xdr:cNvPr id="154" name="n_1mainValue債務償還比率">
          <a:extLst>
            <a:ext uri="{FF2B5EF4-FFF2-40B4-BE49-F238E27FC236}">
              <a16:creationId xmlns:a16="http://schemas.microsoft.com/office/drawing/2014/main" id="{80B7AE26-0F3A-4738-BEB9-FED97E1F48E2}"/>
            </a:ext>
          </a:extLst>
        </xdr:cNvPr>
        <xdr:cNvSpPr txBox="1"/>
      </xdr:nvSpPr>
      <xdr:spPr>
        <a:xfrm>
          <a:off x="13836727" y="625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117492</xdr:rowOff>
    </xdr:from>
    <xdr:ext cx="469744" cy="259045"/>
    <xdr:sp macro="" textlink="">
      <xdr:nvSpPr>
        <xdr:cNvPr id="155" name="n_2mainValue債務償還比率">
          <a:extLst>
            <a:ext uri="{FF2B5EF4-FFF2-40B4-BE49-F238E27FC236}">
              <a16:creationId xmlns:a16="http://schemas.microsoft.com/office/drawing/2014/main" id="{F9B275B6-3929-4F3D-8CE5-ACCD5428815C}"/>
            </a:ext>
          </a:extLst>
        </xdr:cNvPr>
        <xdr:cNvSpPr txBox="1"/>
      </xdr:nvSpPr>
      <xdr:spPr>
        <a:xfrm>
          <a:off x="1308742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122345</xdr:rowOff>
    </xdr:from>
    <xdr:ext cx="469744" cy="259045"/>
    <xdr:sp macro="" textlink="">
      <xdr:nvSpPr>
        <xdr:cNvPr id="156" name="n_3mainValue債務償還比率">
          <a:extLst>
            <a:ext uri="{FF2B5EF4-FFF2-40B4-BE49-F238E27FC236}">
              <a16:creationId xmlns:a16="http://schemas.microsoft.com/office/drawing/2014/main" id="{68D53B8F-DBB9-434F-A533-45E65A6EA630}"/>
            </a:ext>
          </a:extLst>
        </xdr:cNvPr>
        <xdr:cNvSpPr txBox="1"/>
      </xdr:nvSpPr>
      <xdr:spPr>
        <a:xfrm>
          <a:off x="12325427" y="65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35</xdr:row>
      <xdr:rowOff>9841</xdr:rowOff>
    </xdr:from>
    <xdr:ext cx="469744" cy="259045"/>
    <xdr:sp macro="" textlink="">
      <xdr:nvSpPr>
        <xdr:cNvPr id="157" name="n_4mainValue債務償還比率">
          <a:extLst>
            <a:ext uri="{FF2B5EF4-FFF2-40B4-BE49-F238E27FC236}">
              <a16:creationId xmlns:a16="http://schemas.microsoft.com/office/drawing/2014/main" id="{F80F422B-1245-4AA2-AB81-24BC5C558AC1}"/>
            </a:ext>
          </a:extLst>
        </xdr:cNvPr>
        <xdr:cNvSpPr txBox="1"/>
      </xdr:nvSpPr>
      <xdr:spPr>
        <a:xfrm>
          <a:off x="11563427" y="678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1F58510E-6BB7-4DF9-A30F-0346CE013B8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DFED364E-A3FB-4081-B985-9ED39C08F44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50B4A860-7585-4663-9940-9BF1DB9BD03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A97E178D-80CB-495E-B9F6-CFF53264F9F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6DF800CA-6630-40BF-82C3-9340DB5E1D3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7C2A644D-621F-473A-B2D6-F290ED76791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A9786F-709F-4E95-B5D7-08B8BDCF95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2C9D30-218A-4687-9B4D-41A60D547E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CA4E34-49C5-4075-8841-5DDCCD4D814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B4A529-3A22-4E69-AE65-B8C45D4148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273560-1F4B-4240-A4A7-E93821E1B9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D8896C-945B-4635-BF7A-AFACF909CC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DA2351-DA52-4DDB-959B-01B2B30CB10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FAFD84-C751-49B9-A5DE-362CF6E8DBC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B3AEE4-97D8-4A81-A0CF-6615CA022D4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A6FCBC-C15A-4CCB-86DE-CA7DF6EFC4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B3B46F-B423-40BF-9CDF-441483C1C6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0008F5-689A-41CD-8A8A-783047FDD3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95F636-1D77-45A3-BD84-C36CCE0C34A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7E83D0-893E-4C37-BDF4-BE6AF30CC35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FB7DCB-70B9-45CD-86DD-B8D2CC5C3D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0E9020C-1FA3-4872-A78E-8686E77D02A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D31D3B-B857-4AEA-A462-5CF0014211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3141B4-490A-4C50-8748-923C6CD0B3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9D6E14-7BE5-4C07-8D3B-82BA4CA20D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1D2C9B-F2D7-42C7-BF4A-EE7A83AE840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90153D-767A-4107-A1D6-EB635BD8EE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2D175A-AD0C-4BCF-905E-7BBA01BD86D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288932-73EF-408A-9DDE-2433E186B83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40F5A0-41C5-4C5A-8BCD-FE9709F74E9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3C266C-7FA7-482D-896D-24C500A1AF4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2084B9-893E-4037-AD20-3C320A1BE07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B14C6E-E24F-4D4C-8379-FA739231F1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6711F9-8FDE-4CD8-8563-1AC9059301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67C0A5-6CF0-478C-A825-7A7C0B68BD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F2C4D99-3E3F-4A84-91C7-93DF4AFA54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68A57C-BF34-41C5-BE69-7A2C1BA349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215C4C-5DD1-4061-BF67-257979F66AC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D8DA8C-C0C2-419F-B806-4D08103DB7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40185A8-59FC-4C03-AEF2-AA30BA51B45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48F2AB-5DF0-4FF6-BC6E-105D4AE8819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353034E-3FF5-49CD-89E8-DA94F951AF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72EBDC-CAE1-4895-984B-64EF4E6E4C2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60366C-6D55-48D5-B9D7-759C9FED2CC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C82056-63B3-4E0D-BB46-FCB953AAE0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B3B53A-8FA5-4A03-943E-5B4126AC8D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1A035C-827F-4410-8C52-0F2089DE912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5ADB21-8950-4E4C-964E-3D9778FF57B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6D23869-CDEB-4E40-B907-4BFA81C1BA4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67955B0-A139-4ED5-981A-2D8B2994F8A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2F29F88-787D-4F05-A21C-BFA76BDED3F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B93542F-9722-41A4-AB70-02A59754B3F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B7A7537-03A3-4C39-BB44-29AF16FF7E6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A9C1CB7-4D0F-4562-B472-4A73D8F9290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C330A18-413F-4B95-85F7-6655522B066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04212DE-98B9-427B-B59B-38DF13A586F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FE82733-E935-4C49-8323-96C02826E06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0F68FA6-FBC3-4593-8C94-E74F3CEF837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79084C-23A1-48C1-AE9D-5DAFC3846B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B82C979-4515-4403-ACA8-6A12DA22508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3703C0B-E162-4C77-86D2-7BAA129A92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AC5EA029-44D5-467D-833D-DF804529054B}"/>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2844E4F0-77D2-4A7F-8705-73FA4DF88896}"/>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241CE624-AF51-4CDA-9450-E67117595E88}"/>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4C30B569-9F7F-4406-BCD2-506E5B21F79B}"/>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B3EB6807-417E-42F6-9830-6E13E1F714E1}"/>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5943E543-D0ED-4904-BFBB-5EB83F447198}"/>
            </a:ext>
          </a:extLst>
        </xdr:cNvPr>
        <xdr:cNvSpPr txBox="1"/>
      </xdr:nvSpPr>
      <xdr:spPr>
        <a:xfrm>
          <a:off x="4673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444217A2-855F-480C-AE17-E9FBD7F1B078}"/>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53FA737F-8FE8-4CCE-A340-75C5C9EA3143}"/>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30F521CB-12CB-49F4-85AD-9E82F671D1F1}"/>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3A1ED9DB-52E7-40A5-B1BA-B4B4E709289E}"/>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C17AA119-436D-4283-AB44-9C3BA409659A}"/>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851E07B-FA31-4DD3-9E6B-52045A39515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022CF7-280C-41F4-AB42-5CD38CD1BEA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46C8CA-7ED9-4FA6-B209-61B0A0F5A0F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FD99A7-1EF9-460C-951C-3A831B03435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A280E3-99D3-4ABC-9FD4-302855D7FEC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48260</xdr:rowOff>
    </xdr:from>
    <xdr:to>
      <xdr:col>24</xdr:col>
      <xdr:colOff>114300</xdr:colOff>
      <xdr:row>38</xdr:row>
      <xdr:rowOff>149860</xdr:rowOff>
    </xdr:to>
    <xdr:sp macro="" textlink="">
      <xdr:nvSpPr>
        <xdr:cNvPr id="73" name="楕円 72">
          <a:extLst>
            <a:ext uri="{FF2B5EF4-FFF2-40B4-BE49-F238E27FC236}">
              <a16:creationId xmlns:a16="http://schemas.microsoft.com/office/drawing/2014/main" id="{2C529747-D5D2-4018-8D81-FB190F100C7A}"/>
            </a:ext>
          </a:extLst>
        </xdr:cNvPr>
        <xdr:cNvSpPr/>
      </xdr:nvSpPr>
      <xdr:spPr>
        <a:xfrm>
          <a:off x="4584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6C14E08B-3C9A-466E-8A56-F3AE13490154}"/>
            </a:ext>
          </a:extLst>
        </xdr:cNvPr>
        <xdr:cNvSpPr txBox="1"/>
      </xdr:nvSpPr>
      <xdr:spPr>
        <a:xfrm>
          <a:off x="4673600"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12065</xdr:rowOff>
    </xdr:from>
    <xdr:to>
      <xdr:col>20</xdr:col>
      <xdr:colOff>38100</xdr:colOff>
      <xdr:row>38</xdr:row>
      <xdr:rowOff>113665</xdr:rowOff>
    </xdr:to>
    <xdr:sp macro="" textlink="">
      <xdr:nvSpPr>
        <xdr:cNvPr id="75" name="楕円 74">
          <a:extLst>
            <a:ext uri="{FF2B5EF4-FFF2-40B4-BE49-F238E27FC236}">
              <a16:creationId xmlns:a16="http://schemas.microsoft.com/office/drawing/2014/main" id="{24CD481A-3BC0-411A-AA9B-65C4A53E8F6F}"/>
            </a:ext>
          </a:extLst>
        </xdr:cNvPr>
        <xdr:cNvSpPr/>
      </xdr:nvSpPr>
      <xdr:spPr>
        <a:xfrm>
          <a:off x="3746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62865</xdr:rowOff>
    </xdr:from>
    <xdr:to>
      <xdr:col>24</xdr:col>
      <xdr:colOff>63500</xdr:colOff>
      <xdr:row>38</xdr:row>
      <xdr:rowOff>99060</xdr:rowOff>
    </xdr:to>
    <xdr:cxnSp macro="">
      <xdr:nvCxnSpPr>
        <xdr:cNvPr id="76" name="直線コネクタ 75">
          <a:extLst>
            <a:ext uri="{FF2B5EF4-FFF2-40B4-BE49-F238E27FC236}">
              <a16:creationId xmlns:a16="http://schemas.microsoft.com/office/drawing/2014/main" id="{22F6C2F5-6D3D-4D68-8A0F-422A6179DEB1}"/>
            </a:ext>
          </a:extLst>
        </xdr:cNvPr>
        <xdr:cNvCxnSpPr/>
      </xdr:nvCxnSpPr>
      <xdr:spPr>
        <a:xfrm>
          <a:off x="3797300" y="65779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7" name="楕円 76">
          <a:extLst>
            <a:ext uri="{FF2B5EF4-FFF2-40B4-BE49-F238E27FC236}">
              <a16:creationId xmlns:a16="http://schemas.microsoft.com/office/drawing/2014/main" id="{EC7F6009-0405-4562-9177-4615A4822E80}"/>
            </a:ext>
          </a:extLst>
        </xdr:cNvPr>
        <xdr:cNvSpPr/>
      </xdr:nvSpPr>
      <xdr:spPr>
        <a:xfrm>
          <a:off x="2857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30480</xdr:rowOff>
    </xdr:from>
    <xdr:to>
      <xdr:col>19</xdr:col>
      <xdr:colOff>177800</xdr:colOff>
      <xdr:row>38</xdr:row>
      <xdr:rowOff>62865</xdr:rowOff>
    </xdr:to>
    <xdr:cxnSp macro="">
      <xdr:nvCxnSpPr>
        <xdr:cNvPr id="78" name="直線コネクタ 77">
          <a:extLst>
            <a:ext uri="{FF2B5EF4-FFF2-40B4-BE49-F238E27FC236}">
              <a16:creationId xmlns:a16="http://schemas.microsoft.com/office/drawing/2014/main" id="{AF5CB4D5-17B3-4CD3-B229-82CDC1B36F74}"/>
            </a:ext>
          </a:extLst>
        </xdr:cNvPr>
        <xdr:cNvCxnSpPr/>
      </xdr:nvCxnSpPr>
      <xdr:spPr>
        <a:xfrm>
          <a:off x="2908300" y="65455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9" name="楕円 78">
          <a:extLst>
            <a:ext uri="{FF2B5EF4-FFF2-40B4-BE49-F238E27FC236}">
              <a16:creationId xmlns:a16="http://schemas.microsoft.com/office/drawing/2014/main" id="{626CB1F6-62F5-4DD4-9AAA-70DA62C9B192}"/>
            </a:ext>
          </a:extLst>
        </xdr:cNvPr>
        <xdr:cNvSpPr/>
      </xdr:nvSpPr>
      <xdr:spPr>
        <a:xfrm>
          <a:off x="196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165735</xdr:rowOff>
    </xdr:from>
    <xdr:to>
      <xdr:col>15</xdr:col>
      <xdr:colOff>50800</xdr:colOff>
      <xdr:row>38</xdr:row>
      <xdr:rowOff>30480</xdr:rowOff>
    </xdr:to>
    <xdr:cxnSp macro="">
      <xdr:nvCxnSpPr>
        <xdr:cNvPr id="80" name="直線コネクタ 79">
          <a:extLst>
            <a:ext uri="{FF2B5EF4-FFF2-40B4-BE49-F238E27FC236}">
              <a16:creationId xmlns:a16="http://schemas.microsoft.com/office/drawing/2014/main" id="{891D424A-A8E3-4BC7-BBB6-CD2DE2FA8FB9}"/>
            </a:ext>
          </a:extLst>
        </xdr:cNvPr>
        <xdr:cNvCxnSpPr/>
      </xdr:nvCxnSpPr>
      <xdr:spPr>
        <a:xfrm>
          <a:off x="2019300" y="65093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128287</xdr:rowOff>
    </xdr:from>
    <xdr:ext cx="405111" cy="259045"/>
    <xdr:sp macro="" textlink="">
      <xdr:nvSpPr>
        <xdr:cNvPr id="81" name="n_1aveValue【道路】&#10;有形固定資産減価償却率">
          <a:extLst>
            <a:ext uri="{FF2B5EF4-FFF2-40B4-BE49-F238E27FC236}">
              <a16:creationId xmlns:a16="http://schemas.microsoft.com/office/drawing/2014/main" id="{7AE622A9-5487-4E95-9896-9F0ADDE66980}"/>
            </a:ext>
          </a:extLst>
        </xdr:cNvPr>
        <xdr:cNvSpPr txBox="1"/>
      </xdr:nvSpPr>
      <xdr:spPr>
        <a:xfrm>
          <a:off x="35820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95902</xdr:rowOff>
    </xdr:from>
    <xdr:ext cx="405111" cy="259045"/>
    <xdr:sp macro="" textlink="">
      <xdr:nvSpPr>
        <xdr:cNvPr id="82" name="n_2aveValue【道路】&#10;有形固定資産減価償却率">
          <a:extLst>
            <a:ext uri="{FF2B5EF4-FFF2-40B4-BE49-F238E27FC236}">
              <a16:creationId xmlns:a16="http://schemas.microsoft.com/office/drawing/2014/main" id="{1D2CD39C-0EB3-44E5-A8EA-F951608AB23E}"/>
            </a:ext>
          </a:extLst>
        </xdr:cNvPr>
        <xdr:cNvSpPr txBox="1"/>
      </xdr:nvSpPr>
      <xdr:spPr>
        <a:xfrm>
          <a:off x="2705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3" name="n_3aveValue【道路】&#10;有形固定資産減価償却率">
          <a:extLst>
            <a:ext uri="{FF2B5EF4-FFF2-40B4-BE49-F238E27FC236}">
              <a16:creationId xmlns:a16="http://schemas.microsoft.com/office/drawing/2014/main" id="{18DC9985-7C11-459A-995B-EF816C089810}"/>
            </a:ext>
          </a:extLst>
        </xdr:cNvPr>
        <xdr:cNvSpPr txBox="1"/>
      </xdr:nvSpPr>
      <xdr:spPr>
        <a:xfrm>
          <a:off x="1816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84" name="n_4aveValue【道路】&#10;有形固定資産減価償却率">
          <a:extLst>
            <a:ext uri="{FF2B5EF4-FFF2-40B4-BE49-F238E27FC236}">
              <a16:creationId xmlns:a16="http://schemas.microsoft.com/office/drawing/2014/main" id="{8D39075D-C892-49C8-854B-A5E543A474C2}"/>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104792</xdr:rowOff>
    </xdr:from>
    <xdr:ext cx="405111" cy="259045"/>
    <xdr:sp macro="" textlink="">
      <xdr:nvSpPr>
        <xdr:cNvPr id="85" name="n_1mainValue【道路】&#10;有形固定資産減価償却率">
          <a:extLst>
            <a:ext uri="{FF2B5EF4-FFF2-40B4-BE49-F238E27FC236}">
              <a16:creationId xmlns:a16="http://schemas.microsoft.com/office/drawing/2014/main" id="{47DDBF11-66AC-4831-8549-3D541175146A}"/>
            </a:ext>
          </a:extLst>
        </xdr:cNvPr>
        <xdr:cNvSpPr txBox="1"/>
      </xdr:nvSpPr>
      <xdr:spPr>
        <a:xfrm>
          <a:off x="3582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6" name="n_2mainValue【道路】&#10;有形固定資産減価償却率">
          <a:extLst>
            <a:ext uri="{FF2B5EF4-FFF2-40B4-BE49-F238E27FC236}">
              <a16:creationId xmlns:a16="http://schemas.microsoft.com/office/drawing/2014/main" id="{87402002-4BCC-4CD5-A814-5D72F7EB664C}"/>
            </a:ext>
          </a:extLst>
        </xdr:cNvPr>
        <xdr:cNvSpPr txBox="1"/>
      </xdr:nvSpPr>
      <xdr:spPr>
        <a:xfrm>
          <a:off x="2705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7" name="n_3mainValue【道路】&#10;有形固定資産減価償却率">
          <a:extLst>
            <a:ext uri="{FF2B5EF4-FFF2-40B4-BE49-F238E27FC236}">
              <a16:creationId xmlns:a16="http://schemas.microsoft.com/office/drawing/2014/main" id="{AD4AC2BD-366C-4D57-B2AC-C963B9E79756}"/>
            </a:ext>
          </a:extLst>
        </xdr:cNvPr>
        <xdr:cNvSpPr txBox="1"/>
      </xdr:nvSpPr>
      <xdr:spPr>
        <a:xfrm>
          <a:off x="1816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6B0DEC6-93E6-4BA5-B626-D852FD9033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B614E057-EC8E-4AAB-804E-1A74CFE7C0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B362DD0B-5328-4871-8AC9-CA9735FBF40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1EC2E1D0-16A0-4DD4-A4C1-BD3EAFBD87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65B4784F-E40A-461D-9F55-AEC17DF7DAE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6A5F5374-B464-4FA8-9426-B8C856DAA74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A7E7FCDC-74D7-4F01-B056-CC09ACDE082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CB4A0D83-388A-4FB4-A817-5AC0C3F06E7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C318B6E8-541A-4DAD-BD46-544F1E52F1C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1C9BB2BB-6E55-416D-916B-FCE3CA6741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946FB1CA-98E6-4B07-A219-68B7C0FA5EA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3F364927-7CAC-4835-944D-CA3F2CDA00C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2E0DA7B1-12EE-4360-9A9D-0D537D4789C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a16="http://schemas.microsoft.com/office/drawing/2014/main" id="{F5400435-D3F9-4E54-8538-1B53DC1DE61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5B94EAED-C5EE-473E-9BF4-872CC1D8E09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a:extLst>
            <a:ext uri="{FF2B5EF4-FFF2-40B4-BE49-F238E27FC236}">
              <a16:creationId xmlns:a16="http://schemas.microsoft.com/office/drawing/2014/main" id="{041D0803-A3E5-41B6-8AB2-A52CD82885F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8B59E628-D2A7-4BD9-8B7D-598AA9F481E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a:extLst>
            <a:ext uri="{FF2B5EF4-FFF2-40B4-BE49-F238E27FC236}">
              <a16:creationId xmlns:a16="http://schemas.microsoft.com/office/drawing/2014/main" id="{9ED9B057-9202-49F3-998C-5A316B96F9A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DD6A37AD-9000-4E40-B06F-39FBE7DE97F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7" name="テキスト ボックス 106">
          <a:extLst>
            <a:ext uri="{FF2B5EF4-FFF2-40B4-BE49-F238E27FC236}">
              <a16:creationId xmlns:a16="http://schemas.microsoft.com/office/drawing/2014/main" id="{817CCC5A-B549-4B0B-9222-253FE2E7E7F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5A9325E0-952C-48B3-AA2A-1B25312216C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AD6BBFB8-56CC-4AF5-A49B-B72F7EDFC7C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4ABEBC9A-04EC-4FCE-886C-A9A5D6C4F2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1" name="直線コネクタ 110">
          <a:extLst>
            <a:ext uri="{FF2B5EF4-FFF2-40B4-BE49-F238E27FC236}">
              <a16:creationId xmlns:a16="http://schemas.microsoft.com/office/drawing/2014/main" id="{1358D825-43C2-416A-B322-CF6420B58B8B}"/>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2" name="【道路】&#10;一人当たり延長最小値テキスト">
          <a:extLst>
            <a:ext uri="{FF2B5EF4-FFF2-40B4-BE49-F238E27FC236}">
              <a16:creationId xmlns:a16="http://schemas.microsoft.com/office/drawing/2014/main" id="{0D0D3298-EC2C-46A7-8ADC-F98123F8D1F7}"/>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3" name="直線コネクタ 112">
          <a:extLst>
            <a:ext uri="{FF2B5EF4-FFF2-40B4-BE49-F238E27FC236}">
              <a16:creationId xmlns:a16="http://schemas.microsoft.com/office/drawing/2014/main" id="{1E85AF72-BAA7-4353-ACA3-B38B123DC8FE}"/>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4" name="【道路】&#10;一人当たり延長最大値テキスト">
          <a:extLst>
            <a:ext uri="{FF2B5EF4-FFF2-40B4-BE49-F238E27FC236}">
              <a16:creationId xmlns:a16="http://schemas.microsoft.com/office/drawing/2014/main" id="{B42F9552-DC9C-49A8-A16B-E730E2D55C8E}"/>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5" name="直線コネクタ 114">
          <a:extLst>
            <a:ext uri="{FF2B5EF4-FFF2-40B4-BE49-F238E27FC236}">
              <a16:creationId xmlns:a16="http://schemas.microsoft.com/office/drawing/2014/main" id="{3FDC47E9-8907-49B4-A4DD-9D27592EC5B4}"/>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106665</xdr:rowOff>
    </xdr:from>
    <xdr:ext cx="534377" cy="259045"/>
    <xdr:sp macro="" textlink="">
      <xdr:nvSpPr>
        <xdr:cNvPr id="116" name="【道路】&#10;一人当たり延長平均値テキスト">
          <a:extLst>
            <a:ext uri="{FF2B5EF4-FFF2-40B4-BE49-F238E27FC236}">
              <a16:creationId xmlns:a16="http://schemas.microsoft.com/office/drawing/2014/main" id="{6996D7B2-3D30-4B70-B1D7-6BB9CE07D212}"/>
            </a:ext>
          </a:extLst>
        </xdr:cNvPr>
        <xdr:cNvSpPr txBox="1"/>
      </xdr:nvSpPr>
      <xdr:spPr>
        <a:xfrm>
          <a:off x="10515600" y="6450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17" name="フローチャート: 判断 116">
          <a:extLst>
            <a:ext uri="{FF2B5EF4-FFF2-40B4-BE49-F238E27FC236}">
              <a16:creationId xmlns:a16="http://schemas.microsoft.com/office/drawing/2014/main" id="{505E1B3B-6456-4D4D-8486-288B072EAAFB}"/>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18" name="フローチャート: 判断 117">
          <a:extLst>
            <a:ext uri="{FF2B5EF4-FFF2-40B4-BE49-F238E27FC236}">
              <a16:creationId xmlns:a16="http://schemas.microsoft.com/office/drawing/2014/main" id="{6492F4A3-84D8-4E98-973D-1DF4F3969C59}"/>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19" name="フローチャート: 判断 118">
          <a:extLst>
            <a:ext uri="{FF2B5EF4-FFF2-40B4-BE49-F238E27FC236}">
              <a16:creationId xmlns:a16="http://schemas.microsoft.com/office/drawing/2014/main" id="{48B4D584-D48C-4C7A-A4FE-44CEB6A9AB87}"/>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0" name="フローチャート: 判断 119">
          <a:extLst>
            <a:ext uri="{FF2B5EF4-FFF2-40B4-BE49-F238E27FC236}">
              <a16:creationId xmlns:a16="http://schemas.microsoft.com/office/drawing/2014/main" id="{D9F38E89-7C7D-4BDE-AE8F-0FD524272B14}"/>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1" name="フローチャート: 判断 120">
          <a:extLst>
            <a:ext uri="{FF2B5EF4-FFF2-40B4-BE49-F238E27FC236}">
              <a16:creationId xmlns:a16="http://schemas.microsoft.com/office/drawing/2014/main" id="{B552C0A7-313C-4CCD-95E9-9810953E6EB4}"/>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3015877-DA1E-46F7-9E9F-36DD91AE6BA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D51560-9A13-4737-A0EE-6BB7759017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7831317-B771-48EC-A7A3-F4B51D5A57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BCB025E-3425-400A-B97D-69FFBD89EA5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BAA2521-F3D4-4794-93E7-0744A975E11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58128</xdr:rowOff>
    </xdr:from>
    <xdr:to>
      <xdr:col>55</xdr:col>
      <xdr:colOff>50800</xdr:colOff>
      <xdr:row>40</xdr:row>
      <xdr:rowOff>159728</xdr:rowOff>
    </xdr:to>
    <xdr:sp macro="" textlink="">
      <xdr:nvSpPr>
        <xdr:cNvPr id="127" name="楕円 126">
          <a:extLst>
            <a:ext uri="{FF2B5EF4-FFF2-40B4-BE49-F238E27FC236}">
              <a16:creationId xmlns:a16="http://schemas.microsoft.com/office/drawing/2014/main" id="{573103D1-91AD-47E1-AFA8-EE55B8D92338}"/>
            </a:ext>
          </a:extLst>
        </xdr:cNvPr>
        <xdr:cNvSpPr/>
      </xdr:nvSpPr>
      <xdr:spPr>
        <a:xfrm>
          <a:off x="10426700" y="69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144505</xdr:rowOff>
    </xdr:from>
    <xdr:ext cx="534377" cy="259045"/>
    <xdr:sp macro="" textlink="">
      <xdr:nvSpPr>
        <xdr:cNvPr id="128" name="【道路】&#10;一人当たり延長該当値テキスト">
          <a:extLst>
            <a:ext uri="{FF2B5EF4-FFF2-40B4-BE49-F238E27FC236}">
              <a16:creationId xmlns:a16="http://schemas.microsoft.com/office/drawing/2014/main" id="{F00060C6-570E-416A-AF5C-F2875F0003A9}"/>
            </a:ext>
          </a:extLst>
        </xdr:cNvPr>
        <xdr:cNvSpPr txBox="1"/>
      </xdr:nvSpPr>
      <xdr:spPr>
        <a:xfrm>
          <a:off x="10515600" y="68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61481</xdr:rowOff>
    </xdr:from>
    <xdr:to>
      <xdr:col>50</xdr:col>
      <xdr:colOff>165100</xdr:colOff>
      <xdr:row>40</xdr:row>
      <xdr:rowOff>163081</xdr:rowOff>
    </xdr:to>
    <xdr:sp macro="" textlink="">
      <xdr:nvSpPr>
        <xdr:cNvPr id="129" name="楕円 128">
          <a:extLst>
            <a:ext uri="{FF2B5EF4-FFF2-40B4-BE49-F238E27FC236}">
              <a16:creationId xmlns:a16="http://schemas.microsoft.com/office/drawing/2014/main" id="{DA189242-54B4-4EAA-A138-D610F9AE436D}"/>
            </a:ext>
          </a:extLst>
        </xdr:cNvPr>
        <xdr:cNvSpPr/>
      </xdr:nvSpPr>
      <xdr:spPr>
        <a:xfrm>
          <a:off x="9588500" y="691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108928</xdr:rowOff>
    </xdr:from>
    <xdr:to>
      <xdr:col>55</xdr:col>
      <xdr:colOff>0</xdr:colOff>
      <xdr:row>40</xdr:row>
      <xdr:rowOff>112281</xdr:rowOff>
    </xdr:to>
    <xdr:cxnSp macro="">
      <xdr:nvCxnSpPr>
        <xdr:cNvPr id="130" name="直線コネクタ 129">
          <a:extLst>
            <a:ext uri="{FF2B5EF4-FFF2-40B4-BE49-F238E27FC236}">
              <a16:creationId xmlns:a16="http://schemas.microsoft.com/office/drawing/2014/main" id="{B7C6231C-AE5E-4668-8F27-B431374EDBE4}"/>
            </a:ext>
          </a:extLst>
        </xdr:cNvPr>
        <xdr:cNvCxnSpPr/>
      </xdr:nvCxnSpPr>
      <xdr:spPr>
        <a:xfrm flipV="1">
          <a:off x="9639300" y="6966928"/>
          <a:ext cx="8382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65786</xdr:rowOff>
    </xdr:from>
    <xdr:to>
      <xdr:col>46</xdr:col>
      <xdr:colOff>38100</xdr:colOff>
      <xdr:row>40</xdr:row>
      <xdr:rowOff>167386</xdr:rowOff>
    </xdr:to>
    <xdr:sp macro="" textlink="">
      <xdr:nvSpPr>
        <xdr:cNvPr id="131" name="楕円 130">
          <a:extLst>
            <a:ext uri="{FF2B5EF4-FFF2-40B4-BE49-F238E27FC236}">
              <a16:creationId xmlns:a16="http://schemas.microsoft.com/office/drawing/2014/main" id="{88B04699-151C-4E8E-8CC8-D3FD178AD033}"/>
            </a:ext>
          </a:extLst>
        </xdr:cNvPr>
        <xdr:cNvSpPr/>
      </xdr:nvSpPr>
      <xdr:spPr>
        <a:xfrm>
          <a:off x="8699500" y="69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112281</xdr:rowOff>
    </xdr:from>
    <xdr:to>
      <xdr:col>50</xdr:col>
      <xdr:colOff>114300</xdr:colOff>
      <xdr:row>40</xdr:row>
      <xdr:rowOff>116586</xdr:rowOff>
    </xdr:to>
    <xdr:cxnSp macro="">
      <xdr:nvCxnSpPr>
        <xdr:cNvPr id="132" name="直線コネクタ 131">
          <a:extLst>
            <a:ext uri="{FF2B5EF4-FFF2-40B4-BE49-F238E27FC236}">
              <a16:creationId xmlns:a16="http://schemas.microsoft.com/office/drawing/2014/main" id="{475CD892-B747-44F2-9DF0-3E3E32CDD432}"/>
            </a:ext>
          </a:extLst>
        </xdr:cNvPr>
        <xdr:cNvCxnSpPr/>
      </xdr:nvCxnSpPr>
      <xdr:spPr>
        <a:xfrm flipV="1">
          <a:off x="8750300" y="6970281"/>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68682</xdr:rowOff>
    </xdr:from>
    <xdr:to>
      <xdr:col>41</xdr:col>
      <xdr:colOff>101600</xdr:colOff>
      <xdr:row>40</xdr:row>
      <xdr:rowOff>170282</xdr:rowOff>
    </xdr:to>
    <xdr:sp macro="" textlink="">
      <xdr:nvSpPr>
        <xdr:cNvPr id="133" name="楕円 132">
          <a:extLst>
            <a:ext uri="{FF2B5EF4-FFF2-40B4-BE49-F238E27FC236}">
              <a16:creationId xmlns:a16="http://schemas.microsoft.com/office/drawing/2014/main" id="{5C5EE423-54AC-47AD-BCD9-9344B5256601}"/>
            </a:ext>
          </a:extLst>
        </xdr:cNvPr>
        <xdr:cNvSpPr/>
      </xdr:nvSpPr>
      <xdr:spPr>
        <a:xfrm>
          <a:off x="7810500" y="692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116586</xdr:rowOff>
    </xdr:from>
    <xdr:to>
      <xdr:col>45</xdr:col>
      <xdr:colOff>177800</xdr:colOff>
      <xdr:row>40</xdr:row>
      <xdr:rowOff>119482</xdr:rowOff>
    </xdr:to>
    <xdr:cxnSp macro="">
      <xdr:nvCxnSpPr>
        <xdr:cNvPr id="134" name="直線コネクタ 133">
          <a:extLst>
            <a:ext uri="{FF2B5EF4-FFF2-40B4-BE49-F238E27FC236}">
              <a16:creationId xmlns:a16="http://schemas.microsoft.com/office/drawing/2014/main" id="{3F2254F4-FD8A-4C27-9B04-BD664EED03B7}"/>
            </a:ext>
          </a:extLst>
        </xdr:cNvPr>
        <xdr:cNvCxnSpPr/>
      </xdr:nvCxnSpPr>
      <xdr:spPr>
        <a:xfrm flipV="1">
          <a:off x="7861300" y="6974586"/>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13530</xdr:rowOff>
    </xdr:from>
    <xdr:ext cx="534377" cy="259045"/>
    <xdr:sp macro="" textlink="">
      <xdr:nvSpPr>
        <xdr:cNvPr id="135" name="n_1aveValue【道路】&#10;一人当たり延長">
          <a:extLst>
            <a:ext uri="{FF2B5EF4-FFF2-40B4-BE49-F238E27FC236}">
              <a16:creationId xmlns:a16="http://schemas.microsoft.com/office/drawing/2014/main" id="{EAE6E00E-0057-431C-90BE-26E04B278535}"/>
            </a:ext>
          </a:extLst>
        </xdr:cNvPr>
        <xdr:cNvSpPr txBox="1"/>
      </xdr:nvSpPr>
      <xdr:spPr>
        <a:xfrm>
          <a:off x="93594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32961</xdr:rowOff>
    </xdr:from>
    <xdr:ext cx="534377" cy="259045"/>
    <xdr:sp macro="" textlink="">
      <xdr:nvSpPr>
        <xdr:cNvPr id="136" name="n_2aveValue【道路】&#10;一人当たり延長">
          <a:extLst>
            <a:ext uri="{FF2B5EF4-FFF2-40B4-BE49-F238E27FC236}">
              <a16:creationId xmlns:a16="http://schemas.microsoft.com/office/drawing/2014/main" id="{76D5827C-5478-4219-8E9C-3A304A8D46C3}"/>
            </a:ext>
          </a:extLst>
        </xdr:cNvPr>
        <xdr:cNvSpPr txBox="1"/>
      </xdr:nvSpPr>
      <xdr:spPr>
        <a:xfrm>
          <a:off x="8483111" y="63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37095</xdr:rowOff>
    </xdr:from>
    <xdr:ext cx="534377" cy="259045"/>
    <xdr:sp macro="" textlink="">
      <xdr:nvSpPr>
        <xdr:cNvPr id="137" name="n_3aveValue【道路】&#10;一人当たり延長">
          <a:extLst>
            <a:ext uri="{FF2B5EF4-FFF2-40B4-BE49-F238E27FC236}">
              <a16:creationId xmlns:a16="http://schemas.microsoft.com/office/drawing/2014/main" id="{19113D8C-E02F-467C-BA8E-F23948FD90A8}"/>
            </a:ext>
          </a:extLst>
        </xdr:cNvPr>
        <xdr:cNvSpPr txBox="1"/>
      </xdr:nvSpPr>
      <xdr:spPr>
        <a:xfrm>
          <a:off x="7594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52487</xdr:rowOff>
    </xdr:from>
    <xdr:ext cx="534377" cy="259045"/>
    <xdr:sp macro="" textlink="">
      <xdr:nvSpPr>
        <xdr:cNvPr id="138" name="n_4aveValue【道路】&#10;一人当たり延長">
          <a:extLst>
            <a:ext uri="{FF2B5EF4-FFF2-40B4-BE49-F238E27FC236}">
              <a16:creationId xmlns:a16="http://schemas.microsoft.com/office/drawing/2014/main" id="{3307C76F-FB77-4CF2-8C6D-CB07C42677D2}"/>
            </a:ext>
          </a:extLst>
        </xdr:cNvPr>
        <xdr:cNvSpPr txBox="1"/>
      </xdr:nvSpPr>
      <xdr:spPr>
        <a:xfrm>
          <a:off x="6705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154208</xdr:rowOff>
    </xdr:from>
    <xdr:ext cx="534377" cy="259045"/>
    <xdr:sp macro="" textlink="">
      <xdr:nvSpPr>
        <xdr:cNvPr id="139" name="n_1mainValue【道路】&#10;一人当たり延長">
          <a:extLst>
            <a:ext uri="{FF2B5EF4-FFF2-40B4-BE49-F238E27FC236}">
              <a16:creationId xmlns:a16="http://schemas.microsoft.com/office/drawing/2014/main" id="{E5C6C395-327F-4CC7-A0C6-C833EA34E3F1}"/>
            </a:ext>
          </a:extLst>
        </xdr:cNvPr>
        <xdr:cNvSpPr txBox="1"/>
      </xdr:nvSpPr>
      <xdr:spPr>
        <a:xfrm>
          <a:off x="9359411" y="701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158513</xdr:rowOff>
    </xdr:from>
    <xdr:ext cx="534377" cy="259045"/>
    <xdr:sp macro="" textlink="">
      <xdr:nvSpPr>
        <xdr:cNvPr id="140" name="n_2mainValue【道路】&#10;一人当たり延長">
          <a:extLst>
            <a:ext uri="{FF2B5EF4-FFF2-40B4-BE49-F238E27FC236}">
              <a16:creationId xmlns:a16="http://schemas.microsoft.com/office/drawing/2014/main" id="{22F1096D-09FE-42C5-BD89-72B86CFFEAFA}"/>
            </a:ext>
          </a:extLst>
        </xdr:cNvPr>
        <xdr:cNvSpPr txBox="1"/>
      </xdr:nvSpPr>
      <xdr:spPr>
        <a:xfrm>
          <a:off x="8483111" y="701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161409</xdr:rowOff>
    </xdr:from>
    <xdr:ext cx="534377" cy="259045"/>
    <xdr:sp macro="" textlink="">
      <xdr:nvSpPr>
        <xdr:cNvPr id="141" name="n_3mainValue【道路】&#10;一人当たり延長">
          <a:extLst>
            <a:ext uri="{FF2B5EF4-FFF2-40B4-BE49-F238E27FC236}">
              <a16:creationId xmlns:a16="http://schemas.microsoft.com/office/drawing/2014/main" id="{0209ADB6-FB34-4B25-906B-B5FB0B0C4050}"/>
            </a:ext>
          </a:extLst>
        </xdr:cNvPr>
        <xdr:cNvSpPr txBox="1"/>
      </xdr:nvSpPr>
      <xdr:spPr>
        <a:xfrm>
          <a:off x="7594111" y="7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CD3AE670-F5D3-45D9-AD67-861FBFD2BC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92C27C8D-6245-4E77-8FD9-222E22BA01B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4A1E5736-41E1-4460-BEDC-3366D0FD0E6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AB5C46E0-2DF8-4622-AD8A-D9D3BAE1D90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6D2763D4-3FB5-4D05-9336-7B88EED9EFF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994726A3-5AF5-458C-B227-6FF9DCD9E54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9E7DFF45-C76F-42BF-866C-211A715E7C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84531012-C716-47E3-B264-32CA3DB4E8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6CC4CC51-FC32-4C01-A320-3F50002ECF5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EB96D45-89C3-433E-8091-94814B88E7F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02FC80C9-986C-4E48-A59D-F2E031C849C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30F23E19-F925-4AD5-AB42-AD561666E5F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651A4AA3-0394-4BC6-8DC4-7D91F68DE85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99E07FB9-612C-433A-BEE2-746832729D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D676BB82-BD29-4BDA-9687-97ADE142FD9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B588E778-C54A-4D6C-BC86-3C0CCF12BA4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E662A531-7F47-4498-A1C5-3FAEFFA64F7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23A7339C-AF30-408D-B407-46341A1341B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249FF806-E2D7-484E-A0D9-B009F4D3795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7A685698-C3AA-45C2-9B23-46B314A15E9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3256E734-6DE7-4739-8DD7-4D3F2D79AF3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AFA8D1A8-F882-42D0-8BC1-EE26A7E9963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4E4D38C5-3E0A-47D2-B423-01E994B588C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CBF57DBF-E293-4C51-962B-785427FF175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C272F0D4-F990-4B8D-A190-7926C76702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67" name="直線コネクタ 166">
          <a:extLst>
            <a:ext uri="{FF2B5EF4-FFF2-40B4-BE49-F238E27FC236}">
              <a16:creationId xmlns:a16="http://schemas.microsoft.com/office/drawing/2014/main" id="{68544BBC-C973-4C95-8DAE-11C535325A09}"/>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68" name="【橋りょう・トンネル】&#10;有形固定資産減価償却率最小値テキスト">
          <a:extLst>
            <a:ext uri="{FF2B5EF4-FFF2-40B4-BE49-F238E27FC236}">
              <a16:creationId xmlns:a16="http://schemas.microsoft.com/office/drawing/2014/main" id="{F4C81613-A4CB-405B-8612-9BEE49EE8ABC}"/>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9" name="直線コネクタ 168">
          <a:extLst>
            <a:ext uri="{FF2B5EF4-FFF2-40B4-BE49-F238E27FC236}">
              <a16:creationId xmlns:a16="http://schemas.microsoft.com/office/drawing/2014/main" id="{0B8858D3-AD8F-4F04-8821-39CF9DD295E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4FCE01B2-727D-42B7-8D9E-F9658E54B403}"/>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1" name="直線コネクタ 170">
          <a:extLst>
            <a:ext uri="{FF2B5EF4-FFF2-40B4-BE49-F238E27FC236}">
              <a16:creationId xmlns:a16="http://schemas.microsoft.com/office/drawing/2014/main" id="{28E3503D-D852-42CE-A2DE-B501EE3A15DB}"/>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167657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CA7E8445-9A97-4F78-9B65-99F040CE32E2}"/>
            </a:ext>
          </a:extLst>
        </xdr:cNvPr>
        <xdr:cNvSpPr txBox="1"/>
      </xdr:nvSpPr>
      <xdr:spPr>
        <a:xfrm>
          <a:off x="4673600" y="10454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3" name="フローチャート: 判断 172">
          <a:extLst>
            <a:ext uri="{FF2B5EF4-FFF2-40B4-BE49-F238E27FC236}">
              <a16:creationId xmlns:a16="http://schemas.microsoft.com/office/drawing/2014/main" id="{27A2DAD2-E61E-4445-BBB6-132AF2843F41}"/>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74" name="フローチャート: 判断 173">
          <a:extLst>
            <a:ext uri="{FF2B5EF4-FFF2-40B4-BE49-F238E27FC236}">
              <a16:creationId xmlns:a16="http://schemas.microsoft.com/office/drawing/2014/main" id="{31B53322-6A69-4790-BD5A-7A6559980FF9}"/>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75" name="フローチャート: 判断 174">
          <a:extLst>
            <a:ext uri="{FF2B5EF4-FFF2-40B4-BE49-F238E27FC236}">
              <a16:creationId xmlns:a16="http://schemas.microsoft.com/office/drawing/2014/main" id="{39A37957-5925-46CA-B290-6B49731FD5C9}"/>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76" name="フローチャート: 判断 175">
          <a:extLst>
            <a:ext uri="{FF2B5EF4-FFF2-40B4-BE49-F238E27FC236}">
              <a16:creationId xmlns:a16="http://schemas.microsoft.com/office/drawing/2014/main" id="{52168262-85DD-4149-B8A5-24850E87F402}"/>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77" name="フローチャート: 判断 176">
          <a:extLst>
            <a:ext uri="{FF2B5EF4-FFF2-40B4-BE49-F238E27FC236}">
              <a16:creationId xmlns:a16="http://schemas.microsoft.com/office/drawing/2014/main" id="{8E4B5845-5D82-4C7D-97DA-1AB22A60C8E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9E9ACC97-7510-4B81-8F1B-2B7C55DB7F3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F75B8B0-7793-4328-98A1-0384C7DF6C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57B5F51-7790-42AD-A7C3-A9DE194B95D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5567B8C-AF11-4A89-9AE9-1C56869BAD1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1434C87-4DCB-4FDA-8B7B-DD306A4B68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3" name="楕円 182">
          <a:extLst>
            <a:ext uri="{FF2B5EF4-FFF2-40B4-BE49-F238E27FC236}">
              <a16:creationId xmlns:a16="http://schemas.microsoft.com/office/drawing/2014/main" id="{E6EDE1F5-6368-4145-A468-3B423618DF18}"/>
            </a:ext>
          </a:extLst>
        </xdr:cNvPr>
        <xdr:cNvSpPr/>
      </xdr:nvSpPr>
      <xdr:spPr>
        <a:xfrm>
          <a:off x="45847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120667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A7953CE1-ACEB-478B-B79F-EC3A56F37B46}"/>
            </a:ext>
          </a:extLst>
        </xdr:cNvPr>
        <xdr:cNvSpPr txBox="1"/>
      </xdr:nvSpPr>
      <xdr:spPr>
        <a:xfrm>
          <a:off x="4673600"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71665</xdr:rowOff>
    </xdr:from>
    <xdr:to>
      <xdr:col>20</xdr:col>
      <xdr:colOff>38100</xdr:colOff>
      <xdr:row>61</xdr:row>
      <xdr:rowOff>1815</xdr:rowOff>
    </xdr:to>
    <xdr:sp macro="" textlink="">
      <xdr:nvSpPr>
        <xdr:cNvPr id="185" name="楕円 184">
          <a:extLst>
            <a:ext uri="{FF2B5EF4-FFF2-40B4-BE49-F238E27FC236}">
              <a16:creationId xmlns:a16="http://schemas.microsoft.com/office/drawing/2014/main" id="{AF0FCA03-B57B-49EA-9F76-E762CFCFAFD6}"/>
            </a:ext>
          </a:extLst>
        </xdr:cNvPr>
        <xdr:cNvSpPr/>
      </xdr:nvSpPr>
      <xdr:spPr>
        <a:xfrm>
          <a:off x="3746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122465</xdr:rowOff>
    </xdr:from>
    <xdr:to>
      <xdr:col>24</xdr:col>
      <xdr:colOff>63500</xdr:colOff>
      <xdr:row>60</xdr:row>
      <xdr:rowOff>148590</xdr:rowOff>
    </xdr:to>
    <xdr:cxnSp macro="">
      <xdr:nvCxnSpPr>
        <xdr:cNvPr id="186" name="直線コネクタ 185">
          <a:extLst>
            <a:ext uri="{FF2B5EF4-FFF2-40B4-BE49-F238E27FC236}">
              <a16:creationId xmlns:a16="http://schemas.microsoft.com/office/drawing/2014/main" id="{F61333C9-3258-49A6-81B7-A595F8925C45}"/>
            </a:ext>
          </a:extLst>
        </xdr:cNvPr>
        <xdr:cNvCxnSpPr/>
      </xdr:nvCxnSpPr>
      <xdr:spPr>
        <a:xfrm>
          <a:off x="3797300" y="10409465"/>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47172</xdr:rowOff>
    </xdr:from>
    <xdr:to>
      <xdr:col>15</xdr:col>
      <xdr:colOff>101600</xdr:colOff>
      <xdr:row>60</xdr:row>
      <xdr:rowOff>148772</xdr:rowOff>
    </xdr:to>
    <xdr:sp macro="" textlink="">
      <xdr:nvSpPr>
        <xdr:cNvPr id="187" name="楕円 186">
          <a:extLst>
            <a:ext uri="{FF2B5EF4-FFF2-40B4-BE49-F238E27FC236}">
              <a16:creationId xmlns:a16="http://schemas.microsoft.com/office/drawing/2014/main" id="{BE7D6609-3B46-4078-AF88-42BA3A7C3E10}"/>
            </a:ext>
          </a:extLst>
        </xdr:cNvPr>
        <xdr:cNvSpPr/>
      </xdr:nvSpPr>
      <xdr:spPr>
        <a:xfrm>
          <a:off x="2857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97972</xdr:rowOff>
    </xdr:from>
    <xdr:to>
      <xdr:col>19</xdr:col>
      <xdr:colOff>177800</xdr:colOff>
      <xdr:row>60</xdr:row>
      <xdr:rowOff>122465</xdr:rowOff>
    </xdr:to>
    <xdr:cxnSp macro="">
      <xdr:nvCxnSpPr>
        <xdr:cNvPr id="188" name="直線コネクタ 187">
          <a:extLst>
            <a:ext uri="{FF2B5EF4-FFF2-40B4-BE49-F238E27FC236}">
              <a16:creationId xmlns:a16="http://schemas.microsoft.com/office/drawing/2014/main" id="{121B963A-2494-49DE-B913-6EC3A117D6B2}"/>
            </a:ext>
          </a:extLst>
        </xdr:cNvPr>
        <xdr:cNvCxnSpPr/>
      </xdr:nvCxnSpPr>
      <xdr:spPr>
        <a:xfrm>
          <a:off x="2908300" y="1038497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24312</xdr:rowOff>
    </xdr:from>
    <xdr:to>
      <xdr:col>10</xdr:col>
      <xdr:colOff>165100</xdr:colOff>
      <xdr:row>60</xdr:row>
      <xdr:rowOff>125912</xdr:rowOff>
    </xdr:to>
    <xdr:sp macro="" textlink="">
      <xdr:nvSpPr>
        <xdr:cNvPr id="189" name="楕円 188">
          <a:extLst>
            <a:ext uri="{FF2B5EF4-FFF2-40B4-BE49-F238E27FC236}">
              <a16:creationId xmlns:a16="http://schemas.microsoft.com/office/drawing/2014/main" id="{8F4ABD9F-F3A2-4E92-8368-4505A219ADDB}"/>
            </a:ext>
          </a:extLst>
        </xdr:cNvPr>
        <xdr:cNvSpPr/>
      </xdr:nvSpPr>
      <xdr:spPr>
        <a:xfrm>
          <a:off x="1968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75112</xdr:rowOff>
    </xdr:from>
    <xdr:to>
      <xdr:col>15</xdr:col>
      <xdr:colOff>50800</xdr:colOff>
      <xdr:row>60</xdr:row>
      <xdr:rowOff>97972</xdr:rowOff>
    </xdr:to>
    <xdr:cxnSp macro="">
      <xdr:nvCxnSpPr>
        <xdr:cNvPr id="190" name="直線コネクタ 189">
          <a:extLst>
            <a:ext uri="{FF2B5EF4-FFF2-40B4-BE49-F238E27FC236}">
              <a16:creationId xmlns:a16="http://schemas.microsoft.com/office/drawing/2014/main" id="{DF9B6BCD-F2DC-4744-B938-484A8815ACA5}"/>
            </a:ext>
          </a:extLst>
        </xdr:cNvPr>
        <xdr:cNvCxnSpPr/>
      </xdr:nvCxnSpPr>
      <xdr:spPr>
        <a:xfrm>
          <a:off x="2019300" y="103621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191" name="n_1aveValue【橋りょう・トンネル】&#10;有形固定資産減価償却率">
          <a:extLst>
            <a:ext uri="{FF2B5EF4-FFF2-40B4-BE49-F238E27FC236}">
              <a16:creationId xmlns:a16="http://schemas.microsoft.com/office/drawing/2014/main" id="{64FAC71F-A318-4EC1-B892-2514BAC5AD93}"/>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53357</xdr:rowOff>
    </xdr:from>
    <xdr:ext cx="405111" cy="259045"/>
    <xdr:sp macro="" textlink="">
      <xdr:nvSpPr>
        <xdr:cNvPr id="192" name="n_2aveValue【橋りょう・トンネル】&#10;有形固定資産減価償却率">
          <a:extLst>
            <a:ext uri="{FF2B5EF4-FFF2-40B4-BE49-F238E27FC236}">
              <a16:creationId xmlns:a16="http://schemas.microsoft.com/office/drawing/2014/main" id="{B8E7E280-E423-4B62-BD04-B9B98329FC4B}"/>
            </a:ext>
          </a:extLst>
        </xdr:cNvPr>
        <xdr:cNvSpPr txBox="1"/>
      </xdr:nvSpPr>
      <xdr:spPr>
        <a:xfrm>
          <a:off x="2705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193" name="n_3aveValue【橋りょう・トンネル】&#10;有形固定資産減価償却率">
          <a:extLst>
            <a:ext uri="{FF2B5EF4-FFF2-40B4-BE49-F238E27FC236}">
              <a16:creationId xmlns:a16="http://schemas.microsoft.com/office/drawing/2014/main" id="{A3453075-E74B-4F0F-89B7-D1DE8BE69E0D}"/>
            </a:ext>
          </a:extLst>
        </xdr:cNvPr>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194" name="n_4aveValue【橋りょう・トンネル】&#10;有形固定資産減価償却率">
          <a:extLst>
            <a:ext uri="{FF2B5EF4-FFF2-40B4-BE49-F238E27FC236}">
              <a16:creationId xmlns:a16="http://schemas.microsoft.com/office/drawing/2014/main" id="{B2A695EE-50E2-4417-BCCE-AB748177C3E6}"/>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18342</xdr:rowOff>
    </xdr:from>
    <xdr:ext cx="405111" cy="259045"/>
    <xdr:sp macro="" textlink="">
      <xdr:nvSpPr>
        <xdr:cNvPr id="195" name="n_1mainValue【橋りょう・トンネル】&#10;有形固定資産減価償却率">
          <a:extLst>
            <a:ext uri="{FF2B5EF4-FFF2-40B4-BE49-F238E27FC236}">
              <a16:creationId xmlns:a16="http://schemas.microsoft.com/office/drawing/2014/main" id="{1B91D96E-7E72-491A-A8E7-9BCC3A45A05B}"/>
            </a:ext>
          </a:extLst>
        </xdr:cNvPr>
        <xdr:cNvSpPr txBox="1"/>
      </xdr:nvSpPr>
      <xdr:spPr>
        <a:xfrm>
          <a:off x="35820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165299</xdr:rowOff>
    </xdr:from>
    <xdr:ext cx="405111" cy="259045"/>
    <xdr:sp macro="" textlink="">
      <xdr:nvSpPr>
        <xdr:cNvPr id="196" name="n_2mainValue【橋りょう・トンネル】&#10;有形固定資産減価償却率">
          <a:extLst>
            <a:ext uri="{FF2B5EF4-FFF2-40B4-BE49-F238E27FC236}">
              <a16:creationId xmlns:a16="http://schemas.microsoft.com/office/drawing/2014/main" id="{72640EE5-4E2E-4F96-B074-AC070ADFFDDB}"/>
            </a:ext>
          </a:extLst>
        </xdr:cNvPr>
        <xdr:cNvSpPr txBox="1"/>
      </xdr:nvSpPr>
      <xdr:spPr>
        <a:xfrm>
          <a:off x="2705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142439</xdr:rowOff>
    </xdr:from>
    <xdr:ext cx="405111" cy="259045"/>
    <xdr:sp macro="" textlink="">
      <xdr:nvSpPr>
        <xdr:cNvPr id="197" name="n_3mainValue【橋りょう・トンネル】&#10;有形固定資産減価償却率">
          <a:extLst>
            <a:ext uri="{FF2B5EF4-FFF2-40B4-BE49-F238E27FC236}">
              <a16:creationId xmlns:a16="http://schemas.microsoft.com/office/drawing/2014/main" id="{657F0478-5D06-410E-8A64-52F8FB8CF329}"/>
            </a:ext>
          </a:extLst>
        </xdr:cNvPr>
        <xdr:cNvSpPr txBox="1"/>
      </xdr:nvSpPr>
      <xdr:spPr>
        <a:xfrm>
          <a:off x="1816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24032626-BB69-46B3-B917-569E11B471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C565057F-B870-4B5C-B530-1445B8842D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524ACD54-DB82-4DDB-B5C1-E34576EB7F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9774CAF1-547D-4D8B-AEE1-18BDD8D279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C8B9913B-B159-4E06-8F82-6C2AB192D4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BE1300DD-97B0-4B77-8519-8D8DCA66BB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E74A5AE0-D129-4F87-A15F-9F895923168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0578AD48-A150-4450-9D75-A80B6F9D0E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F9C9C97E-160A-42BE-8055-51404E83BC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EC9DEB94-847E-4B28-BD82-1076424E344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BA8045C8-B41A-4108-AF8C-BBD13387B17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9" name="テキスト ボックス 208">
          <a:extLst>
            <a:ext uri="{FF2B5EF4-FFF2-40B4-BE49-F238E27FC236}">
              <a16:creationId xmlns:a16="http://schemas.microsoft.com/office/drawing/2014/main" id="{C2D49D89-BF9E-44A8-94C3-D578E559D9B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392FA815-19E4-49D0-A54B-D96953D8610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1" name="テキスト ボックス 210">
          <a:extLst>
            <a:ext uri="{FF2B5EF4-FFF2-40B4-BE49-F238E27FC236}">
              <a16:creationId xmlns:a16="http://schemas.microsoft.com/office/drawing/2014/main" id="{C03998FD-0C54-432B-8498-070BA51B7CB9}"/>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69F0906D-30EF-436F-A58E-17612F9CD97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3" name="テキスト ボックス 212">
          <a:extLst>
            <a:ext uri="{FF2B5EF4-FFF2-40B4-BE49-F238E27FC236}">
              <a16:creationId xmlns:a16="http://schemas.microsoft.com/office/drawing/2014/main" id="{FC11CB62-51AB-4D60-A1CC-67C6A1AEA28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A17F5967-0882-4235-9D78-66616795DC4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5" name="テキスト ボックス 214">
          <a:extLst>
            <a:ext uri="{FF2B5EF4-FFF2-40B4-BE49-F238E27FC236}">
              <a16:creationId xmlns:a16="http://schemas.microsoft.com/office/drawing/2014/main" id="{A6472A4B-B5C0-4610-B38D-6E7C68BD6B4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C2BBDF68-F7BC-42A6-92C6-4D59631231E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7" name="テキスト ボックス 216">
          <a:extLst>
            <a:ext uri="{FF2B5EF4-FFF2-40B4-BE49-F238E27FC236}">
              <a16:creationId xmlns:a16="http://schemas.microsoft.com/office/drawing/2014/main" id="{16F67454-DC66-4B59-A836-E1905BCAE09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3B41765C-8847-40DB-B454-9873D19F721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9" name="テキスト ボックス 218">
          <a:extLst>
            <a:ext uri="{FF2B5EF4-FFF2-40B4-BE49-F238E27FC236}">
              <a16:creationId xmlns:a16="http://schemas.microsoft.com/office/drawing/2014/main" id="{039D3757-3932-40BD-BBC1-5F41F0D24585}"/>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B3095711-932C-4645-8AD4-DBB5D25DEC2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E61A0F7C-ABEC-4CF3-8A03-520388576E3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AED5F75B-DB5D-433F-BD89-0976459ED21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23" name="直線コネクタ 222">
          <a:extLst>
            <a:ext uri="{FF2B5EF4-FFF2-40B4-BE49-F238E27FC236}">
              <a16:creationId xmlns:a16="http://schemas.microsoft.com/office/drawing/2014/main" id="{23AF5EAC-D3F8-4FD4-920F-A138E3B76DF0}"/>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24" name="【橋りょう・トンネル】&#10;一人当たり有形固定資産（償却資産）額最小値テキスト">
          <a:extLst>
            <a:ext uri="{FF2B5EF4-FFF2-40B4-BE49-F238E27FC236}">
              <a16:creationId xmlns:a16="http://schemas.microsoft.com/office/drawing/2014/main" id="{80D4C97A-CD5B-420A-92FF-943C67F97FD8}"/>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25" name="直線コネクタ 224">
          <a:extLst>
            <a:ext uri="{FF2B5EF4-FFF2-40B4-BE49-F238E27FC236}">
              <a16:creationId xmlns:a16="http://schemas.microsoft.com/office/drawing/2014/main" id="{4369CC14-BAFA-4A8F-BEDB-78F504B0FF5A}"/>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04A87A3F-E0AF-449F-A4D6-50361B4E5320}"/>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27" name="直線コネクタ 226">
          <a:extLst>
            <a:ext uri="{FF2B5EF4-FFF2-40B4-BE49-F238E27FC236}">
              <a16:creationId xmlns:a16="http://schemas.microsoft.com/office/drawing/2014/main" id="{A7172BBD-52F1-4BE6-9515-9979C187EBEA}"/>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FDFD32B2-5E90-485C-8B01-A146798E8C24}"/>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29" name="フローチャート: 判断 228">
          <a:extLst>
            <a:ext uri="{FF2B5EF4-FFF2-40B4-BE49-F238E27FC236}">
              <a16:creationId xmlns:a16="http://schemas.microsoft.com/office/drawing/2014/main" id="{398831F6-7B0B-40DD-ABF3-3C9E0A00280E}"/>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0" name="フローチャート: 判断 229">
          <a:extLst>
            <a:ext uri="{FF2B5EF4-FFF2-40B4-BE49-F238E27FC236}">
              <a16:creationId xmlns:a16="http://schemas.microsoft.com/office/drawing/2014/main" id="{57BA8286-320D-40C6-8C17-B53A14F57587}"/>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31" name="フローチャート: 判断 230">
          <a:extLst>
            <a:ext uri="{FF2B5EF4-FFF2-40B4-BE49-F238E27FC236}">
              <a16:creationId xmlns:a16="http://schemas.microsoft.com/office/drawing/2014/main" id="{CE08820D-F7DA-4A4F-A3FA-C39097C6CF92}"/>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32" name="フローチャート: 判断 231">
          <a:extLst>
            <a:ext uri="{FF2B5EF4-FFF2-40B4-BE49-F238E27FC236}">
              <a16:creationId xmlns:a16="http://schemas.microsoft.com/office/drawing/2014/main" id="{55CA0055-A95D-44C2-B05B-90A2B5B5E6F8}"/>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33" name="フローチャート: 判断 232">
          <a:extLst>
            <a:ext uri="{FF2B5EF4-FFF2-40B4-BE49-F238E27FC236}">
              <a16:creationId xmlns:a16="http://schemas.microsoft.com/office/drawing/2014/main" id="{CECFDBB7-AB2E-41B2-8CBE-7CE43FD49DCB}"/>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8811515D-E2FF-43F3-8532-BC4CB5620C8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4E878641-1109-4F55-A8DE-3ACF46FF00E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F1CD961-E4FC-4E1E-9281-4F78252489A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6C50BAD-C4F3-4676-BD39-4340E40478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DCD8B8A-826F-4B7A-A0C1-E3E870E1C7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32265</xdr:rowOff>
    </xdr:from>
    <xdr:to>
      <xdr:col>55</xdr:col>
      <xdr:colOff>50800</xdr:colOff>
      <xdr:row>64</xdr:row>
      <xdr:rowOff>133865</xdr:rowOff>
    </xdr:to>
    <xdr:sp macro="" textlink="">
      <xdr:nvSpPr>
        <xdr:cNvPr id="239" name="楕円 238">
          <a:extLst>
            <a:ext uri="{FF2B5EF4-FFF2-40B4-BE49-F238E27FC236}">
              <a16:creationId xmlns:a16="http://schemas.microsoft.com/office/drawing/2014/main" id="{8D09445C-3C1B-4B08-A3BC-48421DE6174B}"/>
            </a:ext>
          </a:extLst>
        </xdr:cNvPr>
        <xdr:cNvSpPr/>
      </xdr:nvSpPr>
      <xdr:spPr>
        <a:xfrm>
          <a:off x="10426700" y="1100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118642</xdr:rowOff>
    </xdr:from>
    <xdr:ext cx="534377" cy="259045"/>
    <xdr:sp macro="" textlink="">
      <xdr:nvSpPr>
        <xdr:cNvPr id="240" name="【橋りょう・トンネル】&#10;一人当たり有形固定資産（償却資産）額該当値テキスト">
          <a:extLst>
            <a:ext uri="{FF2B5EF4-FFF2-40B4-BE49-F238E27FC236}">
              <a16:creationId xmlns:a16="http://schemas.microsoft.com/office/drawing/2014/main" id="{79626100-A3BF-48E0-B1D5-88CB2F82920C}"/>
            </a:ext>
          </a:extLst>
        </xdr:cNvPr>
        <xdr:cNvSpPr txBox="1"/>
      </xdr:nvSpPr>
      <xdr:spPr>
        <a:xfrm>
          <a:off x="10515600" y="1091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32851</xdr:rowOff>
    </xdr:from>
    <xdr:to>
      <xdr:col>50</xdr:col>
      <xdr:colOff>165100</xdr:colOff>
      <xdr:row>64</xdr:row>
      <xdr:rowOff>134451</xdr:rowOff>
    </xdr:to>
    <xdr:sp macro="" textlink="">
      <xdr:nvSpPr>
        <xdr:cNvPr id="241" name="楕円 240">
          <a:extLst>
            <a:ext uri="{FF2B5EF4-FFF2-40B4-BE49-F238E27FC236}">
              <a16:creationId xmlns:a16="http://schemas.microsoft.com/office/drawing/2014/main" id="{E16CDD26-4F5D-4E58-97FC-EAEB229ED637}"/>
            </a:ext>
          </a:extLst>
        </xdr:cNvPr>
        <xdr:cNvSpPr/>
      </xdr:nvSpPr>
      <xdr:spPr>
        <a:xfrm>
          <a:off x="9588500" y="1100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83065</xdr:rowOff>
    </xdr:from>
    <xdr:to>
      <xdr:col>55</xdr:col>
      <xdr:colOff>0</xdr:colOff>
      <xdr:row>64</xdr:row>
      <xdr:rowOff>83651</xdr:rowOff>
    </xdr:to>
    <xdr:cxnSp macro="">
      <xdr:nvCxnSpPr>
        <xdr:cNvPr id="242" name="直線コネクタ 241">
          <a:extLst>
            <a:ext uri="{FF2B5EF4-FFF2-40B4-BE49-F238E27FC236}">
              <a16:creationId xmlns:a16="http://schemas.microsoft.com/office/drawing/2014/main" id="{4BF552CF-A9B9-41B0-B045-77D06DB31EB3}"/>
            </a:ext>
          </a:extLst>
        </xdr:cNvPr>
        <xdr:cNvCxnSpPr/>
      </xdr:nvCxnSpPr>
      <xdr:spPr>
        <a:xfrm flipV="1">
          <a:off x="9639300" y="11055865"/>
          <a:ext cx="8382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33606</xdr:rowOff>
    </xdr:from>
    <xdr:to>
      <xdr:col>46</xdr:col>
      <xdr:colOff>38100</xdr:colOff>
      <xdr:row>64</xdr:row>
      <xdr:rowOff>135206</xdr:rowOff>
    </xdr:to>
    <xdr:sp macro="" textlink="">
      <xdr:nvSpPr>
        <xdr:cNvPr id="243" name="楕円 242">
          <a:extLst>
            <a:ext uri="{FF2B5EF4-FFF2-40B4-BE49-F238E27FC236}">
              <a16:creationId xmlns:a16="http://schemas.microsoft.com/office/drawing/2014/main" id="{AE616868-430A-4B14-86FE-59348F243015}"/>
            </a:ext>
          </a:extLst>
        </xdr:cNvPr>
        <xdr:cNvSpPr/>
      </xdr:nvSpPr>
      <xdr:spPr>
        <a:xfrm>
          <a:off x="8699500" y="1100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83651</xdr:rowOff>
    </xdr:from>
    <xdr:to>
      <xdr:col>50</xdr:col>
      <xdr:colOff>114300</xdr:colOff>
      <xdr:row>64</xdr:row>
      <xdr:rowOff>84406</xdr:rowOff>
    </xdr:to>
    <xdr:cxnSp macro="">
      <xdr:nvCxnSpPr>
        <xdr:cNvPr id="244" name="直線コネクタ 243">
          <a:extLst>
            <a:ext uri="{FF2B5EF4-FFF2-40B4-BE49-F238E27FC236}">
              <a16:creationId xmlns:a16="http://schemas.microsoft.com/office/drawing/2014/main" id="{4E03CE9A-F0DB-4DED-929B-A2864CA9E20F}"/>
            </a:ext>
          </a:extLst>
        </xdr:cNvPr>
        <xdr:cNvCxnSpPr/>
      </xdr:nvCxnSpPr>
      <xdr:spPr>
        <a:xfrm flipV="1">
          <a:off x="8750300" y="11056451"/>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34323</xdr:rowOff>
    </xdr:from>
    <xdr:to>
      <xdr:col>41</xdr:col>
      <xdr:colOff>101600</xdr:colOff>
      <xdr:row>64</xdr:row>
      <xdr:rowOff>135923</xdr:rowOff>
    </xdr:to>
    <xdr:sp macro="" textlink="">
      <xdr:nvSpPr>
        <xdr:cNvPr id="245" name="楕円 244">
          <a:extLst>
            <a:ext uri="{FF2B5EF4-FFF2-40B4-BE49-F238E27FC236}">
              <a16:creationId xmlns:a16="http://schemas.microsoft.com/office/drawing/2014/main" id="{C7674952-756F-409D-8F02-479F39435467}"/>
            </a:ext>
          </a:extLst>
        </xdr:cNvPr>
        <xdr:cNvSpPr/>
      </xdr:nvSpPr>
      <xdr:spPr>
        <a:xfrm>
          <a:off x="7810500" y="110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84406</xdr:rowOff>
    </xdr:from>
    <xdr:to>
      <xdr:col>45</xdr:col>
      <xdr:colOff>177800</xdr:colOff>
      <xdr:row>64</xdr:row>
      <xdr:rowOff>85123</xdr:rowOff>
    </xdr:to>
    <xdr:cxnSp macro="">
      <xdr:nvCxnSpPr>
        <xdr:cNvPr id="246" name="直線コネクタ 245">
          <a:extLst>
            <a:ext uri="{FF2B5EF4-FFF2-40B4-BE49-F238E27FC236}">
              <a16:creationId xmlns:a16="http://schemas.microsoft.com/office/drawing/2014/main" id="{9B2F43AF-2EE3-4204-9E37-18E81637D9AF}"/>
            </a:ext>
          </a:extLst>
        </xdr:cNvPr>
        <xdr:cNvCxnSpPr/>
      </xdr:nvCxnSpPr>
      <xdr:spPr>
        <a:xfrm flipV="1">
          <a:off x="7861300" y="11057206"/>
          <a:ext cx="8890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47" name="n_1aveValue【橋りょう・トンネル】&#10;一人当たり有形固定資産（償却資産）額">
          <a:extLst>
            <a:ext uri="{FF2B5EF4-FFF2-40B4-BE49-F238E27FC236}">
              <a16:creationId xmlns:a16="http://schemas.microsoft.com/office/drawing/2014/main" id="{1026CE3A-3265-4CB2-BE27-B4995F7396F1}"/>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48" name="n_2aveValue【橋りょう・トンネル】&#10;一人当たり有形固定資産（償却資産）額">
          <a:extLst>
            <a:ext uri="{FF2B5EF4-FFF2-40B4-BE49-F238E27FC236}">
              <a16:creationId xmlns:a16="http://schemas.microsoft.com/office/drawing/2014/main" id="{B1390B39-6561-4E7C-AF05-2F5B47573550}"/>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49" name="n_3aveValue【橋りょう・トンネル】&#10;一人当たり有形固定資産（償却資産）額">
          <a:extLst>
            <a:ext uri="{FF2B5EF4-FFF2-40B4-BE49-F238E27FC236}">
              <a16:creationId xmlns:a16="http://schemas.microsoft.com/office/drawing/2014/main" id="{61B0ED4A-7683-4F48-A58E-CFCF9A1C9D4A}"/>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50" name="n_4aveValue【橋りょう・トンネル】&#10;一人当たり有形固定資産（償却資産）額">
          <a:extLst>
            <a:ext uri="{FF2B5EF4-FFF2-40B4-BE49-F238E27FC236}">
              <a16:creationId xmlns:a16="http://schemas.microsoft.com/office/drawing/2014/main" id="{AD77E97C-57D0-4192-98B9-470906687073}"/>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125578</xdr:rowOff>
    </xdr:from>
    <xdr:ext cx="534377" cy="259045"/>
    <xdr:sp macro="" textlink="">
      <xdr:nvSpPr>
        <xdr:cNvPr id="251" name="n_1mainValue【橋りょう・トンネル】&#10;一人当たり有形固定資産（償却資産）額">
          <a:extLst>
            <a:ext uri="{FF2B5EF4-FFF2-40B4-BE49-F238E27FC236}">
              <a16:creationId xmlns:a16="http://schemas.microsoft.com/office/drawing/2014/main" id="{A13E9CCD-6B6A-4DFA-A483-6AF63EBF045E}"/>
            </a:ext>
          </a:extLst>
        </xdr:cNvPr>
        <xdr:cNvSpPr txBox="1"/>
      </xdr:nvSpPr>
      <xdr:spPr>
        <a:xfrm>
          <a:off x="9359411" y="1109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126333</xdr:rowOff>
    </xdr:from>
    <xdr:ext cx="534377" cy="259045"/>
    <xdr:sp macro="" textlink="">
      <xdr:nvSpPr>
        <xdr:cNvPr id="252" name="n_2mainValue【橋りょう・トンネル】&#10;一人当たり有形固定資産（償却資産）額">
          <a:extLst>
            <a:ext uri="{FF2B5EF4-FFF2-40B4-BE49-F238E27FC236}">
              <a16:creationId xmlns:a16="http://schemas.microsoft.com/office/drawing/2014/main" id="{6AA4B5DF-5ECE-455F-A791-DCAC438AF1B6}"/>
            </a:ext>
          </a:extLst>
        </xdr:cNvPr>
        <xdr:cNvSpPr txBox="1"/>
      </xdr:nvSpPr>
      <xdr:spPr>
        <a:xfrm>
          <a:off x="8483111" y="1109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127050</xdr:rowOff>
    </xdr:from>
    <xdr:ext cx="534377" cy="259045"/>
    <xdr:sp macro="" textlink="">
      <xdr:nvSpPr>
        <xdr:cNvPr id="253" name="n_3mainValue【橋りょう・トンネル】&#10;一人当たり有形固定資産（償却資産）額">
          <a:extLst>
            <a:ext uri="{FF2B5EF4-FFF2-40B4-BE49-F238E27FC236}">
              <a16:creationId xmlns:a16="http://schemas.microsoft.com/office/drawing/2014/main" id="{C393D9D9-3DD2-408F-A9CB-A83628EB993D}"/>
            </a:ext>
          </a:extLst>
        </xdr:cNvPr>
        <xdr:cNvSpPr txBox="1"/>
      </xdr:nvSpPr>
      <xdr:spPr>
        <a:xfrm>
          <a:off x="7594111" y="1109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B7EA97A0-EE2B-4F4C-8804-FD2A1ED5FE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B8EE2CC7-5A26-4AFF-8790-3057C9241A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EFA0D781-91E7-4B55-A446-6FE575D651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BBF7C074-8880-49FF-B1DD-62B1B187356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2C3662FE-FAE5-40D9-9384-4B0121DBDD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6D089448-7E2C-4301-A8C4-47F488AA5C1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8853D0D6-7E84-48FB-AE5F-39C591CD07D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F135E16D-B10E-4648-92D6-F0B95292C96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44262088-2091-4E72-B019-CFD18964908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69862C61-B2CA-4360-94C2-3953C86A97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3DCFEE65-2B46-4C8A-B4CD-FD092BD82C6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01959110-5180-481A-86DD-307ACE84462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512C85C5-2D88-4B6E-8E88-21810F3ED58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34D62ADB-53E1-44F2-84A7-B30FA8C6114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A7E638FB-040E-4A8D-AFE6-E43F068A572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26CB5841-8503-46EE-A2F1-C780250A811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7A150AD2-D748-4496-BA1D-B99F0FD7EAD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49A8B8D5-9BC6-4C08-BF9E-D9902533D65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1B68770E-D131-43D3-9974-25D1B27F8AD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14C00AA6-2F13-470B-BC44-75D70783FE5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7F881E58-59CB-46E0-9066-E43846C7A4A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03503BEA-A2E5-47EA-8F5F-2A1AE27A740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9BDA06BF-FCCD-4264-B8BE-E56736AECBE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公営住宅】&#10;有形固定資産減価償却率グラフ枠">
          <a:extLst>
            <a:ext uri="{FF2B5EF4-FFF2-40B4-BE49-F238E27FC236}">
              <a16:creationId xmlns:a16="http://schemas.microsoft.com/office/drawing/2014/main" id="{6AC51B76-F7D0-4C90-B3F4-0AF8EBFA96F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78" name="直線コネクタ 277">
          <a:extLst>
            <a:ext uri="{FF2B5EF4-FFF2-40B4-BE49-F238E27FC236}">
              <a16:creationId xmlns:a16="http://schemas.microsoft.com/office/drawing/2014/main" id="{BC2FAD6C-928B-4359-B36D-13F336034974}"/>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9" name="【公営住宅】&#10;有形固定資産減価償却率最小値テキスト">
          <a:extLst>
            <a:ext uri="{FF2B5EF4-FFF2-40B4-BE49-F238E27FC236}">
              <a16:creationId xmlns:a16="http://schemas.microsoft.com/office/drawing/2014/main" id="{2CE8B72C-08F9-4DFA-99A7-999A1146A85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0" name="直線コネクタ 279">
          <a:extLst>
            <a:ext uri="{FF2B5EF4-FFF2-40B4-BE49-F238E27FC236}">
              <a16:creationId xmlns:a16="http://schemas.microsoft.com/office/drawing/2014/main" id="{74ABFF1E-AAD1-4B06-A78F-311520BD7D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81" name="【公営住宅】&#10;有形固定資産減価償却率最大値テキスト">
          <a:extLst>
            <a:ext uri="{FF2B5EF4-FFF2-40B4-BE49-F238E27FC236}">
              <a16:creationId xmlns:a16="http://schemas.microsoft.com/office/drawing/2014/main" id="{50B75F1F-A048-4573-8791-0287BEB4A0B3}"/>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82" name="直線コネクタ 281">
          <a:extLst>
            <a:ext uri="{FF2B5EF4-FFF2-40B4-BE49-F238E27FC236}">
              <a16:creationId xmlns:a16="http://schemas.microsoft.com/office/drawing/2014/main" id="{71AEFF01-98CC-43EE-93EF-AE84CBCCFDA5}"/>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15257</xdr:rowOff>
    </xdr:from>
    <xdr:ext cx="405111" cy="259045"/>
    <xdr:sp macro="" textlink="">
      <xdr:nvSpPr>
        <xdr:cNvPr id="283" name="【公営住宅】&#10;有形固定資産減価償却率平均値テキスト">
          <a:extLst>
            <a:ext uri="{FF2B5EF4-FFF2-40B4-BE49-F238E27FC236}">
              <a16:creationId xmlns:a16="http://schemas.microsoft.com/office/drawing/2014/main" id="{31E87F09-2CDA-4413-9FCA-D12ABB596E87}"/>
            </a:ext>
          </a:extLst>
        </xdr:cNvPr>
        <xdr:cNvSpPr txBox="1"/>
      </xdr:nvSpPr>
      <xdr:spPr>
        <a:xfrm>
          <a:off x="4673600" y="14245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84" name="フローチャート: 判断 283">
          <a:extLst>
            <a:ext uri="{FF2B5EF4-FFF2-40B4-BE49-F238E27FC236}">
              <a16:creationId xmlns:a16="http://schemas.microsoft.com/office/drawing/2014/main" id="{E8C2339B-7F64-4B8C-B1C6-E604F4F85966}"/>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5" name="フローチャート: 判断 284">
          <a:extLst>
            <a:ext uri="{FF2B5EF4-FFF2-40B4-BE49-F238E27FC236}">
              <a16:creationId xmlns:a16="http://schemas.microsoft.com/office/drawing/2014/main" id="{EA1FC73D-9105-4484-8C5C-007522DED692}"/>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86" name="フローチャート: 判断 285">
          <a:extLst>
            <a:ext uri="{FF2B5EF4-FFF2-40B4-BE49-F238E27FC236}">
              <a16:creationId xmlns:a16="http://schemas.microsoft.com/office/drawing/2014/main" id="{E2A7860E-413B-4660-B562-EE3912C47BBB}"/>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87" name="フローチャート: 判断 286">
          <a:extLst>
            <a:ext uri="{FF2B5EF4-FFF2-40B4-BE49-F238E27FC236}">
              <a16:creationId xmlns:a16="http://schemas.microsoft.com/office/drawing/2014/main" id="{E6887DFC-136D-4F4D-BAA2-AD0D49A21D12}"/>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288" name="フローチャート: 判断 287">
          <a:extLst>
            <a:ext uri="{FF2B5EF4-FFF2-40B4-BE49-F238E27FC236}">
              <a16:creationId xmlns:a16="http://schemas.microsoft.com/office/drawing/2014/main" id="{A8A3EA8A-34F7-44B5-83EC-73FFE4D1E2F4}"/>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87FAA9D8-8512-444E-89F6-5C46FBCF8EB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151DA1CC-5FD5-430E-AFD6-4135E4FD9EE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E2F84D91-200C-422A-8C45-BD3A0D118F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1FE3FB2-8B33-4777-8164-67EC434CF1C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0828D36-BDA9-432D-8660-C06E9A653A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80645</xdr:rowOff>
    </xdr:from>
    <xdr:to>
      <xdr:col>24</xdr:col>
      <xdr:colOff>114300</xdr:colOff>
      <xdr:row>80</xdr:row>
      <xdr:rowOff>10795</xdr:rowOff>
    </xdr:to>
    <xdr:sp macro="" textlink="">
      <xdr:nvSpPr>
        <xdr:cNvPr id="294" name="楕円 293">
          <a:extLst>
            <a:ext uri="{FF2B5EF4-FFF2-40B4-BE49-F238E27FC236}">
              <a16:creationId xmlns:a16="http://schemas.microsoft.com/office/drawing/2014/main" id="{5BA9E78C-2233-45E3-81B9-F03102A41D44}"/>
            </a:ext>
          </a:extLst>
        </xdr:cNvPr>
        <xdr:cNvSpPr/>
      </xdr:nvSpPr>
      <xdr:spPr>
        <a:xfrm>
          <a:off x="45847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103522</xdr:rowOff>
    </xdr:from>
    <xdr:ext cx="405111" cy="259045"/>
    <xdr:sp macro="" textlink="">
      <xdr:nvSpPr>
        <xdr:cNvPr id="295" name="【公営住宅】&#10;有形固定資産減価償却率該当値テキスト">
          <a:extLst>
            <a:ext uri="{FF2B5EF4-FFF2-40B4-BE49-F238E27FC236}">
              <a16:creationId xmlns:a16="http://schemas.microsoft.com/office/drawing/2014/main" id="{22666D89-53A0-4DC7-A348-A33A79AF6F5E}"/>
            </a:ext>
          </a:extLst>
        </xdr:cNvPr>
        <xdr:cNvSpPr txBox="1"/>
      </xdr:nvSpPr>
      <xdr:spPr>
        <a:xfrm>
          <a:off x="4673600"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38736</xdr:rowOff>
    </xdr:from>
    <xdr:to>
      <xdr:col>20</xdr:col>
      <xdr:colOff>38100</xdr:colOff>
      <xdr:row>79</xdr:row>
      <xdr:rowOff>140336</xdr:rowOff>
    </xdr:to>
    <xdr:sp macro="" textlink="">
      <xdr:nvSpPr>
        <xdr:cNvPr id="296" name="楕円 295">
          <a:extLst>
            <a:ext uri="{FF2B5EF4-FFF2-40B4-BE49-F238E27FC236}">
              <a16:creationId xmlns:a16="http://schemas.microsoft.com/office/drawing/2014/main" id="{0832E3C4-C006-46DB-A91A-1C9FFD08C796}"/>
            </a:ext>
          </a:extLst>
        </xdr:cNvPr>
        <xdr:cNvSpPr/>
      </xdr:nvSpPr>
      <xdr:spPr>
        <a:xfrm>
          <a:off x="3746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89536</xdr:rowOff>
    </xdr:from>
    <xdr:to>
      <xdr:col>24</xdr:col>
      <xdr:colOff>63500</xdr:colOff>
      <xdr:row>79</xdr:row>
      <xdr:rowOff>131445</xdr:rowOff>
    </xdr:to>
    <xdr:cxnSp macro="">
      <xdr:nvCxnSpPr>
        <xdr:cNvPr id="297" name="直線コネクタ 296">
          <a:extLst>
            <a:ext uri="{FF2B5EF4-FFF2-40B4-BE49-F238E27FC236}">
              <a16:creationId xmlns:a16="http://schemas.microsoft.com/office/drawing/2014/main" id="{9E2C3B0A-82F2-4C9F-8451-C9B17BB81077}"/>
            </a:ext>
          </a:extLst>
        </xdr:cNvPr>
        <xdr:cNvCxnSpPr/>
      </xdr:nvCxnSpPr>
      <xdr:spPr>
        <a:xfrm>
          <a:off x="3797300" y="1363408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156845</xdr:rowOff>
    </xdr:from>
    <xdr:to>
      <xdr:col>15</xdr:col>
      <xdr:colOff>101600</xdr:colOff>
      <xdr:row>79</xdr:row>
      <xdr:rowOff>86995</xdr:rowOff>
    </xdr:to>
    <xdr:sp macro="" textlink="">
      <xdr:nvSpPr>
        <xdr:cNvPr id="298" name="楕円 297">
          <a:extLst>
            <a:ext uri="{FF2B5EF4-FFF2-40B4-BE49-F238E27FC236}">
              <a16:creationId xmlns:a16="http://schemas.microsoft.com/office/drawing/2014/main" id="{D83DFD7F-1A69-4C61-A934-EE84F81CCF52}"/>
            </a:ext>
          </a:extLst>
        </xdr:cNvPr>
        <xdr:cNvSpPr/>
      </xdr:nvSpPr>
      <xdr:spPr>
        <a:xfrm>
          <a:off x="2857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36195</xdr:rowOff>
    </xdr:from>
    <xdr:to>
      <xdr:col>19</xdr:col>
      <xdr:colOff>177800</xdr:colOff>
      <xdr:row>79</xdr:row>
      <xdr:rowOff>89536</xdr:rowOff>
    </xdr:to>
    <xdr:cxnSp macro="">
      <xdr:nvCxnSpPr>
        <xdr:cNvPr id="299" name="直線コネクタ 298">
          <a:extLst>
            <a:ext uri="{FF2B5EF4-FFF2-40B4-BE49-F238E27FC236}">
              <a16:creationId xmlns:a16="http://schemas.microsoft.com/office/drawing/2014/main" id="{3E54DEB8-030F-458F-B3D1-44E8B9EDF9AD}"/>
            </a:ext>
          </a:extLst>
        </xdr:cNvPr>
        <xdr:cNvCxnSpPr/>
      </xdr:nvCxnSpPr>
      <xdr:spPr>
        <a:xfrm>
          <a:off x="2908300" y="1358074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105411</xdr:rowOff>
    </xdr:from>
    <xdr:to>
      <xdr:col>10</xdr:col>
      <xdr:colOff>165100</xdr:colOff>
      <xdr:row>79</xdr:row>
      <xdr:rowOff>35561</xdr:rowOff>
    </xdr:to>
    <xdr:sp macro="" textlink="">
      <xdr:nvSpPr>
        <xdr:cNvPr id="300" name="楕円 299">
          <a:extLst>
            <a:ext uri="{FF2B5EF4-FFF2-40B4-BE49-F238E27FC236}">
              <a16:creationId xmlns:a16="http://schemas.microsoft.com/office/drawing/2014/main" id="{D7131A72-A79F-4A2A-9975-DAB18A3033D0}"/>
            </a:ext>
          </a:extLst>
        </xdr:cNvPr>
        <xdr:cNvSpPr/>
      </xdr:nvSpPr>
      <xdr:spPr>
        <a:xfrm>
          <a:off x="1968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156211</xdr:rowOff>
    </xdr:from>
    <xdr:to>
      <xdr:col>15</xdr:col>
      <xdr:colOff>50800</xdr:colOff>
      <xdr:row>79</xdr:row>
      <xdr:rowOff>36195</xdr:rowOff>
    </xdr:to>
    <xdr:cxnSp macro="">
      <xdr:nvCxnSpPr>
        <xdr:cNvPr id="301" name="直線コネクタ 300">
          <a:extLst>
            <a:ext uri="{FF2B5EF4-FFF2-40B4-BE49-F238E27FC236}">
              <a16:creationId xmlns:a16="http://schemas.microsoft.com/office/drawing/2014/main" id="{CCAF87C1-DC91-42DF-9672-16897FABA871}"/>
            </a:ext>
          </a:extLst>
        </xdr:cNvPr>
        <xdr:cNvCxnSpPr/>
      </xdr:nvCxnSpPr>
      <xdr:spPr>
        <a:xfrm>
          <a:off x="2019300" y="135293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2" name="n_1aveValue【公営住宅】&#10;有形固定資産減価償却率">
          <a:extLst>
            <a:ext uri="{FF2B5EF4-FFF2-40B4-BE49-F238E27FC236}">
              <a16:creationId xmlns:a16="http://schemas.microsoft.com/office/drawing/2014/main" id="{D2EFB81B-3962-42BC-B65E-239A0DA0CA26}"/>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03" name="n_2aveValue【公営住宅】&#10;有形固定資産減価償却率">
          <a:extLst>
            <a:ext uri="{FF2B5EF4-FFF2-40B4-BE49-F238E27FC236}">
              <a16:creationId xmlns:a16="http://schemas.microsoft.com/office/drawing/2014/main" id="{9C0393A4-F952-497A-9592-FF2D347CD54F}"/>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93363</xdr:rowOff>
    </xdr:from>
    <xdr:ext cx="405111" cy="259045"/>
    <xdr:sp macro="" textlink="">
      <xdr:nvSpPr>
        <xdr:cNvPr id="304" name="n_3aveValue【公営住宅】&#10;有形固定資産減価償却率">
          <a:extLst>
            <a:ext uri="{FF2B5EF4-FFF2-40B4-BE49-F238E27FC236}">
              <a16:creationId xmlns:a16="http://schemas.microsoft.com/office/drawing/2014/main" id="{54F10A0C-CC28-4965-B325-3CA98328681B}"/>
            </a:ext>
          </a:extLst>
        </xdr:cNvPr>
        <xdr:cNvSpPr txBox="1"/>
      </xdr:nvSpPr>
      <xdr:spPr>
        <a:xfrm>
          <a:off x="1816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05" name="n_4aveValue【公営住宅】&#10;有形固定資産減価償却率">
          <a:extLst>
            <a:ext uri="{FF2B5EF4-FFF2-40B4-BE49-F238E27FC236}">
              <a16:creationId xmlns:a16="http://schemas.microsoft.com/office/drawing/2014/main" id="{8100731E-3345-47B6-833C-62B0E9A95AA8}"/>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156863</xdr:rowOff>
    </xdr:from>
    <xdr:ext cx="405111" cy="259045"/>
    <xdr:sp macro="" textlink="">
      <xdr:nvSpPr>
        <xdr:cNvPr id="306" name="n_1mainValue【公営住宅】&#10;有形固定資産減価償却率">
          <a:extLst>
            <a:ext uri="{FF2B5EF4-FFF2-40B4-BE49-F238E27FC236}">
              <a16:creationId xmlns:a16="http://schemas.microsoft.com/office/drawing/2014/main" id="{E068C680-ED78-4BE4-99A4-1443EEF348DF}"/>
            </a:ext>
          </a:extLst>
        </xdr:cNvPr>
        <xdr:cNvSpPr txBox="1"/>
      </xdr:nvSpPr>
      <xdr:spPr>
        <a:xfrm>
          <a:off x="35820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103522</xdr:rowOff>
    </xdr:from>
    <xdr:ext cx="405111" cy="259045"/>
    <xdr:sp macro="" textlink="">
      <xdr:nvSpPr>
        <xdr:cNvPr id="307" name="n_2mainValue【公営住宅】&#10;有形固定資産減価償却率">
          <a:extLst>
            <a:ext uri="{FF2B5EF4-FFF2-40B4-BE49-F238E27FC236}">
              <a16:creationId xmlns:a16="http://schemas.microsoft.com/office/drawing/2014/main" id="{D87327A1-F367-4D39-9786-10189F439950}"/>
            </a:ext>
          </a:extLst>
        </xdr:cNvPr>
        <xdr:cNvSpPr txBox="1"/>
      </xdr:nvSpPr>
      <xdr:spPr>
        <a:xfrm>
          <a:off x="2705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52088</xdr:rowOff>
    </xdr:from>
    <xdr:ext cx="405111" cy="259045"/>
    <xdr:sp macro="" textlink="">
      <xdr:nvSpPr>
        <xdr:cNvPr id="308" name="n_3mainValue【公営住宅】&#10;有形固定資産減価償却率">
          <a:extLst>
            <a:ext uri="{FF2B5EF4-FFF2-40B4-BE49-F238E27FC236}">
              <a16:creationId xmlns:a16="http://schemas.microsoft.com/office/drawing/2014/main" id="{B875A8BF-B01E-468E-8C7A-44E982B738F4}"/>
            </a:ext>
          </a:extLst>
        </xdr:cNvPr>
        <xdr:cNvSpPr txBox="1"/>
      </xdr:nvSpPr>
      <xdr:spPr>
        <a:xfrm>
          <a:off x="18167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805D4E92-DCE8-41CC-90B4-D77A770BCD7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90478733-1ABC-4376-9EB2-AA2AD2C1813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989A3B51-D7D5-4178-9B96-7EA55896C71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259EC2FB-48D2-48D6-A75B-53E5F663469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A72D5425-70E4-498F-A860-361B6A80682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323612A8-76D5-42F1-9FDC-333872FEAFE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437E6DBB-4F5D-43E7-B663-37323DDC277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228E6E16-60C7-4265-B972-230CAB72510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3A894A8A-1D79-45A3-9CE3-5813917950A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F2D33BCD-48EF-4EFC-B2BB-A1C0B2B8B5E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9" name="直線コネクタ 318">
          <a:extLst>
            <a:ext uri="{FF2B5EF4-FFF2-40B4-BE49-F238E27FC236}">
              <a16:creationId xmlns:a16="http://schemas.microsoft.com/office/drawing/2014/main" id="{36C4F9BE-D136-458E-BAB3-35F35451FBA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0" name="テキスト ボックス 319">
          <a:extLst>
            <a:ext uri="{FF2B5EF4-FFF2-40B4-BE49-F238E27FC236}">
              <a16:creationId xmlns:a16="http://schemas.microsoft.com/office/drawing/2014/main" id="{246EF4CB-D40D-4A42-9879-519DC2CDD6C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1" name="直線コネクタ 320">
          <a:extLst>
            <a:ext uri="{FF2B5EF4-FFF2-40B4-BE49-F238E27FC236}">
              <a16:creationId xmlns:a16="http://schemas.microsoft.com/office/drawing/2014/main" id="{04C8610B-0F2F-4A47-BD98-68045468287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2" name="テキスト ボックス 321">
          <a:extLst>
            <a:ext uri="{FF2B5EF4-FFF2-40B4-BE49-F238E27FC236}">
              <a16:creationId xmlns:a16="http://schemas.microsoft.com/office/drawing/2014/main" id="{99400064-B9DE-4CA4-85F5-D1EB2C21026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3" name="直線コネクタ 322">
          <a:extLst>
            <a:ext uri="{FF2B5EF4-FFF2-40B4-BE49-F238E27FC236}">
              <a16:creationId xmlns:a16="http://schemas.microsoft.com/office/drawing/2014/main" id="{09C3DCA5-0885-4688-8476-F207F4907B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4" name="テキスト ボックス 323">
          <a:extLst>
            <a:ext uri="{FF2B5EF4-FFF2-40B4-BE49-F238E27FC236}">
              <a16:creationId xmlns:a16="http://schemas.microsoft.com/office/drawing/2014/main" id="{575A1FAA-8E3B-4CF7-A5B0-B9477D3F84D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5" name="直線コネクタ 324">
          <a:extLst>
            <a:ext uri="{FF2B5EF4-FFF2-40B4-BE49-F238E27FC236}">
              <a16:creationId xmlns:a16="http://schemas.microsoft.com/office/drawing/2014/main" id="{30BB79F4-05D3-41D5-9B7D-50DAC6724FF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6" name="テキスト ボックス 325">
          <a:extLst>
            <a:ext uri="{FF2B5EF4-FFF2-40B4-BE49-F238E27FC236}">
              <a16:creationId xmlns:a16="http://schemas.microsoft.com/office/drawing/2014/main" id="{F24F9B9F-242F-4863-8D87-F0724857C5E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7" name="直線コネクタ 326">
          <a:extLst>
            <a:ext uri="{FF2B5EF4-FFF2-40B4-BE49-F238E27FC236}">
              <a16:creationId xmlns:a16="http://schemas.microsoft.com/office/drawing/2014/main" id="{A881415E-E950-46E9-B1E5-678251BBEAF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8" name="テキスト ボックス 327">
          <a:extLst>
            <a:ext uri="{FF2B5EF4-FFF2-40B4-BE49-F238E27FC236}">
              <a16:creationId xmlns:a16="http://schemas.microsoft.com/office/drawing/2014/main" id="{FCB7AC2F-8CA3-4396-8AF2-05123DD0EB0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9" name="直線コネクタ 328">
          <a:extLst>
            <a:ext uri="{FF2B5EF4-FFF2-40B4-BE49-F238E27FC236}">
              <a16:creationId xmlns:a16="http://schemas.microsoft.com/office/drawing/2014/main" id="{DCC16653-CCCE-4809-8542-4A7DE4FA996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0" name="テキスト ボックス 329">
          <a:extLst>
            <a:ext uri="{FF2B5EF4-FFF2-40B4-BE49-F238E27FC236}">
              <a16:creationId xmlns:a16="http://schemas.microsoft.com/office/drawing/2014/main" id="{52867631-E8F2-409E-8263-1056715A24E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1EB8384C-E221-40FD-BC77-AC40B5B01D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AA35F100-E62F-4CE8-865F-14FADD5F164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公営住宅】&#10;一人当たり面積グラフ枠">
          <a:extLst>
            <a:ext uri="{FF2B5EF4-FFF2-40B4-BE49-F238E27FC236}">
              <a16:creationId xmlns:a16="http://schemas.microsoft.com/office/drawing/2014/main" id="{3AC22BDE-F65A-495E-8F36-87245A0F83E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34" name="直線コネクタ 333">
          <a:extLst>
            <a:ext uri="{FF2B5EF4-FFF2-40B4-BE49-F238E27FC236}">
              <a16:creationId xmlns:a16="http://schemas.microsoft.com/office/drawing/2014/main" id="{800BE813-C574-4C03-8AD3-C670355D37B0}"/>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35" name="【公営住宅】&#10;一人当たり面積最小値テキスト">
          <a:extLst>
            <a:ext uri="{FF2B5EF4-FFF2-40B4-BE49-F238E27FC236}">
              <a16:creationId xmlns:a16="http://schemas.microsoft.com/office/drawing/2014/main" id="{0B8F036B-606F-4B22-ACDB-066FD50FC8ED}"/>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36" name="直線コネクタ 335">
          <a:extLst>
            <a:ext uri="{FF2B5EF4-FFF2-40B4-BE49-F238E27FC236}">
              <a16:creationId xmlns:a16="http://schemas.microsoft.com/office/drawing/2014/main" id="{93F409D8-A7C1-4016-8AE5-A0A5822FF057}"/>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37" name="【公営住宅】&#10;一人当たり面積最大値テキスト">
          <a:extLst>
            <a:ext uri="{FF2B5EF4-FFF2-40B4-BE49-F238E27FC236}">
              <a16:creationId xmlns:a16="http://schemas.microsoft.com/office/drawing/2014/main" id="{B0BBEEEC-2454-43BF-80F0-E4776784320D}"/>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38" name="直線コネクタ 337">
          <a:extLst>
            <a:ext uri="{FF2B5EF4-FFF2-40B4-BE49-F238E27FC236}">
              <a16:creationId xmlns:a16="http://schemas.microsoft.com/office/drawing/2014/main" id="{938A6215-ECA4-47DB-AC21-5B8491CBA0AE}"/>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39" name="【公営住宅】&#10;一人当たり面積平均値テキスト">
          <a:extLst>
            <a:ext uri="{FF2B5EF4-FFF2-40B4-BE49-F238E27FC236}">
              <a16:creationId xmlns:a16="http://schemas.microsoft.com/office/drawing/2014/main" id="{366DF5B6-A74B-41B9-A0CD-150012A205D8}"/>
            </a:ext>
          </a:extLst>
        </xdr:cNvPr>
        <xdr:cNvSpPr txBox="1"/>
      </xdr:nvSpPr>
      <xdr:spPr>
        <a:xfrm>
          <a:off x="10515600" y="14499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40" name="フローチャート: 判断 339">
          <a:extLst>
            <a:ext uri="{FF2B5EF4-FFF2-40B4-BE49-F238E27FC236}">
              <a16:creationId xmlns:a16="http://schemas.microsoft.com/office/drawing/2014/main" id="{5144BCCE-E38D-42E1-AE00-D8E7B876B118}"/>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41" name="フローチャート: 判断 340">
          <a:extLst>
            <a:ext uri="{FF2B5EF4-FFF2-40B4-BE49-F238E27FC236}">
              <a16:creationId xmlns:a16="http://schemas.microsoft.com/office/drawing/2014/main" id="{85D53FEF-4A77-49AA-90D8-C954DD7277B3}"/>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42" name="フローチャート: 判断 341">
          <a:extLst>
            <a:ext uri="{FF2B5EF4-FFF2-40B4-BE49-F238E27FC236}">
              <a16:creationId xmlns:a16="http://schemas.microsoft.com/office/drawing/2014/main" id="{62CFBF59-6272-48FD-BF1F-B72505235B30}"/>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43" name="フローチャート: 判断 342">
          <a:extLst>
            <a:ext uri="{FF2B5EF4-FFF2-40B4-BE49-F238E27FC236}">
              <a16:creationId xmlns:a16="http://schemas.microsoft.com/office/drawing/2014/main" id="{FC6E7E90-F944-4F0B-8672-1A4B4D68EBCC}"/>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44" name="フローチャート: 判断 343">
          <a:extLst>
            <a:ext uri="{FF2B5EF4-FFF2-40B4-BE49-F238E27FC236}">
              <a16:creationId xmlns:a16="http://schemas.microsoft.com/office/drawing/2014/main" id="{F4E8E98D-0DFD-4406-81F0-8FA6BCA5EA7C}"/>
            </a:ext>
          </a:extLst>
        </xdr:cNvPr>
        <xdr:cNvSpPr/>
      </xdr:nvSpPr>
      <xdr:spPr>
        <a:xfrm>
          <a:off x="6921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E4899573-A028-43C5-B44A-53FAF6EE766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54BF182-3ABB-4D48-BEAC-1718393C16F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51E6B593-A7AE-4600-AD7C-D8CB0CF6AB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0049E18-0310-4059-8700-53F88435ABB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AE79EEDE-7DB5-4DA9-BB1F-C61CBA61B5C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42163</xdr:rowOff>
    </xdr:from>
    <xdr:to>
      <xdr:col>55</xdr:col>
      <xdr:colOff>50800</xdr:colOff>
      <xdr:row>86</xdr:row>
      <xdr:rowOff>143763</xdr:rowOff>
    </xdr:to>
    <xdr:sp macro="" textlink="">
      <xdr:nvSpPr>
        <xdr:cNvPr id="350" name="楕円 349">
          <a:extLst>
            <a:ext uri="{FF2B5EF4-FFF2-40B4-BE49-F238E27FC236}">
              <a16:creationId xmlns:a16="http://schemas.microsoft.com/office/drawing/2014/main" id="{019A8CA8-EADF-49AA-A092-4A869E915B19}"/>
            </a:ext>
          </a:extLst>
        </xdr:cNvPr>
        <xdr:cNvSpPr/>
      </xdr:nvSpPr>
      <xdr:spPr>
        <a:xfrm>
          <a:off x="104267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128540</xdr:rowOff>
    </xdr:from>
    <xdr:ext cx="469744" cy="259045"/>
    <xdr:sp macro="" textlink="">
      <xdr:nvSpPr>
        <xdr:cNvPr id="351" name="【公営住宅】&#10;一人当たり面積該当値テキスト">
          <a:extLst>
            <a:ext uri="{FF2B5EF4-FFF2-40B4-BE49-F238E27FC236}">
              <a16:creationId xmlns:a16="http://schemas.microsoft.com/office/drawing/2014/main" id="{11C6E9E8-6286-4A43-9312-9A9D023F85C5}"/>
            </a:ext>
          </a:extLst>
        </xdr:cNvPr>
        <xdr:cNvSpPr txBox="1"/>
      </xdr:nvSpPr>
      <xdr:spPr>
        <a:xfrm>
          <a:off x="10515600" y="1470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43143</xdr:rowOff>
    </xdr:from>
    <xdr:to>
      <xdr:col>50</xdr:col>
      <xdr:colOff>165100</xdr:colOff>
      <xdr:row>86</xdr:row>
      <xdr:rowOff>144743</xdr:rowOff>
    </xdr:to>
    <xdr:sp macro="" textlink="">
      <xdr:nvSpPr>
        <xdr:cNvPr id="352" name="楕円 351">
          <a:extLst>
            <a:ext uri="{FF2B5EF4-FFF2-40B4-BE49-F238E27FC236}">
              <a16:creationId xmlns:a16="http://schemas.microsoft.com/office/drawing/2014/main" id="{C15B2133-20F4-4371-A4E8-41C7E5F55DC2}"/>
            </a:ext>
          </a:extLst>
        </xdr:cNvPr>
        <xdr:cNvSpPr/>
      </xdr:nvSpPr>
      <xdr:spPr>
        <a:xfrm>
          <a:off x="9588500" y="1478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92963</xdr:rowOff>
    </xdr:from>
    <xdr:to>
      <xdr:col>55</xdr:col>
      <xdr:colOff>0</xdr:colOff>
      <xdr:row>86</xdr:row>
      <xdr:rowOff>93943</xdr:rowOff>
    </xdr:to>
    <xdr:cxnSp macro="">
      <xdr:nvCxnSpPr>
        <xdr:cNvPr id="353" name="直線コネクタ 352">
          <a:extLst>
            <a:ext uri="{FF2B5EF4-FFF2-40B4-BE49-F238E27FC236}">
              <a16:creationId xmlns:a16="http://schemas.microsoft.com/office/drawing/2014/main" id="{FF9C808B-15FE-4F3A-85EF-9C8E30E9B789}"/>
            </a:ext>
          </a:extLst>
        </xdr:cNvPr>
        <xdr:cNvCxnSpPr/>
      </xdr:nvCxnSpPr>
      <xdr:spPr>
        <a:xfrm flipV="1">
          <a:off x="9639300" y="1483766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44123</xdr:rowOff>
    </xdr:from>
    <xdr:to>
      <xdr:col>46</xdr:col>
      <xdr:colOff>38100</xdr:colOff>
      <xdr:row>86</xdr:row>
      <xdr:rowOff>145723</xdr:rowOff>
    </xdr:to>
    <xdr:sp macro="" textlink="">
      <xdr:nvSpPr>
        <xdr:cNvPr id="354" name="楕円 353">
          <a:extLst>
            <a:ext uri="{FF2B5EF4-FFF2-40B4-BE49-F238E27FC236}">
              <a16:creationId xmlns:a16="http://schemas.microsoft.com/office/drawing/2014/main" id="{6128D6BF-43A0-457E-B54E-522CC68434C4}"/>
            </a:ext>
          </a:extLst>
        </xdr:cNvPr>
        <xdr:cNvSpPr/>
      </xdr:nvSpPr>
      <xdr:spPr>
        <a:xfrm>
          <a:off x="8699500" y="147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93943</xdr:rowOff>
    </xdr:from>
    <xdr:to>
      <xdr:col>50</xdr:col>
      <xdr:colOff>114300</xdr:colOff>
      <xdr:row>86</xdr:row>
      <xdr:rowOff>94923</xdr:rowOff>
    </xdr:to>
    <xdr:cxnSp macro="">
      <xdr:nvCxnSpPr>
        <xdr:cNvPr id="355" name="直線コネクタ 354">
          <a:extLst>
            <a:ext uri="{FF2B5EF4-FFF2-40B4-BE49-F238E27FC236}">
              <a16:creationId xmlns:a16="http://schemas.microsoft.com/office/drawing/2014/main" id="{B1C07D61-984E-4F57-95E1-925C909EDD49}"/>
            </a:ext>
          </a:extLst>
        </xdr:cNvPr>
        <xdr:cNvCxnSpPr/>
      </xdr:nvCxnSpPr>
      <xdr:spPr>
        <a:xfrm flipV="1">
          <a:off x="8750300" y="1483864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45103</xdr:rowOff>
    </xdr:from>
    <xdr:to>
      <xdr:col>41</xdr:col>
      <xdr:colOff>101600</xdr:colOff>
      <xdr:row>86</xdr:row>
      <xdr:rowOff>146703</xdr:rowOff>
    </xdr:to>
    <xdr:sp macro="" textlink="">
      <xdr:nvSpPr>
        <xdr:cNvPr id="356" name="楕円 355">
          <a:extLst>
            <a:ext uri="{FF2B5EF4-FFF2-40B4-BE49-F238E27FC236}">
              <a16:creationId xmlns:a16="http://schemas.microsoft.com/office/drawing/2014/main" id="{6A791E57-2D6A-4DC3-A1DE-D0DECD53F52D}"/>
            </a:ext>
          </a:extLst>
        </xdr:cNvPr>
        <xdr:cNvSpPr/>
      </xdr:nvSpPr>
      <xdr:spPr>
        <a:xfrm>
          <a:off x="7810500" y="147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94923</xdr:rowOff>
    </xdr:from>
    <xdr:to>
      <xdr:col>45</xdr:col>
      <xdr:colOff>177800</xdr:colOff>
      <xdr:row>86</xdr:row>
      <xdr:rowOff>95903</xdr:rowOff>
    </xdr:to>
    <xdr:cxnSp macro="">
      <xdr:nvCxnSpPr>
        <xdr:cNvPr id="357" name="直線コネクタ 356">
          <a:extLst>
            <a:ext uri="{FF2B5EF4-FFF2-40B4-BE49-F238E27FC236}">
              <a16:creationId xmlns:a16="http://schemas.microsoft.com/office/drawing/2014/main" id="{9F87CA10-2236-49A8-97FE-A2E9955EBBAA}"/>
            </a:ext>
          </a:extLst>
        </xdr:cNvPr>
        <xdr:cNvCxnSpPr/>
      </xdr:nvCxnSpPr>
      <xdr:spPr>
        <a:xfrm flipV="1">
          <a:off x="7861300" y="1483962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58" name="n_1aveValue【公営住宅】&#10;一人当たり面積">
          <a:extLst>
            <a:ext uri="{FF2B5EF4-FFF2-40B4-BE49-F238E27FC236}">
              <a16:creationId xmlns:a16="http://schemas.microsoft.com/office/drawing/2014/main" id="{4AA1E786-7F9F-4804-9F29-564DA6C01659}"/>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59" name="n_2aveValue【公営住宅】&#10;一人当たり面積">
          <a:extLst>
            <a:ext uri="{FF2B5EF4-FFF2-40B4-BE49-F238E27FC236}">
              <a16:creationId xmlns:a16="http://schemas.microsoft.com/office/drawing/2014/main" id="{B4B042C7-B53B-4F22-A80B-93778C30BAE6}"/>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60" name="n_3aveValue【公営住宅】&#10;一人当たり面積">
          <a:extLst>
            <a:ext uri="{FF2B5EF4-FFF2-40B4-BE49-F238E27FC236}">
              <a16:creationId xmlns:a16="http://schemas.microsoft.com/office/drawing/2014/main" id="{978270F2-12DA-4D82-9131-BE831038BDED}"/>
            </a:ext>
          </a:extLst>
        </xdr:cNvPr>
        <xdr:cNvSpPr txBox="1"/>
      </xdr:nvSpPr>
      <xdr:spPr>
        <a:xfrm>
          <a:off x="7626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153433</xdr:rowOff>
    </xdr:from>
    <xdr:ext cx="469744" cy="259045"/>
    <xdr:sp macro="" textlink="">
      <xdr:nvSpPr>
        <xdr:cNvPr id="361" name="n_4aveValue【公営住宅】&#10;一人当たり面積">
          <a:extLst>
            <a:ext uri="{FF2B5EF4-FFF2-40B4-BE49-F238E27FC236}">
              <a16:creationId xmlns:a16="http://schemas.microsoft.com/office/drawing/2014/main" id="{EFC74211-788A-4DB2-B78B-5EEF5002703F}"/>
            </a:ext>
          </a:extLst>
        </xdr:cNvPr>
        <xdr:cNvSpPr txBox="1"/>
      </xdr:nvSpPr>
      <xdr:spPr>
        <a:xfrm>
          <a:off x="6737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135870</xdr:rowOff>
    </xdr:from>
    <xdr:ext cx="469744" cy="259045"/>
    <xdr:sp macro="" textlink="">
      <xdr:nvSpPr>
        <xdr:cNvPr id="362" name="n_1mainValue【公営住宅】&#10;一人当たり面積">
          <a:extLst>
            <a:ext uri="{FF2B5EF4-FFF2-40B4-BE49-F238E27FC236}">
              <a16:creationId xmlns:a16="http://schemas.microsoft.com/office/drawing/2014/main" id="{4E56BD8D-B150-40BA-A160-8FF2ECCC6451}"/>
            </a:ext>
          </a:extLst>
        </xdr:cNvPr>
        <xdr:cNvSpPr txBox="1"/>
      </xdr:nvSpPr>
      <xdr:spPr>
        <a:xfrm>
          <a:off x="9391727" y="1488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136850</xdr:rowOff>
    </xdr:from>
    <xdr:ext cx="469744" cy="259045"/>
    <xdr:sp macro="" textlink="">
      <xdr:nvSpPr>
        <xdr:cNvPr id="363" name="n_2mainValue【公営住宅】&#10;一人当たり面積">
          <a:extLst>
            <a:ext uri="{FF2B5EF4-FFF2-40B4-BE49-F238E27FC236}">
              <a16:creationId xmlns:a16="http://schemas.microsoft.com/office/drawing/2014/main" id="{F2D0D336-F33D-4949-AFF2-571EBAFBABE7}"/>
            </a:ext>
          </a:extLst>
        </xdr:cNvPr>
        <xdr:cNvSpPr txBox="1"/>
      </xdr:nvSpPr>
      <xdr:spPr>
        <a:xfrm>
          <a:off x="8515427" y="1488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137830</xdr:rowOff>
    </xdr:from>
    <xdr:ext cx="469744" cy="259045"/>
    <xdr:sp macro="" textlink="">
      <xdr:nvSpPr>
        <xdr:cNvPr id="364" name="n_3mainValue【公営住宅】&#10;一人当たり面積">
          <a:extLst>
            <a:ext uri="{FF2B5EF4-FFF2-40B4-BE49-F238E27FC236}">
              <a16:creationId xmlns:a16="http://schemas.microsoft.com/office/drawing/2014/main" id="{F367158A-86F9-45A6-A3E2-A3BDF14EB13A}"/>
            </a:ext>
          </a:extLst>
        </xdr:cNvPr>
        <xdr:cNvSpPr txBox="1"/>
      </xdr:nvSpPr>
      <xdr:spPr>
        <a:xfrm>
          <a:off x="7626427" y="148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D554C88B-D1E9-4B85-9CA5-92A6AE7CAD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3EEF126E-F906-4C8E-BB17-0D805ACA897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88F6FE45-F417-4927-8DB3-6114E0EDA4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1EC2B58D-C448-4897-8AD9-EF1F57E9765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541DA624-A811-4FA6-B670-A26EB6391C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04B4894F-DA92-468B-86F0-75CC2D2B758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B90FDCD9-B2EE-4ABC-9B5D-9A69F1E5911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0634727D-79C2-4159-8F33-F49ADA770CA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6EBA373D-2587-4A78-B962-1AE7240FC5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704DE6E2-A115-4126-B9F5-DE30E1C808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E5BD763F-826B-437C-8DEF-B7C44244B4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D3DF0F5A-B93D-422C-9D0A-D29C92A43F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E224018C-4E5D-4737-A67F-A87F5012F7F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B822FA99-B06D-411C-8323-8E95ECE10F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19D17BC0-FE91-4DCE-84CF-F9CF762F63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B25EAC98-9CE9-443A-891C-84636B20B1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99411795-7144-4BA8-8FC0-CC2CF1F9AD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6CE3CDBC-7262-480B-9903-1396A677150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E1496FCC-DCC3-4F20-9FD5-45B612014D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4F5A8FFB-9EBC-4E3F-98F7-3E2EA9DDA8F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36DD99E8-2565-4EF7-BB72-BAA8D4F1DE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1CF582D9-FE22-485B-A22D-A531FCF84B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4D72BAD8-3EF1-4AE9-B4D5-7221FF49A1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1C5598EA-BA40-40DC-B56D-6C12C0B802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CC86B791-4721-4D8A-8B69-2D9A3211EE1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846C52E8-642F-413E-BBC5-BB80B885296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7D1A1086-9DAD-4BE9-97FB-1BFE262540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2" name="直線コネクタ 391">
          <a:extLst>
            <a:ext uri="{FF2B5EF4-FFF2-40B4-BE49-F238E27FC236}">
              <a16:creationId xmlns:a16="http://schemas.microsoft.com/office/drawing/2014/main" id="{B3C68A50-D7DD-45F9-9507-7E038D42677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3" name="テキスト ボックス 392">
          <a:extLst>
            <a:ext uri="{FF2B5EF4-FFF2-40B4-BE49-F238E27FC236}">
              <a16:creationId xmlns:a16="http://schemas.microsoft.com/office/drawing/2014/main" id="{FE9825B2-69DE-4B5F-8AE4-E629C3486DC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4" name="直線コネクタ 393">
          <a:extLst>
            <a:ext uri="{FF2B5EF4-FFF2-40B4-BE49-F238E27FC236}">
              <a16:creationId xmlns:a16="http://schemas.microsoft.com/office/drawing/2014/main" id="{B48E438C-9270-418B-B7B9-246AE21B8D7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5" name="テキスト ボックス 394">
          <a:extLst>
            <a:ext uri="{FF2B5EF4-FFF2-40B4-BE49-F238E27FC236}">
              <a16:creationId xmlns:a16="http://schemas.microsoft.com/office/drawing/2014/main" id="{232C9377-20BC-4D6F-ABBE-CE3C2DB1089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6" name="直線コネクタ 395">
          <a:extLst>
            <a:ext uri="{FF2B5EF4-FFF2-40B4-BE49-F238E27FC236}">
              <a16:creationId xmlns:a16="http://schemas.microsoft.com/office/drawing/2014/main" id="{923ADC16-6B4C-4BB0-B05B-ED44F6E4AC1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7" name="テキスト ボックス 396">
          <a:extLst>
            <a:ext uri="{FF2B5EF4-FFF2-40B4-BE49-F238E27FC236}">
              <a16:creationId xmlns:a16="http://schemas.microsoft.com/office/drawing/2014/main" id="{84031093-CBE9-4609-839A-9DF54DF3D23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8" name="直線コネクタ 397">
          <a:extLst>
            <a:ext uri="{FF2B5EF4-FFF2-40B4-BE49-F238E27FC236}">
              <a16:creationId xmlns:a16="http://schemas.microsoft.com/office/drawing/2014/main" id="{D55F5F94-2FE5-46CD-93EB-80A83FA8AE1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9" name="テキスト ボックス 398">
          <a:extLst>
            <a:ext uri="{FF2B5EF4-FFF2-40B4-BE49-F238E27FC236}">
              <a16:creationId xmlns:a16="http://schemas.microsoft.com/office/drawing/2014/main" id="{46E42454-C504-4092-81BD-88FACE16307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0" name="直線コネクタ 399">
          <a:extLst>
            <a:ext uri="{FF2B5EF4-FFF2-40B4-BE49-F238E27FC236}">
              <a16:creationId xmlns:a16="http://schemas.microsoft.com/office/drawing/2014/main" id="{152619D7-A820-40A8-A7CB-838B601F673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1" name="テキスト ボックス 400">
          <a:extLst>
            <a:ext uri="{FF2B5EF4-FFF2-40B4-BE49-F238E27FC236}">
              <a16:creationId xmlns:a16="http://schemas.microsoft.com/office/drawing/2014/main" id="{63CED7FF-CC9F-4364-9127-7B5137B00D0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2" name="直線コネクタ 401">
          <a:extLst>
            <a:ext uri="{FF2B5EF4-FFF2-40B4-BE49-F238E27FC236}">
              <a16:creationId xmlns:a16="http://schemas.microsoft.com/office/drawing/2014/main" id="{E371AE43-2602-4FD4-B7B9-38F7E310476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3" name="テキスト ボックス 402">
          <a:extLst>
            <a:ext uri="{FF2B5EF4-FFF2-40B4-BE49-F238E27FC236}">
              <a16:creationId xmlns:a16="http://schemas.microsoft.com/office/drawing/2014/main" id="{51578FDA-AB71-4754-98B0-45BF6FB81D5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a:extLst>
            <a:ext uri="{FF2B5EF4-FFF2-40B4-BE49-F238E27FC236}">
              <a16:creationId xmlns:a16="http://schemas.microsoft.com/office/drawing/2014/main" id="{4744BD2B-1D32-4EFF-808D-DE7E9110F4C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認定こども園・幼稚園・保育所】&#10;有形固定資産減価償却率グラフ枠">
          <a:extLst>
            <a:ext uri="{FF2B5EF4-FFF2-40B4-BE49-F238E27FC236}">
              <a16:creationId xmlns:a16="http://schemas.microsoft.com/office/drawing/2014/main" id="{A214C80D-DC95-48A3-AA48-4621FA2977D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406" name="直線コネクタ 405">
          <a:extLst>
            <a:ext uri="{FF2B5EF4-FFF2-40B4-BE49-F238E27FC236}">
              <a16:creationId xmlns:a16="http://schemas.microsoft.com/office/drawing/2014/main" id="{B28CE0F5-20C9-41F0-A835-EFCC97D1C269}"/>
            </a:ext>
          </a:extLst>
        </xdr:cNvPr>
        <xdr:cNvCxnSpPr/>
      </xdr:nvCxnSpPr>
      <xdr:spPr>
        <a:xfrm flipV="1">
          <a:off x="16318864" y="582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7" name="【認定こども園・幼稚園・保育所】&#10;有形固定資産減価償却率最小値テキスト">
          <a:extLst>
            <a:ext uri="{FF2B5EF4-FFF2-40B4-BE49-F238E27FC236}">
              <a16:creationId xmlns:a16="http://schemas.microsoft.com/office/drawing/2014/main" id="{A75D3900-4211-4FCD-8239-37E9F0616EC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8" name="直線コネクタ 407">
          <a:extLst>
            <a:ext uri="{FF2B5EF4-FFF2-40B4-BE49-F238E27FC236}">
              <a16:creationId xmlns:a16="http://schemas.microsoft.com/office/drawing/2014/main" id="{F11BB2AE-9CC6-47A2-9909-298DDA92BAF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409" name="【認定こども園・幼稚園・保育所】&#10;有形固定資産減価償却率最大値テキスト">
          <a:extLst>
            <a:ext uri="{FF2B5EF4-FFF2-40B4-BE49-F238E27FC236}">
              <a16:creationId xmlns:a16="http://schemas.microsoft.com/office/drawing/2014/main" id="{DB5408E4-4309-456A-A4D7-F4DB03BDC153}"/>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410" name="直線コネクタ 409">
          <a:extLst>
            <a:ext uri="{FF2B5EF4-FFF2-40B4-BE49-F238E27FC236}">
              <a16:creationId xmlns:a16="http://schemas.microsoft.com/office/drawing/2014/main" id="{E3285F82-625F-4987-91B2-DA2B8B92AB97}"/>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411" name="【認定こども園・幼稚園・保育所】&#10;有形固定資産減価償却率平均値テキスト">
          <a:extLst>
            <a:ext uri="{FF2B5EF4-FFF2-40B4-BE49-F238E27FC236}">
              <a16:creationId xmlns:a16="http://schemas.microsoft.com/office/drawing/2014/main" id="{B7FC009F-F0CB-4965-87A5-B3C4A8704D1A}"/>
            </a:ext>
          </a:extLst>
        </xdr:cNvPr>
        <xdr:cNvSpPr txBox="1"/>
      </xdr:nvSpPr>
      <xdr:spPr>
        <a:xfrm>
          <a:off x="1635760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412" name="フローチャート: 判断 411">
          <a:extLst>
            <a:ext uri="{FF2B5EF4-FFF2-40B4-BE49-F238E27FC236}">
              <a16:creationId xmlns:a16="http://schemas.microsoft.com/office/drawing/2014/main" id="{3A9DDBB7-7826-43F9-A77F-9C2A647CFD0B}"/>
            </a:ext>
          </a:extLst>
        </xdr:cNvPr>
        <xdr:cNvSpPr/>
      </xdr:nvSpPr>
      <xdr:spPr>
        <a:xfrm>
          <a:off x="16268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13" name="フローチャート: 判断 412">
          <a:extLst>
            <a:ext uri="{FF2B5EF4-FFF2-40B4-BE49-F238E27FC236}">
              <a16:creationId xmlns:a16="http://schemas.microsoft.com/office/drawing/2014/main" id="{3FD7BC37-1D2B-473C-8316-B232A6D423AB}"/>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14" name="フローチャート: 判断 413">
          <a:extLst>
            <a:ext uri="{FF2B5EF4-FFF2-40B4-BE49-F238E27FC236}">
              <a16:creationId xmlns:a16="http://schemas.microsoft.com/office/drawing/2014/main" id="{B53C4581-3F5D-4A16-A71E-87A615AB320E}"/>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15" name="フローチャート: 判断 414">
          <a:extLst>
            <a:ext uri="{FF2B5EF4-FFF2-40B4-BE49-F238E27FC236}">
              <a16:creationId xmlns:a16="http://schemas.microsoft.com/office/drawing/2014/main" id="{C406BE8F-4732-4CC0-8DEA-E9DDB7972E04}"/>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416" name="フローチャート: 判断 415">
          <a:extLst>
            <a:ext uri="{FF2B5EF4-FFF2-40B4-BE49-F238E27FC236}">
              <a16:creationId xmlns:a16="http://schemas.microsoft.com/office/drawing/2014/main" id="{D5597731-345A-413A-9296-0750DA57AF6A}"/>
            </a:ext>
          </a:extLst>
        </xdr:cNvPr>
        <xdr:cNvSpPr/>
      </xdr:nvSpPr>
      <xdr:spPr>
        <a:xfrm>
          <a:off x="1276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CD8F9237-045C-42B7-AE56-910B0A1A9A9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5FAFBB04-CB18-42B5-A77B-B3FD8B4A44D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2B097D8B-514F-42EF-9F99-1218A6D5465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257925E4-CAAF-4589-88BE-51BA08C90BC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9E610AE4-E574-4CF3-8940-58A8D466D21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97246</xdr:rowOff>
    </xdr:from>
    <xdr:to>
      <xdr:col>85</xdr:col>
      <xdr:colOff>177800</xdr:colOff>
      <xdr:row>42</xdr:row>
      <xdr:rowOff>27396</xdr:rowOff>
    </xdr:to>
    <xdr:sp macro="" textlink="">
      <xdr:nvSpPr>
        <xdr:cNvPr id="422" name="楕円 421">
          <a:extLst>
            <a:ext uri="{FF2B5EF4-FFF2-40B4-BE49-F238E27FC236}">
              <a16:creationId xmlns:a16="http://schemas.microsoft.com/office/drawing/2014/main" id="{51734310-C112-4BE6-BEFE-DAC25B012A91}"/>
            </a:ext>
          </a:extLst>
        </xdr:cNvPr>
        <xdr:cNvSpPr/>
      </xdr:nvSpPr>
      <xdr:spPr>
        <a:xfrm>
          <a:off x="16268700" y="712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12173</xdr:rowOff>
    </xdr:from>
    <xdr:ext cx="405111" cy="259045"/>
    <xdr:sp macro="" textlink="">
      <xdr:nvSpPr>
        <xdr:cNvPr id="423" name="【認定こども園・幼稚園・保育所】&#10;有形固定資産減価償却率該当値テキスト">
          <a:extLst>
            <a:ext uri="{FF2B5EF4-FFF2-40B4-BE49-F238E27FC236}">
              <a16:creationId xmlns:a16="http://schemas.microsoft.com/office/drawing/2014/main" id="{C45A17EE-ABA8-437E-BB2A-B5222B47BB57}"/>
            </a:ext>
          </a:extLst>
        </xdr:cNvPr>
        <xdr:cNvSpPr txBox="1"/>
      </xdr:nvSpPr>
      <xdr:spPr>
        <a:xfrm>
          <a:off x="16357600" y="7041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44994</xdr:rowOff>
    </xdr:from>
    <xdr:to>
      <xdr:col>81</xdr:col>
      <xdr:colOff>101600</xdr:colOff>
      <xdr:row>41</xdr:row>
      <xdr:rowOff>146594</xdr:rowOff>
    </xdr:to>
    <xdr:sp macro="" textlink="">
      <xdr:nvSpPr>
        <xdr:cNvPr id="424" name="楕円 423">
          <a:extLst>
            <a:ext uri="{FF2B5EF4-FFF2-40B4-BE49-F238E27FC236}">
              <a16:creationId xmlns:a16="http://schemas.microsoft.com/office/drawing/2014/main" id="{AABDDCC3-E908-479C-AC6E-09E8C06BFB6B}"/>
            </a:ext>
          </a:extLst>
        </xdr:cNvPr>
        <xdr:cNvSpPr/>
      </xdr:nvSpPr>
      <xdr:spPr>
        <a:xfrm>
          <a:off x="15430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95794</xdr:rowOff>
    </xdr:from>
    <xdr:to>
      <xdr:col>85</xdr:col>
      <xdr:colOff>127000</xdr:colOff>
      <xdr:row>41</xdr:row>
      <xdr:rowOff>148046</xdr:rowOff>
    </xdr:to>
    <xdr:cxnSp macro="">
      <xdr:nvCxnSpPr>
        <xdr:cNvPr id="425" name="直線コネクタ 424">
          <a:extLst>
            <a:ext uri="{FF2B5EF4-FFF2-40B4-BE49-F238E27FC236}">
              <a16:creationId xmlns:a16="http://schemas.microsoft.com/office/drawing/2014/main" id="{040CC056-1A36-44B1-BA61-A10A2906A0FF}"/>
            </a:ext>
          </a:extLst>
        </xdr:cNvPr>
        <xdr:cNvCxnSpPr/>
      </xdr:nvCxnSpPr>
      <xdr:spPr>
        <a:xfrm>
          <a:off x="15481300" y="712524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141333</xdr:rowOff>
    </xdr:from>
    <xdr:to>
      <xdr:col>76</xdr:col>
      <xdr:colOff>165100</xdr:colOff>
      <xdr:row>41</xdr:row>
      <xdr:rowOff>71483</xdr:rowOff>
    </xdr:to>
    <xdr:sp macro="" textlink="">
      <xdr:nvSpPr>
        <xdr:cNvPr id="426" name="楕円 425">
          <a:extLst>
            <a:ext uri="{FF2B5EF4-FFF2-40B4-BE49-F238E27FC236}">
              <a16:creationId xmlns:a16="http://schemas.microsoft.com/office/drawing/2014/main" id="{EB30023D-7542-4F0A-A6C9-CD9CDB950877}"/>
            </a:ext>
          </a:extLst>
        </xdr:cNvPr>
        <xdr:cNvSpPr/>
      </xdr:nvSpPr>
      <xdr:spPr>
        <a:xfrm>
          <a:off x="145415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20683</xdr:rowOff>
    </xdr:from>
    <xdr:to>
      <xdr:col>81</xdr:col>
      <xdr:colOff>50800</xdr:colOff>
      <xdr:row>41</xdr:row>
      <xdr:rowOff>95794</xdr:rowOff>
    </xdr:to>
    <xdr:cxnSp macro="">
      <xdr:nvCxnSpPr>
        <xdr:cNvPr id="427" name="直線コネクタ 426">
          <a:extLst>
            <a:ext uri="{FF2B5EF4-FFF2-40B4-BE49-F238E27FC236}">
              <a16:creationId xmlns:a16="http://schemas.microsoft.com/office/drawing/2014/main" id="{3F6CEE6E-5E66-4CB2-9ACF-E4BD00B82C65}"/>
            </a:ext>
          </a:extLst>
        </xdr:cNvPr>
        <xdr:cNvCxnSpPr/>
      </xdr:nvCxnSpPr>
      <xdr:spPr>
        <a:xfrm>
          <a:off x="14592300" y="705013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69487</xdr:rowOff>
    </xdr:from>
    <xdr:to>
      <xdr:col>72</xdr:col>
      <xdr:colOff>38100</xdr:colOff>
      <xdr:row>40</xdr:row>
      <xdr:rowOff>171087</xdr:rowOff>
    </xdr:to>
    <xdr:sp macro="" textlink="">
      <xdr:nvSpPr>
        <xdr:cNvPr id="428" name="楕円 427">
          <a:extLst>
            <a:ext uri="{FF2B5EF4-FFF2-40B4-BE49-F238E27FC236}">
              <a16:creationId xmlns:a16="http://schemas.microsoft.com/office/drawing/2014/main" id="{35059792-EBFC-4429-A232-7A45B3407E2A}"/>
            </a:ext>
          </a:extLst>
        </xdr:cNvPr>
        <xdr:cNvSpPr/>
      </xdr:nvSpPr>
      <xdr:spPr>
        <a:xfrm>
          <a:off x="13652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120287</xdr:rowOff>
    </xdr:from>
    <xdr:to>
      <xdr:col>76</xdr:col>
      <xdr:colOff>114300</xdr:colOff>
      <xdr:row>41</xdr:row>
      <xdr:rowOff>20683</xdr:rowOff>
    </xdr:to>
    <xdr:cxnSp macro="">
      <xdr:nvCxnSpPr>
        <xdr:cNvPr id="429" name="直線コネクタ 428">
          <a:extLst>
            <a:ext uri="{FF2B5EF4-FFF2-40B4-BE49-F238E27FC236}">
              <a16:creationId xmlns:a16="http://schemas.microsoft.com/office/drawing/2014/main" id="{DABF2F47-AA52-47CB-96DE-577E36910C49}"/>
            </a:ext>
          </a:extLst>
        </xdr:cNvPr>
        <xdr:cNvCxnSpPr/>
      </xdr:nvCxnSpPr>
      <xdr:spPr>
        <a:xfrm>
          <a:off x="13703300" y="697828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30" name="n_1aveValue【認定こども園・幼稚園・保育所】&#10;有形固定資産減価償却率">
          <a:extLst>
            <a:ext uri="{FF2B5EF4-FFF2-40B4-BE49-F238E27FC236}">
              <a16:creationId xmlns:a16="http://schemas.microsoft.com/office/drawing/2014/main" id="{2DE7F66E-798C-4308-AB46-94384CD7C142}"/>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31" name="n_2aveValue【認定こども園・幼稚園・保育所】&#10;有形固定資産減価償却率">
          <a:extLst>
            <a:ext uri="{FF2B5EF4-FFF2-40B4-BE49-F238E27FC236}">
              <a16:creationId xmlns:a16="http://schemas.microsoft.com/office/drawing/2014/main" id="{FB91CBBE-4833-4BF5-8F83-4240FCC7EA31}"/>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48821</xdr:rowOff>
    </xdr:from>
    <xdr:ext cx="405111" cy="259045"/>
    <xdr:sp macro="" textlink="">
      <xdr:nvSpPr>
        <xdr:cNvPr id="432" name="n_3aveValue【認定こども園・幼稚園・保育所】&#10;有形固定資産減価償却率">
          <a:extLst>
            <a:ext uri="{FF2B5EF4-FFF2-40B4-BE49-F238E27FC236}">
              <a16:creationId xmlns:a16="http://schemas.microsoft.com/office/drawing/2014/main" id="{81B84D75-4366-4E67-A202-A79BF5DC4042}"/>
            </a:ext>
          </a:extLst>
        </xdr:cNvPr>
        <xdr:cNvSpPr txBox="1"/>
      </xdr:nvSpPr>
      <xdr:spPr>
        <a:xfrm>
          <a:off x="13500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143527</xdr:rowOff>
    </xdr:from>
    <xdr:ext cx="405111" cy="259045"/>
    <xdr:sp macro="" textlink="">
      <xdr:nvSpPr>
        <xdr:cNvPr id="433" name="n_4aveValue【認定こども園・幼稚園・保育所】&#10;有形固定資産減価償却率">
          <a:extLst>
            <a:ext uri="{FF2B5EF4-FFF2-40B4-BE49-F238E27FC236}">
              <a16:creationId xmlns:a16="http://schemas.microsoft.com/office/drawing/2014/main" id="{7A63CDEC-175B-4BDF-971A-CAE2B4E3294F}"/>
            </a:ext>
          </a:extLst>
        </xdr:cNvPr>
        <xdr:cNvSpPr txBox="1"/>
      </xdr:nvSpPr>
      <xdr:spPr>
        <a:xfrm>
          <a:off x="12611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137721</xdr:rowOff>
    </xdr:from>
    <xdr:ext cx="405111" cy="259045"/>
    <xdr:sp macro="" textlink="">
      <xdr:nvSpPr>
        <xdr:cNvPr id="434" name="n_1mainValue【認定こども園・幼稚園・保育所】&#10;有形固定資産減価償却率">
          <a:extLst>
            <a:ext uri="{FF2B5EF4-FFF2-40B4-BE49-F238E27FC236}">
              <a16:creationId xmlns:a16="http://schemas.microsoft.com/office/drawing/2014/main" id="{4F13AEA5-18FD-4577-A94D-ED91F539101A}"/>
            </a:ext>
          </a:extLst>
        </xdr:cNvPr>
        <xdr:cNvSpPr txBox="1"/>
      </xdr:nvSpPr>
      <xdr:spPr>
        <a:xfrm>
          <a:off x="152660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62610</xdr:rowOff>
    </xdr:from>
    <xdr:ext cx="405111" cy="259045"/>
    <xdr:sp macro="" textlink="">
      <xdr:nvSpPr>
        <xdr:cNvPr id="435" name="n_2mainValue【認定こども園・幼稚園・保育所】&#10;有形固定資産減価償却率">
          <a:extLst>
            <a:ext uri="{FF2B5EF4-FFF2-40B4-BE49-F238E27FC236}">
              <a16:creationId xmlns:a16="http://schemas.microsoft.com/office/drawing/2014/main" id="{3A4EB743-73A3-48F4-96AE-44587AF5976E}"/>
            </a:ext>
          </a:extLst>
        </xdr:cNvPr>
        <xdr:cNvSpPr txBox="1"/>
      </xdr:nvSpPr>
      <xdr:spPr>
        <a:xfrm>
          <a:off x="14389744" y="709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162214</xdr:rowOff>
    </xdr:from>
    <xdr:ext cx="405111" cy="259045"/>
    <xdr:sp macro="" textlink="">
      <xdr:nvSpPr>
        <xdr:cNvPr id="436" name="n_3mainValue【認定こども園・幼稚園・保育所】&#10;有形固定資産減価償却率">
          <a:extLst>
            <a:ext uri="{FF2B5EF4-FFF2-40B4-BE49-F238E27FC236}">
              <a16:creationId xmlns:a16="http://schemas.microsoft.com/office/drawing/2014/main" id="{A6674FD3-5CE2-4D74-86C4-5B2C3D97E2CC}"/>
            </a:ext>
          </a:extLst>
        </xdr:cNvPr>
        <xdr:cNvSpPr txBox="1"/>
      </xdr:nvSpPr>
      <xdr:spPr>
        <a:xfrm>
          <a:off x="135007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420CA094-4DB9-43B4-96B0-F8A2705D0C2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31138069-2575-4791-8E61-4D02112B3E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D0424A30-8FAC-4DED-B46B-6A963C8615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125187BF-709D-4915-9645-42502A712EF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D0484358-C071-4144-82F6-E534272B4E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A8B97301-E0B5-4D66-A8CC-96D5D0F1F4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AFD41A9A-742F-4B15-8E2A-124AA3724B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61347372-0DEF-45CE-9258-0663AE8295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00ED37C5-7169-4716-B18C-9F9366BC68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C237D998-1C0F-4AEB-8F60-326976D6BCA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D0F73273-C8F2-4BAE-8909-6E46BA336A5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66CCA9A4-1656-4867-9648-861C747607C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1C5F5CCA-D90B-4324-9DA2-896F336AE45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743C60A3-E9EC-43BF-8833-33239A7A855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9C907A50-2C7C-4A9E-99EC-0643AFD6B32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CF06F183-0E9E-4AB0-AAC1-D96B73FAE68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77FB4EC6-DFEB-4032-8FBE-992CAD5B971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D1A7FC0B-D47B-4A87-9C4B-502A82DFE15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71F3361E-B738-40DD-8EE3-1C92BC71A8B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EA393350-2B87-4F94-9F69-EF48ABFC64B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C33FF7BB-494A-49AD-BD27-087070B424B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E9737CB9-BC6E-4508-8EAF-5236ADC2923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760B5602-F548-43BF-A5D6-942722AA3F7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460" name="直線コネクタ 459">
          <a:extLst>
            <a:ext uri="{FF2B5EF4-FFF2-40B4-BE49-F238E27FC236}">
              <a16:creationId xmlns:a16="http://schemas.microsoft.com/office/drawing/2014/main" id="{44D3BE25-A49A-4EAF-AD39-1D2498E9577B}"/>
            </a:ext>
          </a:extLst>
        </xdr:cNvPr>
        <xdr:cNvCxnSpPr/>
      </xdr:nvCxnSpPr>
      <xdr:spPr>
        <a:xfrm flipV="1">
          <a:off x="22160864" y="581025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FCBD6E10-ACE8-44FE-93A5-18AA7D2F05F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62" name="直線コネクタ 461">
          <a:extLst>
            <a:ext uri="{FF2B5EF4-FFF2-40B4-BE49-F238E27FC236}">
              <a16:creationId xmlns:a16="http://schemas.microsoft.com/office/drawing/2014/main" id="{92EB0500-BC4A-438B-A057-436871E4041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14154F49-48A0-4277-BC59-C221BD0F3A27}"/>
            </a:ext>
          </a:extLst>
        </xdr:cNvPr>
        <xdr:cNvSpPr txBox="1"/>
      </xdr:nvSpPr>
      <xdr:spPr>
        <a:xfrm>
          <a:off x="22199600" y="55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464" name="直線コネクタ 463">
          <a:extLst>
            <a:ext uri="{FF2B5EF4-FFF2-40B4-BE49-F238E27FC236}">
              <a16:creationId xmlns:a16="http://schemas.microsoft.com/office/drawing/2014/main" id="{1811BE4E-68C3-4458-9EDA-1750AB108EA9}"/>
            </a:ext>
          </a:extLst>
        </xdr:cNvPr>
        <xdr:cNvCxnSpPr/>
      </xdr:nvCxnSpPr>
      <xdr:spPr>
        <a:xfrm>
          <a:off x="22072600" y="581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149242</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D1867004-7D4E-461A-8EC4-31D7CF9DF460}"/>
            </a:ext>
          </a:extLst>
        </xdr:cNvPr>
        <xdr:cNvSpPr txBox="1"/>
      </xdr:nvSpPr>
      <xdr:spPr>
        <a:xfrm>
          <a:off x="22199600" y="6492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466" name="フローチャート: 判断 465">
          <a:extLst>
            <a:ext uri="{FF2B5EF4-FFF2-40B4-BE49-F238E27FC236}">
              <a16:creationId xmlns:a16="http://schemas.microsoft.com/office/drawing/2014/main" id="{93829D3C-E0A5-476F-9E6E-F48F5612821C}"/>
            </a:ext>
          </a:extLst>
        </xdr:cNvPr>
        <xdr:cNvSpPr/>
      </xdr:nvSpPr>
      <xdr:spPr>
        <a:xfrm>
          <a:off x="221107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467" name="フローチャート: 判断 466">
          <a:extLst>
            <a:ext uri="{FF2B5EF4-FFF2-40B4-BE49-F238E27FC236}">
              <a16:creationId xmlns:a16="http://schemas.microsoft.com/office/drawing/2014/main" id="{775BC9FC-9680-4E5A-BF97-7738739ED3FA}"/>
            </a:ext>
          </a:extLst>
        </xdr:cNvPr>
        <xdr:cNvSpPr/>
      </xdr:nvSpPr>
      <xdr:spPr>
        <a:xfrm>
          <a:off x="21272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468" name="フローチャート: 判断 467">
          <a:extLst>
            <a:ext uri="{FF2B5EF4-FFF2-40B4-BE49-F238E27FC236}">
              <a16:creationId xmlns:a16="http://schemas.microsoft.com/office/drawing/2014/main" id="{87810A1A-D72E-4255-B41B-4B47BB23A4E9}"/>
            </a:ext>
          </a:extLst>
        </xdr:cNvPr>
        <xdr:cNvSpPr/>
      </xdr:nvSpPr>
      <xdr:spPr>
        <a:xfrm>
          <a:off x="20383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469" name="フローチャート: 判断 468">
          <a:extLst>
            <a:ext uri="{FF2B5EF4-FFF2-40B4-BE49-F238E27FC236}">
              <a16:creationId xmlns:a16="http://schemas.microsoft.com/office/drawing/2014/main" id="{0114D2CB-26CD-496B-BBEC-F4314D8088A9}"/>
            </a:ext>
          </a:extLst>
        </xdr:cNvPr>
        <xdr:cNvSpPr/>
      </xdr:nvSpPr>
      <xdr:spPr>
        <a:xfrm>
          <a:off x="19494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80645</xdr:rowOff>
    </xdr:from>
    <xdr:to>
      <xdr:col>98</xdr:col>
      <xdr:colOff>38100</xdr:colOff>
      <xdr:row>39</xdr:row>
      <xdr:rowOff>10795</xdr:rowOff>
    </xdr:to>
    <xdr:sp macro="" textlink="">
      <xdr:nvSpPr>
        <xdr:cNvPr id="470" name="フローチャート: 判断 469">
          <a:extLst>
            <a:ext uri="{FF2B5EF4-FFF2-40B4-BE49-F238E27FC236}">
              <a16:creationId xmlns:a16="http://schemas.microsoft.com/office/drawing/2014/main" id="{691552CB-E480-4E4F-B07C-232563923B87}"/>
            </a:ext>
          </a:extLst>
        </xdr:cNvPr>
        <xdr:cNvSpPr/>
      </xdr:nvSpPr>
      <xdr:spPr>
        <a:xfrm>
          <a:off x="18605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FC64C5DF-840E-4CAC-B831-F23B623108D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6C309DA3-41DF-44F5-8D43-9B5EFA80FD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E8D9FCB6-461E-4E7D-AAFD-25FACF407BF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0FD70B08-E86E-4D7C-8D1D-F97CE5173F3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22FBE79D-9451-4AA1-BC73-C75A83862DF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124460</xdr:rowOff>
    </xdr:from>
    <xdr:to>
      <xdr:col>116</xdr:col>
      <xdr:colOff>114300</xdr:colOff>
      <xdr:row>40</xdr:row>
      <xdr:rowOff>54610</xdr:rowOff>
    </xdr:to>
    <xdr:sp macro="" textlink="">
      <xdr:nvSpPr>
        <xdr:cNvPr id="476" name="楕円 475">
          <a:extLst>
            <a:ext uri="{FF2B5EF4-FFF2-40B4-BE49-F238E27FC236}">
              <a16:creationId xmlns:a16="http://schemas.microsoft.com/office/drawing/2014/main" id="{A7237F61-CB54-4473-A85B-DF09B88734AB}"/>
            </a:ext>
          </a:extLst>
        </xdr:cNvPr>
        <xdr:cNvSpPr/>
      </xdr:nvSpPr>
      <xdr:spPr>
        <a:xfrm>
          <a:off x="221107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102887</xdr:rowOff>
    </xdr:from>
    <xdr:ext cx="469744" cy="259045"/>
    <xdr:sp macro="" textlink="">
      <xdr:nvSpPr>
        <xdr:cNvPr id="477" name="【認定こども園・幼稚園・保育所】&#10;一人当たり面積該当値テキスト">
          <a:extLst>
            <a:ext uri="{FF2B5EF4-FFF2-40B4-BE49-F238E27FC236}">
              <a16:creationId xmlns:a16="http://schemas.microsoft.com/office/drawing/2014/main" id="{AF8A2102-0763-4BBD-9B14-AC8BCECEFAD4}"/>
            </a:ext>
          </a:extLst>
        </xdr:cNvPr>
        <xdr:cNvSpPr txBox="1"/>
      </xdr:nvSpPr>
      <xdr:spPr>
        <a:xfrm>
          <a:off x="22199600"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128270</xdr:rowOff>
    </xdr:from>
    <xdr:to>
      <xdr:col>112</xdr:col>
      <xdr:colOff>38100</xdr:colOff>
      <xdr:row>40</xdr:row>
      <xdr:rowOff>58420</xdr:rowOff>
    </xdr:to>
    <xdr:sp macro="" textlink="">
      <xdr:nvSpPr>
        <xdr:cNvPr id="478" name="楕円 477">
          <a:extLst>
            <a:ext uri="{FF2B5EF4-FFF2-40B4-BE49-F238E27FC236}">
              <a16:creationId xmlns:a16="http://schemas.microsoft.com/office/drawing/2014/main" id="{2E8DEB9F-154C-4B4C-B8FD-A4A064F48FB1}"/>
            </a:ext>
          </a:extLst>
        </xdr:cNvPr>
        <xdr:cNvSpPr/>
      </xdr:nvSpPr>
      <xdr:spPr>
        <a:xfrm>
          <a:off x="2127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xdr:rowOff>
    </xdr:from>
    <xdr:to>
      <xdr:col>116</xdr:col>
      <xdr:colOff>63500</xdr:colOff>
      <xdr:row>40</xdr:row>
      <xdr:rowOff>7620</xdr:rowOff>
    </xdr:to>
    <xdr:cxnSp macro="">
      <xdr:nvCxnSpPr>
        <xdr:cNvPr id="479" name="直線コネクタ 478">
          <a:extLst>
            <a:ext uri="{FF2B5EF4-FFF2-40B4-BE49-F238E27FC236}">
              <a16:creationId xmlns:a16="http://schemas.microsoft.com/office/drawing/2014/main" id="{E43D8AC4-A8F5-4A0D-9893-E8D2999B0134}"/>
            </a:ext>
          </a:extLst>
        </xdr:cNvPr>
        <xdr:cNvCxnSpPr/>
      </xdr:nvCxnSpPr>
      <xdr:spPr>
        <a:xfrm flipV="1">
          <a:off x="21323300" y="68618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135890</xdr:rowOff>
    </xdr:from>
    <xdr:to>
      <xdr:col>107</xdr:col>
      <xdr:colOff>101600</xdr:colOff>
      <xdr:row>40</xdr:row>
      <xdr:rowOff>66040</xdr:rowOff>
    </xdr:to>
    <xdr:sp macro="" textlink="">
      <xdr:nvSpPr>
        <xdr:cNvPr id="480" name="楕円 479">
          <a:extLst>
            <a:ext uri="{FF2B5EF4-FFF2-40B4-BE49-F238E27FC236}">
              <a16:creationId xmlns:a16="http://schemas.microsoft.com/office/drawing/2014/main" id="{BA525F26-8E92-4447-936E-922C4B72FCE8}"/>
            </a:ext>
          </a:extLst>
        </xdr:cNvPr>
        <xdr:cNvSpPr/>
      </xdr:nvSpPr>
      <xdr:spPr>
        <a:xfrm>
          <a:off x="20383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xdr:rowOff>
    </xdr:from>
    <xdr:to>
      <xdr:col>111</xdr:col>
      <xdr:colOff>177800</xdr:colOff>
      <xdr:row>40</xdr:row>
      <xdr:rowOff>15240</xdr:rowOff>
    </xdr:to>
    <xdr:cxnSp macro="">
      <xdr:nvCxnSpPr>
        <xdr:cNvPr id="481" name="直線コネクタ 480">
          <a:extLst>
            <a:ext uri="{FF2B5EF4-FFF2-40B4-BE49-F238E27FC236}">
              <a16:creationId xmlns:a16="http://schemas.microsoft.com/office/drawing/2014/main" id="{C2728069-E3E5-4EEF-8F17-01C054CBC7B5}"/>
            </a:ext>
          </a:extLst>
        </xdr:cNvPr>
        <xdr:cNvCxnSpPr/>
      </xdr:nvCxnSpPr>
      <xdr:spPr>
        <a:xfrm flipV="1">
          <a:off x="20434300" y="686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139700</xdr:rowOff>
    </xdr:from>
    <xdr:to>
      <xdr:col>102</xdr:col>
      <xdr:colOff>165100</xdr:colOff>
      <xdr:row>40</xdr:row>
      <xdr:rowOff>69850</xdr:rowOff>
    </xdr:to>
    <xdr:sp macro="" textlink="">
      <xdr:nvSpPr>
        <xdr:cNvPr id="482" name="楕円 481">
          <a:extLst>
            <a:ext uri="{FF2B5EF4-FFF2-40B4-BE49-F238E27FC236}">
              <a16:creationId xmlns:a16="http://schemas.microsoft.com/office/drawing/2014/main" id="{18ABF212-D588-4441-B852-135041D47FBC}"/>
            </a:ext>
          </a:extLst>
        </xdr:cNvPr>
        <xdr:cNvSpPr/>
      </xdr:nvSpPr>
      <xdr:spPr>
        <a:xfrm>
          <a:off x="19494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xdr:rowOff>
    </xdr:from>
    <xdr:to>
      <xdr:col>107</xdr:col>
      <xdr:colOff>50800</xdr:colOff>
      <xdr:row>40</xdr:row>
      <xdr:rowOff>19050</xdr:rowOff>
    </xdr:to>
    <xdr:cxnSp macro="">
      <xdr:nvCxnSpPr>
        <xdr:cNvPr id="483" name="直線コネクタ 482">
          <a:extLst>
            <a:ext uri="{FF2B5EF4-FFF2-40B4-BE49-F238E27FC236}">
              <a16:creationId xmlns:a16="http://schemas.microsoft.com/office/drawing/2014/main" id="{EFC7F2E7-3BB7-4F4F-999E-16E4BA9E183E}"/>
            </a:ext>
          </a:extLst>
        </xdr:cNvPr>
        <xdr:cNvCxnSpPr/>
      </xdr:nvCxnSpPr>
      <xdr:spPr>
        <a:xfrm flipV="1">
          <a:off x="19545300" y="687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95902</xdr:rowOff>
    </xdr:from>
    <xdr:ext cx="469744" cy="259045"/>
    <xdr:sp macro="" textlink="">
      <xdr:nvSpPr>
        <xdr:cNvPr id="484" name="n_1aveValue【認定こども園・幼稚園・保育所】&#10;一人当たり面積">
          <a:extLst>
            <a:ext uri="{FF2B5EF4-FFF2-40B4-BE49-F238E27FC236}">
              <a16:creationId xmlns:a16="http://schemas.microsoft.com/office/drawing/2014/main" id="{24F3B63F-CC04-472D-B239-E35D5C520EAE}"/>
            </a:ext>
          </a:extLst>
        </xdr:cNvPr>
        <xdr:cNvSpPr txBox="1"/>
      </xdr:nvSpPr>
      <xdr:spPr>
        <a:xfrm>
          <a:off x="21075727" y="643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485" name="n_2aveValue【認定こども園・幼稚園・保育所】&#10;一人当たり面積">
          <a:extLst>
            <a:ext uri="{FF2B5EF4-FFF2-40B4-BE49-F238E27FC236}">
              <a16:creationId xmlns:a16="http://schemas.microsoft.com/office/drawing/2014/main" id="{5112AF40-7D53-422A-B086-4EF6556EADC5}"/>
            </a:ext>
          </a:extLst>
        </xdr:cNvPr>
        <xdr:cNvSpPr txBox="1"/>
      </xdr:nvSpPr>
      <xdr:spPr>
        <a:xfrm>
          <a:off x="20199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486" name="n_3aveValue【認定こども園・幼稚園・保育所】&#10;一人当たり面積">
          <a:extLst>
            <a:ext uri="{FF2B5EF4-FFF2-40B4-BE49-F238E27FC236}">
              <a16:creationId xmlns:a16="http://schemas.microsoft.com/office/drawing/2014/main" id="{B2E18BC5-F4F2-4069-851D-5EB743B80E99}"/>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27322</xdr:rowOff>
    </xdr:from>
    <xdr:ext cx="469744" cy="259045"/>
    <xdr:sp macro="" textlink="">
      <xdr:nvSpPr>
        <xdr:cNvPr id="487" name="n_4aveValue【認定こども園・幼稚園・保育所】&#10;一人当たり面積">
          <a:extLst>
            <a:ext uri="{FF2B5EF4-FFF2-40B4-BE49-F238E27FC236}">
              <a16:creationId xmlns:a16="http://schemas.microsoft.com/office/drawing/2014/main" id="{4B69E242-A17B-4399-8518-306E423FB164}"/>
            </a:ext>
          </a:extLst>
        </xdr:cNvPr>
        <xdr:cNvSpPr txBox="1"/>
      </xdr:nvSpPr>
      <xdr:spPr>
        <a:xfrm>
          <a:off x="18421427"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49547</xdr:rowOff>
    </xdr:from>
    <xdr:ext cx="469744" cy="259045"/>
    <xdr:sp macro="" textlink="">
      <xdr:nvSpPr>
        <xdr:cNvPr id="488" name="n_1mainValue【認定こども園・幼稚園・保育所】&#10;一人当たり面積">
          <a:extLst>
            <a:ext uri="{FF2B5EF4-FFF2-40B4-BE49-F238E27FC236}">
              <a16:creationId xmlns:a16="http://schemas.microsoft.com/office/drawing/2014/main" id="{CA0CD807-B484-463A-9607-01E0327C5C73}"/>
            </a:ext>
          </a:extLst>
        </xdr:cNvPr>
        <xdr:cNvSpPr txBox="1"/>
      </xdr:nvSpPr>
      <xdr:spPr>
        <a:xfrm>
          <a:off x="210757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57167</xdr:rowOff>
    </xdr:from>
    <xdr:ext cx="469744" cy="259045"/>
    <xdr:sp macro="" textlink="">
      <xdr:nvSpPr>
        <xdr:cNvPr id="489" name="n_2mainValue【認定こども園・幼稚園・保育所】&#10;一人当たり面積">
          <a:extLst>
            <a:ext uri="{FF2B5EF4-FFF2-40B4-BE49-F238E27FC236}">
              <a16:creationId xmlns:a16="http://schemas.microsoft.com/office/drawing/2014/main" id="{13860412-C871-418C-952D-EEAEBE837E17}"/>
            </a:ext>
          </a:extLst>
        </xdr:cNvPr>
        <xdr:cNvSpPr txBox="1"/>
      </xdr:nvSpPr>
      <xdr:spPr>
        <a:xfrm>
          <a:off x="20199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60977</xdr:rowOff>
    </xdr:from>
    <xdr:ext cx="469744" cy="259045"/>
    <xdr:sp macro="" textlink="">
      <xdr:nvSpPr>
        <xdr:cNvPr id="490" name="n_3mainValue【認定こども園・幼稚園・保育所】&#10;一人当たり面積">
          <a:extLst>
            <a:ext uri="{FF2B5EF4-FFF2-40B4-BE49-F238E27FC236}">
              <a16:creationId xmlns:a16="http://schemas.microsoft.com/office/drawing/2014/main" id="{BA1F65FB-51D2-4078-B3B8-FAB4C2F48AFB}"/>
            </a:ext>
          </a:extLst>
        </xdr:cNvPr>
        <xdr:cNvSpPr txBox="1"/>
      </xdr:nvSpPr>
      <xdr:spPr>
        <a:xfrm>
          <a:off x="19310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1" name="正方形/長方形 490">
          <a:extLst>
            <a:ext uri="{FF2B5EF4-FFF2-40B4-BE49-F238E27FC236}">
              <a16:creationId xmlns:a16="http://schemas.microsoft.com/office/drawing/2014/main" id="{059467BD-FBAC-4910-8F72-F7532FB230E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2" name="正方形/長方形 491">
          <a:extLst>
            <a:ext uri="{FF2B5EF4-FFF2-40B4-BE49-F238E27FC236}">
              <a16:creationId xmlns:a16="http://schemas.microsoft.com/office/drawing/2014/main" id="{4AA84F23-D6A9-4758-B040-5247FF2603E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3" name="正方形/長方形 492">
          <a:extLst>
            <a:ext uri="{FF2B5EF4-FFF2-40B4-BE49-F238E27FC236}">
              <a16:creationId xmlns:a16="http://schemas.microsoft.com/office/drawing/2014/main" id="{285AEA1D-9B9B-4893-9862-CED21666093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4" name="正方形/長方形 493">
          <a:extLst>
            <a:ext uri="{FF2B5EF4-FFF2-40B4-BE49-F238E27FC236}">
              <a16:creationId xmlns:a16="http://schemas.microsoft.com/office/drawing/2014/main" id="{960A916D-5663-4B47-BF84-DE2600A3E09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5" name="正方形/長方形 494">
          <a:extLst>
            <a:ext uri="{FF2B5EF4-FFF2-40B4-BE49-F238E27FC236}">
              <a16:creationId xmlns:a16="http://schemas.microsoft.com/office/drawing/2014/main" id="{4A3CDB6E-4D50-4CC0-97CA-1D52BC18BAC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6" name="正方形/長方形 495">
          <a:extLst>
            <a:ext uri="{FF2B5EF4-FFF2-40B4-BE49-F238E27FC236}">
              <a16:creationId xmlns:a16="http://schemas.microsoft.com/office/drawing/2014/main" id="{939BD0D1-049C-46C6-A4F8-FCAA4CBDCF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7" name="正方形/長方形 496">
          <a:extLst>
            <a:ext uri="{FF2B5EF4-FFF2-40B4-BE49-F238E27FC236}">
              <a16:creationId xmlns:a16="http://schemas.microsoft.com/office/drawing/2014/main" id="{F9ACB12C-62EB-40E4-B611-45C6A6490EE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8" name="正方形/長方形 497">
          <a:extLst>
            <a:ext uri="{FF2B5EF4-FFF2-40B4-BE49-F238E27FC236}">
              <a16:creationId xmlns:a16="http://schemas.microsoft.com/office/drawing/2014/main" id="{F8D697A5-3ABA-4A80-99E8-B005A3DAAA7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9" name="テキスト ボックス 498">
          <a:extLst>
            <a:ext uri="{FF2B5EF4-FFF2-40B4-BE49-F238E27FC236}">
              <a16:creationId xmlns:a16="http://schemas.microsoft.com/office/drawing/2014/main" id="{E9BFC760-F81F-464C-92FF-C2B4BC9D09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0" name="直線コネクタ 499">
          <a:extLst>
            <a:ext uri="{FF2B5EF4-FFF2-40B4-BE49-F238E27FC236}">
              <a16:creationId xmlns:a16="http://schemas.microsoft.com/office/drawing/2014/main" id="{CF719780-CE59-48D0-B2B8-4542E2342ED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1" name="テキスト ボックス 500">
          <a:extLst>
            <a:ext uri="{FF2B5EF4-FFF2-40B4-BE49-F238E27FC236}">
              <a16:creationId xmlns:a16="http://schemas.microsoft.com/office/drawing/2014/main" id="{6A3A694A-5682-460D-AD14-B38A2C9D58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2" name="直線コネクタ 501">
          <a:extLst>
            <a:ext uri="{FF2B5EF4-FFF2-40B4-BE49-F238E27FC236}">
              <a16:creationId xmlns:a16="http://schemas.microsoft.com/office/drawing/2014/main" id="{404DED12-F636-47B0-BE4B-46BC5B4E360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3" name="テキスト ボックス 502">
          <a:extLst>
            <a:ext uri="{FF2B5EF4-FFF2-40B4-BE49-F238E27FC236}">
              <a16:creationId xmlns:a16="http://schemas.microsoft.com/office/drawing/2014/main" id="{C723A7A9-4693-4ADD-8D10-E90F9123FB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4" name="直線コネクタ 503">
          <a:extLst>
            <a:ext uri="{FF2B5EF4-FFF2-40B4-BE49-F238E27FC236}">
              <a16:creationId xmlns:a16="http://schemas.microsoft.com/office/drawing/2014/main" id="{25105903-01BF-42A5-9EB2-7BBB65EC1CA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5" name="テキスト ボックス 504">
          <a:extLst>
            <a:ext uri="{FF2B5EF4-FFF2-40B4-BE49-F238E27FC236}">
              <a16:creationId xmlns:a16="http://schemas.microsoft.com/office/drawing/2014/main" id="{B07DCD3E-B2A4-421F-B63D-AFF9D49F48C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6" name="直線コネクタ 505">
          <a:extLst>
            <a:ext uri="{FF2B5EF4-FFF2-40B4-BE49-F238E27FC236}">
              <a16:creationId xmlns:a16="http://schemas.microsoft.com/office/drawing/2014/main" id="{9B32EC73-28BF-448A-ACFD-E43A37D3420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7" name="テキスト ボックス 506">
          <a:extLst>
            <a:ext uri="{FF2B5EF4-FFF2-40B4-BE49-F238E27FC236}">
              <a16:creationId xmlns:a16="http://schemas.microsoft.com/office/drawing/2014/main" id="{2E32AEB5-8632-4789-A7C4-8D1478620CC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8" name="直線コネクタ 507">
          <a:extLst>
            <a:ext uri="{FF2B5EF4-FFF2-40B4-BE49-F238E27FC236}">
              <a16:creationId xmlns:a16="http://schemas.microsoft.com/office/drawing/2014/main" id="{748B8213-5DE7-4DD5-816E-0A9DF979C20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9" name="テキスト ボックス 508">
          <a:extLst>
            <a:ext uri="{FF2B5EF4-FFF2-40B4-BE49-F238E27FC236}">
              <a16:creationId xmlns:a16="http://schemas.microsoft.com/office/drawing/2014/main" id="{9BF8E40C-AB34-4305-B807-FE632482B53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0" name="直線コネクタ 509">
          <a:extLst>
            <a:ext uri="{FF2B5EF4-FFF2-40B4-BE49-F238E27FC236}">
              <a16:creationId xmlns:a16="http://schemas.microsoft.com/office/drawing/2014/main" id="{E6A1FA83-4A60-40E4-BED6-473D73B06A5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1" name="テキスト ボックス 510">
          <a:extLst>
            <a:ext uri="{FF2B5EF4-FFF2-40B4-BE49-F238E27FC236}">
              <a16:creationId xmlns:a16="http://schemas.microsoft.com/office/drawing/2014/main" id="{1D2C9B91-9FF8-4146-9382-B34F5B8724B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2" name="直線コネクタ 511">
          <a:extLst>
            <a:ext uri="{FF2B5EF4-FFF2-40B4-BE49-F238E27FC236}">
              <a16:creationId xmlns:a16="http://schemas.microsoft.com/office/drawing/2014/main" id="{81F49102-DD5C-475F-8873-43F9B748BDA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3" name="テキスト ボックス 512">
          <a:extLst>
            <a:ext uri="{FF2B5EF4-FFF2-40B4-BE49-F238E27FC236}">
              <a16:creationId xmlns:a16="http://schemas.microsoft.com/office/drawing/2014/main" id="{D79D5D37-AA86-49FE-BC10-ECCD01B8838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4" name="【学校施設】&#10;有形固定資産減価償却率グラフ枠">
          <a:extLst>
            <a:ext uri="{FF2B5EF4-FFF2-40B4-BE49-F238E27FC236}">
              <a16:creationId xmlns:a16="http://schemas.microsoft.com/office/drawing/2014/main" id="{12B0C493-06B2-4B35-9504-0FCE7ACCFF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515" name="直線コネクタ 514">
          <a:extLst>
            <a:ext uri="{FF2B5EF4-FFF2-40B4-BE49-F238E27FC236}">
              <a16:creationId xmlns:a16="http://schemas.microsoft.com/office/drawing/2014/main" id="{39A2EECD-221A-4929-8C60-63025C086392}"/>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16" name="【学校施設】&#10;有形固定資産減価償却率最小値テキスト">
          <a:extLst>
            <a:ext uri="{FF2B5EF4-FFF2-40B4-BE49-F238E27FC236}">
              <a16:creationId xmlns:a16="http://schemas.microsoft.com/office/drawing/2014/main" id="{C9E174BB-0B39-45D7-A2EE-AF0C98CB303D}"/>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17" name="直線コネクタ 516">
          <a:extLst>
            <a:ext uri="{FF2B5EF4-FFF2-40B4-BE49-F238E27FC236}">
              <a16:creationId xmlns:a16="http://schemas.microsoft.com/office/drawing/2014/main" id="{DFC58B71-DECD-4BAA-9824-15859713D6D8}"/>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518" name="【学校施設】&#10;有形固定資産減価償却率最大値テキスト">
          <a:extLst>
            <a:ext uri="{FF2B5EF4-FFF2-40B4-BE49-F238E27FC236}">
              <a16:creationId xmlns:a16="http://schemas.microsoft.com/office/drawing/2014/main" id="{44EF6900-EA40-4401-87E9-442EE4FC5EFA}"/>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519" name="直線コネクタ 518">
          <a:extLst>
            <a:ext uri="{FF2B5EF4-FFF2-40B4-BE49-F238E27FC236}">
              <a16:creationId xmlns:a16="http://schemas.microsoft.com/office/drawing/2014/main" id="{97A2A710-8533-47BD-9EF6-D5FE3F486BDC}"/>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26687</xdr:rowOff>
    </xdr:from>
    <xdr:ext cx="405111" cy="259045"/>
    <xdr:sp macro="" textlink="">
      <xdr:nvSpPr>
        <xdr:cNvPr id="520" name="【学校施設】&#10;有形固定資産減価償却率平均値テキスト">
          <a:extLst>
            <a:ext uri="{FF2B5EF4-FFF2-40B4-BE49-F238E27FC236}">
              <a16:creationId xmlns:a16="http://schemas.microsoft.com/office/drawing/2014/main" id="{5A3A360D-C7CC-4A95-9FF3-7AFAE90742AA}"/>
            </a:ext>
          </a:extLst>
        </xdr:cNvPr>
        <xdr:cNvSpPr txBox="1"/>
      </xdr:nvSpPr>
      <xdr:spPr>
        <a:xfrm>
          <a:off x="16357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21" name="フローチャート: 判断 520">
          <a:extLst>
            <a:ext uri="{FF2B5EF4-FFF2-40B4-BE49-F238E27FC236}">
              <a16:creationId xmlns:a16="http://schemas.microsoft.com/office/drawing/2014/main" id="{9325811D-C3E0-41A8-8998-E79A86EBE6C2}"/>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22" name="フローチャート: 判断 521">
          <a:extLst>
            <a:ext uri="{FF2B5EF4-FFF2-40B4-BE49-F238E27FC236}">
              <a16:creationId xmlns:a16="http://schemas.microsoft.com/office/drawing/2014/main" id="{D948A012-71E3-4AC7-8718-14AA2690F531}"/>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523" name="フローチャート: 判断 522">
          <a:extLst>
            <a:ext uri="{FF2B5EF4-FFF2-40B4-BE49-F238E27FC236}">
              <a16:creationId xmlns:a16="http://schemas.microsoft.com/office/drawing/2014/main" id="{6227741E-F160-4FAD-A76D-2BAC6912DF40}"/>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24" name="フローチャート: 判断 523">
          <a:extLst>
            <a:ext uri="{FF2B5EF4-FFF2-40B4-BE49-F238E27FC236}">
              <a16:creationId xmlns:a16="http://schemas.microsoft.com/office/drawing/2014/main" id="{14DD9C3F-3416-4F9F-9331-2E3E70CA7D4C}"/>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25" name="フローチャート: 判断 524">
          <a:extLst>
            <a:ext uri="{FF2B5EF4-FFF2-40B4-BE49-F238E27FC236}">
              <a16:creationId xmlns:a16="http://schemas.microsoft.com/office/drawing/2014/main" id="{DEF26509-5751-42FB-B0CB-6CB67ED676CF}"/>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D8111898-F0A3-4077-8765-4156137B8A6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113F7F58-2F49-405A-B8D8-A250E807273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6A654B47-FEA2-489D-828E-334D7DE27CD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7E8E9E3F-0BB8-4762-82F5-4829B73FBBD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802A5A85-4880-4AF3-B9CB-40300355DB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67310</xdr:rowOff>
    </xdr:from>
    <xdr:to>
      <xdr:col>85</xdr:col>
      <xdr:colOff>177800</xdr:colOff>
      <xdr:row>58</xdr:row>
      <xdr:rowOff>168910</xdr:rowOff>
    </xdr:to>
    <xdr:sp macro="" textlink="">
      <xdr:nvSpPr>
        <xdr:cNvPr id="531" name="楕円 530">
          <a:extLst>
            <a:ext uri="{FF2B5EF4-FFF2-40B4-BE49-F238E27FC236}">
              <a16:creationId xmlns:a16="http://schemas.microsoft.com/office/drawing/2014/main" id="{8877D87B-4054-4B49-8490-2E252A9F78D4}"/>
            </a:ext>
          </a:extLst>
        </xdr:cNvPr>
        <xdr:cNvSpPr/>
      </xdr:nvSpPr>
      <xdr:spPr>
        <a:xfrm>
          <a:off x="162687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90187</xdr:rowOff>
    </xdr:from>
    <xdr:ext cx="405111" cy="259045"/>
    <xdr:sp macro="" textlink="">
      <xdr:nvSpPr>
        <xdr:cNvPr id="532" name="【学校施設】&#10;有形固定資産減価償却率該当値テキスト">
          <a:extLst>
            <a:ext uri="{FF2B5EF4-FFF2-40B4-BE49-F238E27FC236}">
              <a16:creationId xmlns:a16="http://schemas.microsoft.com/office/drawing/2014/main" id="{D21C2670-8ABC-449F-85AD-A18D75BAC6C0}"/>
            </a:ext>
          </a:extLst>
        </xdr:cNvPr>
        <xdr:cNvSpPr txBox="1"/>
      </xdr:nvSpPr>
      <xdr:spPr>
        <a:xfrm>
          <a:off x="16357600"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29210</xdr:rowOff>
    </xdr:from>
    <xdr:to>
      <xdr:col>81</xdr:col>
      <xdr:colOff>101600</xdr:colOff>
      <xdr:row>58</xdr:row>
      <xdr:rowOff>130810</xdr:rowOff>
    </xdr:to>
    <xdr:sp macro="" textlink="">
      <xdr:nvSpPr>
        <xdr:cNvPr id="533" name="楕円 532">
          <a:extLst>
            <a:ext uri="{FF2B5EF4-FFF2-40B4-BE49-F238E27FC236}">
              <a16:creationId xmlns:a16="http://schemas.microsoft.com/office/drawing/2014/main" id="{9CA93C43-FA04-4C5C-BFDA-7B8C6D96B237}"/>
            </a:ext>
          </a:extLst>
        </xdr:cNvPr>
        <xdr:cNvSpPr/>
      </xdr:nvSpPr>
      <xdr:spPr>
        <a:xfrm>
          <a:off x="15430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80010</xdr:rowOff>
    </xdr:from>
    <xdr:to>
      <xdr:col>85</xdr:col>
      <xdr:colOff>127000</xdr:colOff>
      <xdr:row>58</xdr:row>
      <xdr:rowOff>118110</xdr:rowOff>
    </xdr:to>
    <xdr:cxnSp macro="">
      <xdr:nvCxnSpPr>
        <xdr:cNvPr id="534" name="直線コネクタ 533">
          <a:extLst>
            <a:ext uri="{FF2B5EF4-FFF2-40B4-BE49-F238E27FC236}">
              <a16:creationId xmlns:a16="http://schemas.microsoft.com/office/drawing/2014/main" id="{BF345F04-DEFC-46D3-A951-659F6E003ECE}"/>
            </a:ext>
          </a:extLst>
        </xdr:cNvPr>
        <xdr:cNvCxnSpPr/>
      </xdr:nvCxnSpPr>
      <xdr:spPr>
        <a:xfrm>
          <a:off x="15481300" y="100241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156845</xdr:rowOff>
    </xdr:from>
    <xdr:to>
      <xdr:col>76</xdr:col>
      <xdr:colOff>165100</xdr:colOff>
      <xdr:row>58</xdr:row>
      <xdr:rowOff>86995</xdr:rowOff>
    </xdr:to>
    <xdr:sp macro="" textlink="">
      <xdr:nvSpPr>
        <xdr:cNvPr id="535" name="楕円 534">
          <a:extLst>
            <a:ext uri="{FF2B5EF4-FFF2-40B4-BE49-F238E27FC236}">
              <a16:creationId xmlns:a16="http://schemas.microsoft.com/office/drawing/2014/main" id="{E3D4D52D-56DD-4EA0-9A81-B3609373D957}"/>
            </a:ext>
          </a:extLst>
        </xdr:cNvPr>
        <xdr:cNvSpPr/>
      </xdr:nvSpPr>
      <xdr:spPr>
        <a:xfrm>
          <a:off x="14541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36195</xdr:rowOff>
    </xdr:from>
    <xdr:to>
      <xdr:col>81</xdr:col>
      <xdr:colOff>50800</xdr:colOff>
      <xdr:row>58</xdr:row>
      <xdr:rowOff>80010</xdr:rowOff>
    </xdr:to>
    <xdr:cxnSp macro="">
      <xdr:nvCxnSpPr>
        <xdr:cNvPr id="536" name="直線コネクタ 535">
          <a:extLst>
            <a:ext uri="{FF2B5EF4-FFF2-40B4-BE49-F238E27FC236}">
              <a16:creationId xmlns:a16="http://schemas.microsoft.com/office/drawing/2014/main" id="{F547BF0D-5EF0-4CD1-9901-DA5A16170C7E}"/>
            </a:ext>
          </a:extLst>
        </xdr:cNvPr>
        <xdr:cNvCxnSpPr/>
      </xdr:nvCxnSpPr>
      <xdr:spPr>
        <a:xfrm>
          <a:off x="14592300" y="99802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37" name="楕円 536">
          <a:extLst>
            <a:ext uri="{FF2B5EF4-FFF2-40B4-BE49-F238E27FC236}">
              <a16:creationId xmlns:a16="http://schemas.microsoft.com/office/drawing/2014/main" id="{8674583D-F4E7-44A5-841C-DB0673474048}"/>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36195</xdr:rowOff>
    </xdr:to>
    <xdr:cxnSp macro="">
      <xdr:nvCxnSpPr>
        <xdr:cNvPr id="538" name="直線コネクタ 537">
          <a:extLst>
            <a:ext uri="{FF2B5EF4-FFF2-40B4-BE49-F238E27FC236}">
              <a16:creationId xmlns:a16="http://schemas.microsoft.com/office/drawing/2014/main" id="{8694B3F8-E2AD-4269-A878-D41E73D0D245}"/>
            </a:ext>
          </a:extLst>
        </xdr:cNvPr>
        <xdr:cNvCxnSpPr/>
      </xdr:nvCxnSpPr>
      <xdr:spPr>
        <a:xfrm>
          <a:off x="13703300" y="99441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539" name="n_1aveValue【学校施設】&#10;有形固定資産減価償却率">
          <a:extLst>
            <a:ext uri="{FF2B5EF4-FFF2-40B4-BE49-F238E27FC236}">
              <a16:creationId xmlns:a16="http://schemas.microsoft.com/office/drawing/2014/main" id="{DC0573BF-DC9F-4129-BAF3-674A91891EDF}"/>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540" name="n_2aveValue【学校施設】&#10;有形固定資産減価償却率">
          <a:extLst>
            <a:ext uri="{FF2B5EF4-FFF2-40B4-BE49-F238E27FC236}">
              <a16:creationId xmlns:a16="http://schemas.microsoft.com/office/drawing/2014/main" id="{FD49C451-52D0-4780-B0AC-493BCB8EB33E}"/>
            </a:ext>
          </a:extLst>
        </xdr:cNvPr>
        <xdr:cNvSpPr txBox="1"/>
      </xdr:nvSpPr>
      <xdr:spPr>
        <a:xfrm>
          <a:off x="14389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541" name="n_3aveValue【学校施設】&#10;有形固定資産減価償却率">
          <a:extLst>
            <a:ext uri="{FF2B5EF4-FFF2-40B4-BE49-F238E27FC236}">
              <a16:creationId xmlns:a16="http://schemas.microsoft.com/office/drawing/2014/main" id="{64965964-979C-4654-84DF-DF2AF3EBAF48}"/>
            </a:ext>
          </a:extLst>
        </xdr:cNvPr>
        <xdr:cNvSpPr txBox="1"/>
      </xdr:nvSpPr>
      <xdr:spPr>
        <a:xfrm>
          <a:off x="13500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61612</xdr:rowOff>
    </xdr:from>
    <xdr:ext cx="405111" cy="259045"/>
    <xdr:sp macro="" textlink="">
      <xdr:nvSpPr>
        <xdr:cNvPr id="542" name="n_4aveValue【学校施設】&#10;有形固定資産減価償却率">
          <a:extLst>
            <a:ext uri="{FF2B5EF4-FFF2-40B4-BE49-F238E27FC236}">
              <a16:creationId xmlns:a16="http://schemas.microsoft.com/office/drawing/2014/main" id="{E7950B9A-D6AD-474D-BDA8-0ABB2833163E}"/>
            </a:ext>
          </a:extLst>
        </xdr:cNvPr>
        <xdr:cNvSpPr txBox="1"/>
      </xdr:nvSpPr>
      <xdr:spPr>
        <a:xfrm>
          <a:off x="12611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147337</xdr:rowOff>
    </xdr:from>
    <xdr:ext cx="405111" cy="259045"/>
    <xdr:sp macro="" textlink="">
      <xdr:nvSpPr>
        <xdr:cNvPr id="543" name="n_1mainValue【学校施設】&#10;有形固定資産減価償却率">
          <a:extLst>
            <a:ext uri="{FF2B5EF4-FFF2-40B4-BE49-F238E27FC236}">
              <a16:creationId xmlns:a16="http://schemas.microsoft.com/office/drawing/2014/main" id="{C29FB119-4FB5-4F74-9FD1-44FD1287A924}"/>
            </a:ext>
          </a:extLst>
        </xdr:cNvPr>
        <xdr:cNvSpPr txBox="1"/>
      </xdr:nvSpPr>
      <xdr:spPr>
        <a:xfrm>
          <a:off x="15266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103522</xdr:rowOff>
    </xdr:from>
    <xdr:ext cx="405111" cy="259045"/>
    <xdr:sp macro="" textlink="">
      <xdr:nvSpPr>
        <xdr:cNvPr id="544" name="n_2mainValue【学校施設】&#10;有形固定資産減価償却率">
          <a:extLst>
            <a:ext uri="{FF2B5EF4-FFF2-40B4-BE49-F238E27FC236}">
              <a16:creationId xmlns:a16="http://schemas.microsoft.com/office/drawing/2014/main" id="{CADBE4DA-4909-456E-A730-F9F4E51AD2E0}"/>
            </a:ext>
          </a:extLst>
        </xdr:cNvPr>
        <xdr:cNvSpPr txBox="1"/>
      </xdr:nvSpPr>
      <xdr:spPr>
        <a:xfrm>
          <a:off x="14389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45" name="n_3mainValue【学校施設】&#10;有形固定資産減価償却率">
          <a:extLst>
            <a:ext uri="{FF2B5EF4-FFF2-40B4-BE49-F238E27FC236}">
              <a16:creationId xmlns:a16="http://schemas.microsoft.com/office/drawing/2014/main" id="{8A07F9BB-153A-4A2A-8B11-CA082249D657}"/>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6" name="正方形/長方形 545">
          <a:extLst>
            <a:ext uri="{FF2B5EF4-FFF2-40B4-BE49-F238E27FC236}">
              <a16:creationId xmlns:a16="http://schemas.microsoft.com/office/drawing/2014/main" id="{E37BD92E-4AE1-4A0F-8830-EA456DFE925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7" name="正方形/長方形 546">
          <a:extLst>
            <a:ext uri="{FF2B5EF4-FFF2-40B4-BE49-F238E27FC236}">
              <a16:creationId xmlns:a16="http://schemas.microsoft.com/office/drawing/2014/main" id="{AFCD5884-F684-4B93-850A-46350634329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8" name="正方形/長方形 547">
          <a:extLst>
            <a:ext uri="{FF2B5EF4-FFF2-40B4-BE49-F238E27FC236}">
              <a16:creationId xmlns:a16="http://schemas.microsoft.com/office/drawing/2014/main" id="{D0FA9F91-2217-475C-8975-D5E24B764A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9" name="正方形/長方形 548">
          <a:extLst>
            <a:ext uri="{FF2B5EF4-FFF2-40B4-BE49-F238E27FC236}">
              <a16:creationId xmlns:a16="http://schemas.microsoft.com/office/drawing/2014/main" id="{735E77C6-7B89-4073-95E4-8E25DEB8E99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0" name="正方形/長方形 549">
          <a:extLst>
            <a:ext uri="{FF2B5EF4-FFF2-40B4-BE49-F238E27FC236}">
              <a16:creationId xmlns:a16="http://schemas.microsoft.com/office/drawing/2014/main" id="{21BEE081-E3DC-4EA8-99A7-01AFDAE99C4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1" name="正方形/長方形 550">
          <a:extLst>
            <a:ext uri="{FF2B5EF4-FFF2-40B4-BE49-F238E27FC236}">
              <a16:creationId xmlns:a16="http://schemas.microsoft.com/office/drawing/2014/main" id="{4BC03BE1-5F4C-4450-908C-00F356A513B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2" name="正方形/長方形 551">
          <a:extLst>
            <a:ext uri="{FF2B5EF4-FFF2-40B4-BE49-F238E27FC236}">
              <a16:creationId xmlns:a16="http://schemas.microsoft.com/office/drawing/2014/main" id="{690E1F80-2B59-4D79-9B62-2AFE34AAD0E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3" name="正方形/長方形 552">
          <a:extLst>
            <a:ext uri="{FF2B5EF4-FFF2-40B4-BE49-F238E27FC236}">
              <a16:creationId xmlns:a16="http://schemas.microsoft.com/office/drawing/2014/main" id="{3223659B-C57A-43AC-A5D1-342246FDC3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4" name="テキスト ボックス 553">
          <a:extLst>
            <a:ext uri="{FF2B5EF4-FFF2-40B4-BE49-F238E27FC236}">
              <a16:creationId xmlns:a16="http://schemas.microsoft.com/office/drawing/2014/main" id="{65B166E0-EDD0-4BB2-A062-0C72A7E8016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5" name="直線コネクタ 554">
          <a:extLst>
            <a:ext uri="{FF2B5EF4-FFF2-40B4-BE49-F238E27FC236}">
              <a16:creationId xmlns:a16="http://schemas.microsoft.com/office/drawing/2014/main" id="{C6A8FF03-AF06-4394-9B0F-70098473F54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6" name="テキスト ボックス 555">
          <a:extLst>
            <a:ext uri="{FF2B5EF4-FFF2-40B4-BE49-F238E27FC236}">
              <a16:creationId xmlns:a16="http://schemas.microsoft.com/office/drawing/2014/main" id="{515A9309-1E52-4D35-AE88-9174EB59BE6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57" name="直線コネクタ 556">
          <a:extLst>
            <a:ext uri="{FF2B5EF4-FFF2-40B4-BE49-F238E27FC236}">
              <a16:creationId xmlns:a16="http://schemas.microsoft.com/office/drawing/2014/main" id="{E620E8D5-7A79-40A7-9597-630F55C309F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8" name="テキスト ボックス 557">
          <a:extLst>
            <a:ext uri="{FF2B5EF4-FFF2-40B4-BE49-F238E27FC236}">
              <a16:creationId xmlns:a16="http://schemas.microsoft.com/office/drawing/2014/main" id="{494F65F0-A1AD-494A-959F-E6B927DDF36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9" name="直線コネクタ 558">
          <a:extLst>
            <a:ext uri="{FF2B5EF4-FFF2-40B4-BE49-F238E27FC236}">
              <a16:creationId xmlns:a16="http://schemas.microsoft.com/office/drawing/2014/main" id="{111F052D-20F2-441A-A3CE-4FE01FDCEC6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60" name="テキスト ボックス 559">
          <a:extLst>
            <a:ext uri="{FF2B5EF4-FFF2-40B4-BE49-F238E27FC236}">
              <a16:creationId xmlns:a16="http://schemas.microsoft.com/office/drawing/2014/main" id="{BDD7C9E3-293D-4D4C-932A-FABC8E936C0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1" name="直線コネクタ 560">
          <a:extLst>
            <a:ext uri="{FF2B5EF4-FFF2-40B4-BE49-F238E27FC236}">
              <a16:creationId xmlns:a16="http://schemas.microsoft.com/office/drawing/2014/main" id="{A86C5F57-E25E-4366-9E06-E25CB015A80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2" name="テキスト ボックス 561">
          <a:extLst>
            <a:ext uri="{FF2B5EF4-FFF2-40B4-BE49-F238E27FC236}">
              <a16:creationId xmlns:a16="http://schemas.microsoft.com/office/drawing/2014/main" id="{5401DADB-5093-4E30-B3EF-53C57FA4305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3" name="直線コネクタ 562">
          <a:extLst>
            <a:ext uri="{FF2B5EF4-FFF2-40B4-BE49-F238E27FC236}">
              <a16:creationId xmlns:a16="http://schemas.microsoft.com/office/drawing/2014/main" id="{78B4AC96-8080-45C8-8221-45CC9022EAA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4" name="テキスト ボックス 563">
          <a:extLst>
            <a:ext uri="{FF2B5EF4-FFF2-40B4-BE49-F238E27FC236}">
              <a16:creationId xmlns:a16="http://schemas.microsoft.com/office/drawing/2014/main" id="{4C034C47-3F07-48BA-8471-BB90C93A5AD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5" name="直線コネクタ 564">
          <a:extLst>
            <a:ext uri="{FF2B5EF4-FFF2-40B4-BE49-F238E27FC236}">
              <a16:creationId xmlns:a16="http://schemas.microsoft.com/office/drawing/2014/main" id="{8E6651D9-3BE7-4025-8316-72AFAADE4E7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6" name="テキスト ボックス 565">
          <a:extLst>
            <a:ext uri="{FF2B5EF4-FFF2-40B4-BE49-F238E27FC236}">
              <a16:creationId xmlns:a16="http://schemas.microsoft.com/office/drawing/2014/main" id="{6005035A-E5E3-409A-9A2C-6731B57E88D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2ABD492B-9600-4BFB-856B-6D8D467A8C2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a:extLst>
            <a:ext uri="{FF2B5EF4-FFF2-40B4-BE49-F238E27FC236}">
              <a16:creationId xmlns:a16="http://schemas.microsoft.com/office/drawing/2014/main" id="{7BB39A24-3D15-4820-898B-99AE369ECF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学校施設】&#10;一人当たり面積グラフ枠">
          <a:extLst>
            <a:ext uri="{FF2B5EF4-FFF2-40B4-BE49-F238E27FC236}">
              <a16:creationId xmlns:a16="http://schemas.microsoft.com/office/drawing/2014/main" id="{854C788C-5ACB-4270-8378-25168F69616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570" name="直線コネクタ 569">
          <a:extLst>
            <a:ext uri="{FF2B5EF4-FFF2-40B4-BE49-F238E27FC236}">
              <a16:creationId xmlns:a16="http://schemas.microsoft.com/office/drawing/2014/main" id="{0C161446-A674-4490-8735-4CCB5B14A6D5}"/>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571" name="【学校施設】&#10;一人当たり面積最小値テキスト">
          <a:extLst>
            <a:ext uri="{FF2B5EF4-FFF2-40B4-BE49-F238E27FC236}">
              <a16:creationId xmlns:a16="http://schemas.microsoft.com/office/drawing/2014/main" id="{7F4F2EC3-0680-4A22-B2EF-DC792366468A}"/>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572" name="直線コネクタ 571">
          <a:extLst>
            <a:ext uri="{FF2B5EF4-FFF2-40B4-BE49-F238E27FC236}">
              <a16:creationId xmlns:a16="http://schemas.microsoft.com/office/drawing/2014/main" id="{6A157914-4D6C-49CB-9A9B-BE2218BE1D19}"/>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573" name="【学校施設】&#10;一人当たり面積最大値テキスト">
          <a:extLst>
            <a:ext uri="{FF2B5EF4-FFF2-40B4-BE49-F238E27FC236}">
              <a16:creationId xmlns:a16="http://schemas.microsoft.com/office/drawing/2014/main" id="{8F12E371-A81A-4730-A9A5-5D9A752F8C52}"/>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574" name="直線コネクタ 573">
          <a:extLst>
            <a:ext uri="{FF2B5EF4-FFF2-40B4-BE49-F238E27FC236}">
              <a16:creationId xmlns:a16="http://schemas.microsoft.com/office/drawing/2014/main" id="{40339E9E-4D8D-4FAE-8A72-54E86A134507}"/>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39895</xdr:rowOff>
    </xdr:from>
    <xdr:ext cx="469744" cy="259045"/>
    <xdr:sp macro="" textlink="">
      <xdr:nvSpPr>
        <xdr:cNvPr id="575" name="【学校施設】&#10;一人当たり面積平均値テキスト">
          <a:extLst>
            <a:ext uri="{FF2B5EF4-FFF2-40B4-BE49-F238E27FC236}">
              <a16:creationId xmlns:a16="http://schemas.microsoft.com/office/drawing/2014/main" id="{45132AA8-25F5-4A51-B1BE-9067853B7E54}"/>
            </a:ext>
          </a:extLst>
        </xdr:cNvPr>
        <xdr:cNvSpPr txBox="1"/>
      </xdr:nvSpPr>
      <xdr:spPr>
        <a:xfrm>
          <a:off x="22199600" y="1032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576" name="フローチャート: 判断 575">
          <a:extLst>
            <a:ext uri="{FF2B5EF4-FFF2-40B4-BE49-F238E27FC236}">
              <a16:creationId xmlns:a16="http://schemas.microsoft.com/office/drawing/2014/main" id="{F8F25909-1857-4912-840D-4FE788EC26A6}"/>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577" name="フローチャート: 判断 576">
          <a:extLst>
            <a:ext uri="{FF2B5EF4-FFF2-40B4-BE49-F238E27FC236}">
              <a16:creationId xmlns:a16="http://schemas.microsoft.com/office/drawing/2014/main" id="{129D3CA1-1FF3-47E7-A097-B388057BFD60}"/>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578" name="フローチャート: 判断 577">
          <a:extLst>
            <a:ext uri="{FF2B5EF4-FFF2-40B4-BE49-F238E27FC236}">
              <a16:creationId xmlns:a16="http://schemas.microsoft.com/office/drawing/2014/main" id="{809B1F7A-7477-4318-8E32-8DF6A8DFE678}"/>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579" name="フローチャート: 判断 578">
          <a:extLst>
            <a:ext uri="{FF2B5EF4-FFF2-40B4-BE49-F238E27FC236}">
              <a16:creationId xmlns:a16="http://schemas.microsoft.com/office/drawing/2014/main" id="{3BE975C4-3FEE-4BE4-B226-4DD9523BCB78}"/>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580" name="フローチャート: 判断 579">
          <a:extLst>
            <a:ext uri="{FF2B5EF4-FFF2-40B4-BE49-F238E27FC236}">
              <a16:creationId xmlns:a16="http://schemas.microsoft.com/office/drawing/2014/main" id="{28C9A89C-47FF-40BB-9E92-AD0FBCCB3503}"/>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8316A018-8293-4912-B35C-D26AC864D0C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D146A000-FE8E-4D95-B8F9-E8D6342818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053BF1A4-35C9-411F-82E0-32DEFE4F72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934A9D89-0A9E-4046-94DE-0F210578CAE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FF49740F-563F-4B28-9045-DE1B3FCA55B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159893</xdr:rowOff>
    </xdr:from>
    <xdr:to>
      <xdr:col>116</xdr:col>
      <xdr:colOff>114300</xdr:colOff>
      <xdr:row>62</xdr:row>
      <xdr:rowOff>90043</xdr:rowOff>
    </xdr:to>
    <xdr:sp macro="" textlink="">
      <xdr:nvSpPr>
        <xdr:cNvPr id="586" name="楕円 585">
          <a:extLst>
            <a:ext uri="{FF2B5EF4-FFF2-40B4-BE49-F238E27FC236}">
              <a16:creationId xmlns:a16="http://schemas.microsoft.com/office/drawing/2014/main" id="{DE2CFA75-7F0F-4049-8896-95F28FAAFC2D}"/>
            </a:ext>
          </a:extLst>
        </xdr:cNvPr>
        <xdr:cNvSpPr/>
      </xdr:nvSpPr>
      <xdr:spPr>
        <a:xfrm>
          <a:off x="22110700" y="106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138320</xdr:rowOff>
    </xdr:from>
    <xdr:ext cx="469744" cy="259045"/>
    <xdr:sp macro="" textlink="">
      <xdr:nvSpPr>
        <xdr:cNvPr id="587" name="【学校施設】&#10;一人当たり面積該当値テキスト">
          <a:extLst>
            <a:ext uri="{FF2B5EF4-FFF2-40B4-BE49-F238E27FC236}">
              <a16:creationId xmlns:a16="http://schemas.microsoft.com/office/drawing/2014/main" id="{3A7D628C-35DC-4504-BB6B-C7C12812C45C}"/>
            </a:ext>
          </a:extLst>
        </xdr:cNvPr>
        <xdr:cNvSpPr txBox="1"/>
      </xdr:nvSpPr>
      <xdr:spPr>
        <a:xfrm>
          <a:off x="22199600" y="1059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169037</xdr:rowOff>
    </xdr:from>
    <xdr:to>
      <xdr:col>112</xdr:col>
      <xdr:colOff>38100</xdr:colOff>
      <xdr:row>62</xdr:row>
      <xdr:rowOff>99187</xdr:rowOff>
    </xdr:to>
    <xdr:sp macro="" textlink="">
      <xdr:nvSpPr>
        <xdr:cNvPr id="588" name="楕円 587">
          <a:extLst>
            <a:ext uri="{FF2B5EF4-FFF2-40B4-BE49-F238E27FC236}">
              <a16:creationId xmlns:a16="http://schemas.microsoft.com/office/drawing/2014/main" id="{15A55DAD-DCF9-4515-9BE2-EEBF7A549B9D}"/>
            </a:ext>
          </a:extLst>
        </xdr:cNvPr>
        <xdr:cNvSpPr/>
      </xdr:nvSpPr>
      <xdr:spPr>
        <a:xfrm>
          <a:off x="21272500" y="106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39243</xdr:rowOff>
    </xdr:from>
    <xdr:to>
      <xdr:col>116</xdr:col>
      <xdr:colOff>63500</xdr:colOff>
      <xdr:row>62</xdr:row>
      <xdr:rowOff>48387</xdr:rowOff>
    </xdr:to>
    <xdr:cxnSp macro="">
      <xdr:nvCxnSpPr>
        <xdr:cNvPr id="589" name="直線コネクタ 588">
          <a:extLst>
            <a:ext uri="{FF2B5EF4-FFF2-40B4-BE49-F238E27FC236}">
              <a16:creationId xmlns:a16="http://schemas.microsoft.com/office/drawing/2014/main" id="{5F227A84-FA04-4C06-9AFD-4A9B8AFBE0F4}"/>
            </a:ext>
          </a:extLst>
        </xdr:cNvPr>
        <xdr:cNvCxnSpPr/>
      </xdr:nvCxnSpPr>
      <xdr:spPr>
        <a:xfrm flipV="1">
          <a:off x="21323300" y="1066914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9779</xdr:rowOff>
    </xdr:from>
    <xdr:to>
      <xdr:col>107</xdr:col>
      <xdr:colOff>101600</xdr:colOff>
      <xdr:row>62</xdr:row>
      <xdr:rowOff>111379</xdr:rowOff>
    </xdr:to>
    <xdr:sp macro="" textlink="">
      <xdr:nvSpPr>
        <xdr:cNvPr id="590" name="楕円 589">
          <a:extLst>
            <a:ext uri="{FF2B5EF4-FFF2-40B4-BE49-F238E27FC236}">
              <a16:creationId xmlns:a16="http://schemas.microsoft.com/office/drawing/2014/main" id="{B6C14252-DCD7-41CD-9073-851B018C04DB}"/>
            </a:ext>
          </a:extLst>
        </xdr:cNvPr>
        <xdr:cNvSpPr/>
      </xdr:nvSpPr>
      <xdr:spPr>
        <a:xfrm>
          <a:off x="20383500" y="106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48387</xdr:rowOff>
    </xdr:from>
    <xdr:to>
      <xdr:col>111</xdr:col>
      <xdr:colOff>177800</xdr:colOff>
      <xdr:row>62</xdr:row>
      <xdr:rowOff>60579</xdr:rowOff>
    </xdr:to>
    <xdr:cxnSp macro="">
      <xdr:nvCxnSpPr>
        <xdr:cNvPr id="591" name="直線コネクタ 590">
          <a:extLst>
            <a:ext uri="{FF2B5EF4-FFF2-40B4-BE49-F238E27FC236}">
              <a16:creationId xmlns:a16="http://schemas.microsoft.com/office/drawing/2014/main" id="{29A9E1F7-E556-40AC-802B-B49FD479EC8C}"/>
            </a:ext>
          </a:extLst>
        </xdr:cNvPr>
        <xdr:cNvCxnSpPr/>
      </xdr:nvCxnSpPr>
      <xdr:spPr>
        <a:xfrm flipV="1">
          <a:off x="20434300" y="1067828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17780</xdr:rowOff>
    </xdr:from>
    <xdr:to>
      <xdr:col>102</xdr:col>
      <xdr:colOff>165100</xdr:colOff>
      <xdr:row>62</xdr:row>
      <xdr:rowOff>119380</xdr:rowOff>
    </xdr:to>
    <xdr:sp macro="" textlink="">
      <xdr:nvSpPr>
        <xdr:cNvPr id="592" name="楕円 591">
          <a:extLst>
            <a:ext uri="{FF2B5EF4-FFF2-40B4-BE49-F238E27FC236}">
              <a16:creationId xmlns:a16="http://schemas.microsoft.com/office/drawing/2014/main" id="{1CF0BCDB-A770-4886-953F-7A619197F6B4}"/>
            </a:ext>
          </a:extLst>
        </xdr:cNvPr>
        <xdr:cNvSpPr/>
      </xdr:nvSpPr>
      <xdr:spPr>
        <a:xfrm>
          <a:off x="19494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60579</xdr:rowOff>
    </xdr:from>
    <xdr:to>
      <xdr:col>107</xdr:col>
      <xdr:colOff>50800</xdr:colOff>
      <xdr:row>62</xdr:row>
      <xdr:rowOff>68580</xdr:rowOff>
    </xdr:to>
    <xdr:cxnSp macro="">
      <xdr:nvCxnSpPr>
        <xdr:cNvPr id="593" name="直線コネクタ 592">
          <a:extLst>
            <a:ext uri="{FF2B5EF4-FFF2-40B4-BE49-F238E27FC236}">
              <a16:creationId xmlns:a16="http://schemas.microsoft.com/office/drawing/2014/main" id="{63746BB9-42B1-42B4-A902-492943E90D70}"/>
            </a:ext>
          </a:extLst>
        </xdr:cNvPr>
        <xdr:cNvCxnSpPr/>
      </xdr:nvCxnSpPr>
      <xdr:spPr>
        <a:xfrm flipV="1">
          <a:off x="19545300" y="1069047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161815</xdr:rowOff>
    </xdr:from>
    <xdr:ext cx="469744" cy="259045"/>
    <xdr:sp macro="" textlink="">
      <xdr:nvSpPr>
        <xdr:cNvPr id="594" name="n_1aveValue【学校施設】&#10;一人当たり面積">
          <a:extLst>
            <a:ext uri="{FF2B5EF4-FFF2-40B4-BE49-F238E27FC236}">
              <a16:creationId xmlns:a16="http://schemas.microsoft.com/office/drawing/2014/main" id="{46AE2741-CFC8-4078-80E1-F07B5FDEF00A}"/>
            </a:ext>
          </a:extLst>
        </xdr:cNvPr>
        <xdr:cNvSpPr txBox="1"/>
      </xdr:nvSpPr>
      <xdr:spPr>
        <a:xfrm>
          <a:off x="21075727"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134764</xdr:rowOff>
    </xdr:from>
    <xdr:ext cx="469744" cy="259045"/>
    <xdr:sp macro="" textlink="">
      <xdr:nvSpPr>
        <xdr:cNvPr id="595" name="n_2aveValue【学校施設】&#10;一人当たり面積">
          <a:extLst>
            <a:ext uri="{FF2B5EF4-FFF2-40B4-BE49-F238E27FC236}">
              <a16:creationId xmlns:a16="http://schemas.microsoft.com/office/drawing/2014/main" id="{C20471E3-8156-4901-8E56-85ED62A03392}"/>
            </a:ext>
          </a:extLst>
        </xdr:cNvPr>
        <xdr:cNvSpPr txBox="1"/>
      </xdr:nvSpPr>
      <xdr:spPr>
        <a:xfrm>
          <a:off x="20199427" y="102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596" name="n_3aveValue【学校施設】&#10;一人当たり面積">
          <a:extLst>
            <a:ext uri="{FF2B5EF4-FFF2-40B4-BE49-F238E27FC236}">
              <a16:creationId xmlns:a16="http://schemas.microsoft.com/office/drawing/2014/main" id="{051F644C-0B9C-4D82-BEAF-73C0FDEFCDBF}"/>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597" name="n_4aveValue【学校施設】&#10;一人当たり面積">
          <a:extLst>
            <a:ext uri="{FF2B5EF4-FFF2-40B4-BE49-F238E27FC236}">
              <a16:creationId xmlns:a16="http://schemas.microsoft.com/office/drawing/2014/main" id="{5BF033EC-FBC4-42C8-A297-5CA8E9AE3AAA}"/>
            </a:ext>
          </a:extLst>
        </xdr:cNvPr>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90314</xdr:rowOff>
    </xdr:from>
    <xdr:ext cx="469744" cy="259045"/>
    <xdr:sp macro="" textlink="">
      <xdr:nvSpPr>
        <xdr:cNvPr id="598" name="n_1mainValue【学校施設】&#10;一人当たり面積">
          <a:extLst>
            <a:ext uri="{FF2B5EF4-FFF2-40B4-BE49-F238E27FC236}">
              <a16:creationId xmlns:a16="http://schemas.microsoft.com/office/drawing/2014/main" id="{C8E5B6DF-6AC3-41CF-88A2-8B0E7C54EA9A}"/>
            </a:ext>
          </a:extLst>
        </xdr:cNvPr>
        <xdr:cNvSpPr txBox="1"/>
      </xdr:nvSpPr>
      <xdr:spPr>
        <a:xfrm>
          <a:off x="21075727" y="1072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102506</xdr:rowOff>
    </xdr:from>
    <xdr:ext cx="469744" cy="259045"/>
    <xdr:sp macro="" textlink="">
      <xdr:nvSpPr>
        <xdr:cNvPr id="599" name="n_2mainValue【学校施設】&#10;一人当たり面積">
          <a:extLst>
            <a:ext uri="{FF2B5EF4-FFF2-40B4-BE49-F238E27FC236}">
              <a16:creationId xmlns:a16="http://schemas.microsoft.com/office/drawing/2014/main" id="{00477970-FCB5-4E2F-AE72-925B6B2BBE7A}"/>
            </a:ext>
          </a:extLst>
        </xdr:cNvPr>
        <xdr:cNvSpPr txBox="1"/>
      </xdr:nvSpPr>
      <xdr:spPr>
        <a:xfrm>
          <a:off x="20199427" y="1073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110507</xdr:rowOff>
    </xdr:from>
    <xdr:ext cx="469744" cy="259045"/>
    <xdr:sp macro="" textlink="">
      <xdr:nvSpPr>
        <xdr:cNvPr id="600" name="n_3mainValue【学校施設】&#10;一人当たり面積">
          <a:extLst>
            <a:ext uri="{FF2B5EF4-FFF2-40B4-BE49-F238E27FC236}">
              <a16:creationId xmlns:a16="http://schemas.microsoft.com/office/drawing/2014/main" id="{BFCB2426-D859-4CB4-A88C-211DFCCD0A79}"/>
            </a:ext>
          </a:extLst>
        </xdr:cNvPr>
        <xdr:cNvSpPr txBox="1"/>
      </xdr:nvSpPr>
      <xdr:spPr>
        <a:xfrm>
          <a:off x="19310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a:extLst>
            <a:ext uri="{FF2B5EF4-FFF2-40B4-BE49-F238E27FC236}">
              <a16:creationId xmlns:a16="http://schemas.microsoft.com/office/drawing/2014/main" id="{944F4C2B-B1E9-48CA-B24B-85D07B71131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a:extLst>
            <a:ext uri="{FF2B5EF4-FFF2-40B4-BE49-F238E27FC236}">
              <a16:creationId xmlns:a16="http://schemas.microsoft.com/office/drawing/2014/main" id="{BDB9236C-4F9B-4C22-9FDD-D69946DDC53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a:extLst>
            <a:ext uri="{FF2B5EF4-FFF2-40B4-BE49-F238E27FC236}">
              <a16:creationId xmlns:a16="http://schemas.microsoft.com/office/drawing/2014/main" id="{E2A88726-1EC5-48C3-9904-5725AECA43F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a:extLst>
            <a:ext uri="{FF2B5EF4-FFF2-40B4-BE49-F238E27FC236}">
              <a16:creationId xmlns:a16="http://schemas.microsoft.com/office/drawing/2014/main" id="{9875EA74-68FD-4395-A80B-5B08B7552B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a:extLst>
            <a:ext uri="{FF2B5EF4-FFF2-40B4-BE49-F238E27FC236}">
              <a16:creationId xmlns:a16="http://schemas.microsoft.com/office/drawing/2014/main" id="{C84933C3-4FAF-42C6-B332-F20CEA3BEEA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a:extLst>
            <a:ext uri="{FF2B5EF4-FFF2-40B4-BE49-F238E27FC236}">
              <a16:creationId xmlns:a16="http://schemas.microsoft.com/office/drawing/2014/main" id="{2A18F466-2B5E-4FBF-A702-250584E0DE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a:extLst>
            <a:ext uri="{FF2B5EF4-FFF2-40B4-BE49-F238E27FC236}">
              <a16:creationId xmlns:a16="http://schemas.microsoft.com/office/drawing/2014/main" id="{8F78C3D5-9C8C-4D15-BE2B-1EFEEDCC5D1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a:extLst>
            <a:ext uri="{FF2B5EF4-FFF2-40B4-BE49-F238E27FC236}">
              <a16:creationId xmlns:a16="http://schemas.microsoft.com/office/drawing/2014/main" id="{61335162-A569-4B74-960A-328FBCE4A7D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9" name="正方形/長方形 608">
          <a:extLst>
            <a:ext uri="{FF2B5EF4-FFF2-40B4-BE49-F238E27FC236}">
              <a16:creationId xmlns:a16="http://schemas.microsoft.com/office/drawing/2014/main" id="{907C2E96-8677-415B-8FBC-626CAD534CA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0" name="正方形/長方形 609">
          <a:extLst>
            <a:ext uri="{FF2B5EF4-FFF2-40B4-BE49-F238E27FC236}">
              <a16:creationId xmlns:a16="http://schemas.microsoft.com/office/drawing/2014/main" id="{4DE702A9-7BA4-4643-861C-6AB6630749C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1" name="正方形/長方形 610">
          <a:extLst>
            <a:ext uri="{FF2B5EF4-FFF2-40B4-BE49-F238E27FC236}">
              <a16:creationId xmlns:a16="http://schemas.microsoft.com/office/drawing/2014/main" id="{6BD6004B-E783-4A25-83DD-D60EC8A750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2" name="正方形/長方形 611">
          <a:extLst>
            <a:ext uri="{FF2B5EF4-FFF2-40B4-BE49-F238E27FC236}">
              <a16:creationId xmlns:a16="http://schemas.microsoft.com/office/drawing/2014/main" id="{B9F6C850-ED54-46C2-B3A9-CF8C7E1016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3" name="正方形/長方形 612">
          <a:extLst>
            <a:ext uri="{FF2B5EF4-FFF2-40B4-BE49-F238E27FC236}">
              <a16:creationId xmlns:a16="http://schemas.microsoft.com/office/drawing/2014/main" id="{228B0445-5589-4B8A-A8E2-2F861280449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4" name="正方形/長方形 613">
          <a:extLst>
            <a:ext uri="{FF2B5EF4-FFF2-40B4-BE49-F238E27FC236}">
              <a16:creationId xmlns:a16="http://schemas.microsoft.com/office/drawing/2014/main" id="{8BE9750B-5763-457B-9CCF-5E3E5546E80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5" name="正方形/長方形 614">
          <a:extLst>
            <a:ext uri="{FF2B5EF4-FFF2-40B4-BE49-F238E27FC236}">
              <a16:creationId xmlns:a16="http://schemas.microsoft.com/office/drawing/2014/main" id="{430CCCD7-81D6-4821-8F51-D79EE0198D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6" name="正方形/長方形 615">
          <a:extLst>
            <a:ext uri="{FF2B5EF4-FFF2-40B4-BE49-F238E27FC236}">
              <a16:creationId xmlns:a16="http://schemas.microsoft.com/office/drawing/2014/main" id="{C402F62B-B120-45D5-9B8F-1A4E51A43E3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A471B426-DB8A-4823-BF3A-020900C90B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AAFD16CA-F81D-4D3D-B851-F27236FC72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BBCB148D-1819-49D7-8DFC-3B92307F1D1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B1746E28-D3CE-4354-A119-64E3A2FC78F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1600BCD8-1070-46D2-BF85-EFC7EF5508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2510120A-D9EE-4E2B-B06E-1850781C034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0A0C2E70-C706-4603-B8A4-3D0DC74483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5B58BFF7-8FA5-4408-9159-CDEBA04D3F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id="{054C51CD-B86D-4F79-92BA-12FACA79F56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27BB27EF-D883-4B82-8948-C18B9A41A1F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7" name="テキスト ボックス 626">
          <a:extLst>
            <a:ext uri="{FF2B5EF4-FFF2-40B4-BE49-F238E27FC236}">
              <a16:creationId xmlns:a16="http://schemas.microsoft.com/office/drawing/2014/main" id="{6623E883-9CFF-479F-9B08-1EA849C5B7D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070BEE0C-31A0-43E0-9659-4FD1EA67438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9" name="テキスト ボックス 628">
          <a:extLst>
            <a:ext uri="{FF2B5EF4-FFF2-40B4-BE49-F238E27FC236}">
              <a16:creationId xmlns:a16="http://schemas.microsoft.com/office/drawing/2014/main" id="{E91C7D09-9C73-4C26-9675-0C16A92C8BE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9EE442DD-7202-44B0-9788-2516D33EF8F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1" name="テキスト ボックス 630">
          <a:extLst>
            <a:ext uri="{FF2B5EF4-FFF2-40B4-BE49-F238E27FC236}">
              <a16:creationId xmlns:a16="http://schemas.microsoft.com/office/drawing/2014/main" id="{3CC89BD9-F5E4-4FC9-8A2F-EE22D2DFC14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22D59F27-2A6F-4B67-BF1E-1B7271113DC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3" name="テキスト ボックス 632">
          <a:extLst>
            <a:ext uri="{FF2B5EF4-FFF2-40B4-BE49-F238E27FC236}">
              <a16:creationId xmlns:a16="http://schemas.microsoft.com/office/drawing/2014/main" id="{7BFD4E29-23D1-4A8C-862A-967BE115D88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B665197D-95AA-4901-8D02-E3B9675460D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5" name="テキスト ボックス 634">
          <a:extLst>
            <a:ext uri="{FF2B5EF4-FFF2-40B4-BE49-F238E27FC236}">
              <a16:creationId xmlns:a16="http://schemas.microsoft.com/office/drawing/2014/main" id="{E292C322-D20B-4A5B-BC1A-E36262FBC07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F30BEC39-7BC4-46C6-BD3E-C90CA38965A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7" name="テキスト ボックス 636">
          <a:extLst>
            <a:ext uri="{FF2B5EF4-FFF2-40B4-BE49-F238E27FC236}">
              <a16:creationId xmlns:a16="http://schemas.microsoft.com/office/drawing/2014/main" id="{C1963725-FDD4-458F-AA64-281A9B054BF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0C71755D-3DBB-4087-8B4F-8F81AA1C00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9" name="テキスト ボックス 638">
          <a:extLst>
            <a:ext uri="{FF2B5EF4-FFF2-40B4-BE49-F238E27FC236}">
              <a16:creationId xmlns:a16="http://schemas.microsoft.com/office/drawing/2014/main" id="{C64A6C9C-2173-4B1D-A485-D690A421EA6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E4B8822A-09C7-4477-8539-D23F7A1C7F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106680</xdr:rowOff>
    </xdr:from>
    <xdr:to>
      <xdr:col>85</xdr:col>
      <xdr:colOff>126364</xdr:colOff>
      <xdr:row>108</xdr:row>
      <xdr:rowOff>152400</xdr:rowOff>
    </xdr:to>
    <xdr:cxnSp macro="">
      <xdr:nvCxnSpPr>
        <xdr:cNvPr id="641" name="直線コネクタ 640">
          <a:extLst>
            <a:ext uri="{FF2B5EF4-FFF2-40B4-BE49-F238E27FC236}">
              <a16:creationId xmlns:a16="http://schemas.microsoft.com/office/drawing/2014/main" id="{0E03BBE2-FE29-41DD-B5C4-0C9F1F564418}"/>
            </a:ext>
          </a:extLst>
        </xdr:cNvPr>
        <xdr:cNvCxnSpPr/>
      </xdr:nvCxnSpPr>
      <xdr:spPr>
        <a:xfrm flipV="1">
          <a:off x="16318864" y="1708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42" name="【公民館】&#10;有形固定資産減価償却率最小値テキスト">
          <a:extLst>
            <a:ext uri="{FF2B5EF4-FFF2-40B4-BE49-F238E27FC236}">
              <a16:creationId xmlns:a16="http://schemas.microsoft.com/office/drawing/2014/main" id="{89BB3538-44B4-4AB8-9532-C6586E9DD59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9371986A-750D-4708-B98D-51582460FF3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53357</xdr:rowOff>
    </xdr:from>
    <xdr:ext cx="405111" cy="259045"/>
    <xdr:sp macro="" textlink="">
      <xdr:nvSpPr>
        <xdr:cNvPr id="644" name="【公民館】&#10;有形固定資産減価償却率最大値テキスト">
          <a:extLst>
            <a:ext uri="{FF2B5EF4-FFF2-40B4-BE49-F238E27FC236}">
              <a16:creationId xmlns:a16="http://schemas.microsoft.com/office/drawing/2014/main" id="{A8CEAD5A-A0F1-43C1-BCA4-070B998979A8}"/>
            </a:ext>
          </a:extLst>
        </xdr:cNvPr>
        <xdr:cNvSpPr txBox="1"/>
      </xdr:nvSpPr>
      <xdr:spPr>
        <a:xfrm>
          <a:off x="16357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106680</xdr:rowOff>
    </xdr:from>
    <xdr:to>
      <xdr:col>86</xdr:col>
      <xdr:colOff>25400</xdr:colOff>
      <xdr:row>99</xdr:row>
      <xdr:rowOff>106680</xdr:rowOff>
    </xdr:to>
    <xdr:cxnSp macro="">
      <xdr:nvCxnSpPr>
        <xdr:cNvPr id="645" name="直線コネクタ 644">
          <a:extLst>
            <a:ext uri="{FF2B5EF4-FFF2-40B4-BE49-F238E27FC236}">
              <a16:creationId xmlns:a16="http://schemas.microsoft.com/office/drawing/2014/main" id="{C3A80CC0-30FF-4102-B8F8-D0F062360402}"/>
            </a:ext>
          </a:extLst>
        </xdr:cNvPr>
        <xdr:cNvCxnSpPr/>
      </xdr:nvCxnSpPr>
      <xdr:spPr>
        <a:xfrm>
          <a:off x="16230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124477</xdr:rowOff>
    </xdr:from>
    <xdr:ext cx="405111" cy="259045"/>
    <xdr:sp macro="" textlink="">
      <xdr:nvSpPr>
        <xdr:cNvPr id="646" name="【公民館】&#10;有形固定資産減価償却率平均値テキスト">
          <a:extLst>
            <a:ext uri="{FF2B5EF4-FFF2-40B4-BE49-F238E27FC236}">
              <a16:creationId xmlns:a16="http://schemas.microsoft.com/office/drawing/2014/main" id="{631B54A9-A8AA-45A4-8B88-8BBBABA178E9}"/>
            </a:ext>
          </a:extLst>
        </xdr:cNvPr>
        <xdr:cNvSpPr txBox="1"/>
      </xdr:nvSpPr>
      <xdr:spPr>
        <a:xfrm>
          <a:off x="16357600" y="1795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647" name="フローチャート: 判断 646">
          <a:extLst>
            <a:ext uri="{FF2B5EF4-FFF2-40B4-BE49-F238E27FC236}">
              <a16:creationId xmlns:a16="http://schemas.microsoft.com/office/drawing/2014/main" id="{EC93B51E-37B1-46AE-8692-7E331B1D2F40}"/>
            </a:ext>
          </a:extLst>
        </xdr:cNvPr>
        <xdr:cNvSpPr/>
      </xdr:nvSpPr>
      <xdr:spPr>
        <a:xfrm>
          <a:off x="16268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114936</xdr:rowOff>
    </xdr:from>
    <xdr:to>
      <xdr:col>81</xdr:col>
      <xdr:colOff>101600</xdr:colOff>
      <xdr:row>105</xdr:row>
      <xdr:rowOff>45086</xdr:rowOff>
    </xdr:to>
    <xdr:sp macro="" textlink="">
      <xdr:nvSpPr>
        <xdr:cNvPr id="648" name="フローチャート: 判断 647">
          <a:extLst>
            <a:ext uri="{FF2B5EF4-FFF2-40B4-BE49-F238E27FC236}">
              <a16:creationId xmlns:a16="http://schemas.microsoft.com/office/drawing/2014/main" id="{5B30FC56-3B13-4D78-87BA-6619437C4217}"/>
            </a:ext>
          </a:extLst>
        </xdr:cNvPr>
        <xdr:cNvSpPr/>
      </xdr:nvSpPr>
      <xdr:spPr>
        <a:xfrm>
          <a:off x="15430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29211</xdr:rowOff>
    </xdr:from>
    <xdr:to>
      <xdr:col>76</xdr:col>
      <xdr:colOff>165100</xdr:colOff>
      <xdr:row>105</xdr:row>
      <xdr:rowOff>130811</xdr:rowOff>
    </xdr:to>
    <xdr:sp macro="" textlink="">
      <xdr:nvSpPr>
        <xdr:cNvPr id="649" name="フローチャート: 判断 648">
          <a:extLst>
            <a:ext uri="{FF2B5EF4-FFF2-40B4-BE49-F238E27FC236}">
              <a16:creationId xmlns:a16="http://schemas.microsoft.com/office/drawing/2014/main" id="{5C6EE954-1C5E-4457-9E7B-83185D3F342C}"/>
            </a:ext>
          </a:extLst>
        </xdr:cNvPr>
        <xdr:cNvSpPr/>
      </xdr:nvSpPr>
      <xdr:spPr>
        <a:xfrm>
          <a:off x="14541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650" name="フローチャート: 判断 649">
          <a:extLst>
            <a:ext uri="{FF2B5EF4-FFF2-40B4-BE49-F238E27FC236}">
              <a16:creationId xmlns:a16="http://schemas.microsoft.com/office/drawing/2014/main" id="{137CBC7B-D38C-44DD-BE01-8B8A2B83AA93}"/>
            </a:ext>
          </a:extLst>
        </xdr:cNvPr>
        <xdr:cNvSpPr/>
      </xdr:nvSpPr>
      <xdr:spPr>
        <a:xfrm>
          <a:off x="13652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51" name="フローチャート: 判断 650">
          <a:extLst>
            <a:ext uri="{FF2B5EF4-FFF2-40B4-BE49-F238E27FC236}">
              <a16:creationId xmlns:a16="http://schemas.microsoft.com/office/drawing/2014/main" id="{915FA616-EFCA-4102-86EC-23DF2BBD6ADE}"/>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0225FA9A-5ADA-4838-910E-1EF9A0AAEE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FCC19F7A-92F5-4B1E-BF8E-93C48F6AB88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789EBC6F-9372-46DE-8413-8A863386C52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96E6F1F7-9CC7-497B-8368-84D4A7C0BB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1B5D292C-BDC5-46F4-A7C3-75870DEB34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57" name="楕円 656">
          <a:extLst>
            <a:ext uri="{FF2B5EF4-FFF2-40B4-BE49-F238E27FC236}">
              <a16:creationId xmlns:a16="http://schemas.microsoft.com/office/drawing/2014/main" id="{33FBD7B5-75A4-48E1-AA5C-31B5A98DB45A}"/>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58" name="【公民館】&#10;有形固定資産減価償却率該当値テキスト">
          <a:extLst>
            <a:ext uri="{FF2B5EF4-FFF2-40B4-BE49-F238E27FC236}">
              <a16:creationId xmlns:a16="http://schemas.microsoft.com/office/drawing/2014/main" id="{860FCC13-5BAA-4D29-9539-0B55B725302C}"/>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67311</xdr:rowOff>
    </xdr:from>
    <xdr:to>
      <xdr:col>81</xdr:col>
      <xdr:colOff>101600</xdr:colOff>
      <xdr:row>108</xdr:row>
      <xdr:rowOff>168911</xdr:rowOff>
    </xdr:to>
    <xdr:sp macro="" textlink="">
      <xdr:nvSpPr>
        <xdr:cNvPr id="659" name="楕円 658">
          <a:extLst>
            <a:ext uri="{FF2B5EF4-FFF2-40B4-BE49-F238E27FC236}">
              <a16:creationId xmlns:a16="http://schemas.microsoft.com/office/drawing/2014/main" id="{04BEB9D3-BC1F-4A62-92F7-9BFD87392D29}"/>
            </a:ext>
          </a:extLst>
        </xdr:cNvPr>
        <xdr:cNvSpPr/>
      </xdr:nvSpPr>
      <xdr:spPr>
        <a:xfrm>
          <a:off x="15430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118111</xdr:rowOff>
    </xdr:from>
    <xdr:to>
      <xdr:col>85</xdr:col>
      <xdr:colOff>127000</xdr:colOff>
      <xdr:row>108</xdr:row>
      <xdr:rowOff>152400</xdr:rowOff>
    </xdr:to>
    <xdr:cxnSp macro="">
      <xdr:nvCxnSpPr>
        <xdr:cNvPr id="660" name="直線コネクタ 659">
          <a:extLst>
            <a:ext uri="{FF2B5EF4-FFF2-40B4-BE49-F238E27FC236}">
              <a16:creationId xmlns:a16="http://schemas.microsoft.com/office/drawing/2014/main" id="{AB73F2FF-1665-4DB6-B4FA-882BA24310B5}"/>
            </a:ext>
          </a:extLst>
        </xdr:cNvPr>
        <xdr:cNvCxnSpPr/>
      </xdr:nvCxnSpPr>
      <xdr:spPr>
        <a:xfrm>
          <a:off x="15481300" y="186347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31114</xdr:rowOff>
    </xdr:from>
    <xdr:to>
      <xdr:col>76</xdr:col>
      <xdr:colOff>165100</xdr:colOff>
      <xdr:row>108</xdr:row>
      <xdr:rowOff>132714</xdr:rowOff>
    </xdr:to>
    <xdr:sp macro="" textlink="">
      <xdr:nvSpPr>
        <xdr:cNvPr id="661" name="楕円 660">
          <a:extLst>
            <a:ext uri="{FF2B5EF4-FFF2-40B4-BE49-F238E27FC236}">
              <a16:creationId xmlns:a16="http://schemas.microsoft.com/office/drawing/2014/main" id="{1CDA18CB-CE0B-4E1C-8178-1682B2F22300}"/>
            </a:ext>
          </a:extLst>
        </xdr:cNvPr>
        <xdr:cNvSpPr/>
      </xdr:nvSpPr>
      <xdr:spPr>
        <a:xfrm>
          <a:off x="14541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81914</xdr:rowOff>
    </xdr:from>
    <xdr:to>
      <xdr:col>81</xdr:col>
      <xdr:colOff>50800</xdr:colOff>
      <xdr:row>108</xdr:row>
      <xdr:rowOff>118111</xdr:rowOff>
    </xdr:to>
    <xdr:cxnSp macro="">
      <xdr:nvCxnSpPr>
        <xdr:cNvPr id="662" name="直線コネクタ 661">
          <a:extLst>
            <a:ext uri="{FF2B5EF4-FFF2-40B4-BE49-F238E27FC236}">
              <a16:creationId xmlns:a16="http://schemas.microsoft.com/office/drawing/2014/main" id="{5C9EF217-C38A-4172-AE57-7B5AC094A471}"/>
            </a:ext>
          </a:extLst>
        </xdr:cNvPr>
        <xdr:cNvCxnSpPr/>
      </xdr:nvCxnSpPr>
      <xdr:spPr>
        <a:xfrm>
          <a:off x="14592300" y="185985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147320</xdr:rowOff>
    </xdr:from>
    <xdr:to>
      <xdr:col>72</xdr:col>
      <xdr:colOff>38100</xdr:colOff>
      <xdr:row>108</xdr:row>
      <xdr:rowOff>77470</xdr:rowOff>
    </xdr:to>
    <xdr:sp macro="" textlink="">
      <xdr:nvSpPr>
        <xdr:cNvPr id="663" name="楕円 662">
          <a:extLst>
            <a:ext uri="{FF2B5EF4-FFF2-40B4-BE49-F238E27FC236}">
              <a16:creationId xmlns:a16="http://schemas.microsoft.com/office/drawing/2014/main" id="{616DE5A2-D5D7-46E5-BB27-B6E34631E1F1}"/>
            </a:ext>
          </a:extLst>
        </xdr:cNvPr>
        <xdr:cNvSpPr/>
      </xdr:nvSpPr>
      <xdr:spPr>
        <a:xfrm>
          <a:off x="13652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26670</xdr:rowOff>
    </xdr:from>
    <xdr:to>
      <xdr:col>76</xdr:col>
      <xdr:colOff>114300</xdr:colOff>
      <xdr:row>108</xdr:row>
      <xdr:rowOff>81914</xdr:rowOff>
    </xdr:to>
    <xdr:cxnSp macro="">
      <xdr:nvCxnSpPr>
        <xdr:cNvPr id="664" name="直線コネクタ 663">
          <a:extLst>
            <a:ext uri="{FF2B5EF4-FFF2-40B4-BE49-F238E27FC236}">
              <a16:creationId xmlns:a16="http://schemas.microsoft.com/office/drawing/2014/main" id="{C8313EB1-D141-4CC1-96E3-C4B9E3CD21C3}"/>
            </a:ext>
          </a:extLst>
        </xdr:cNvPr>
        <xdr:cNvCxnSpPr/>
      </xdr:nvCxnSpPr>
      <xdr:spPr>
        <a:xfrm>
          <a:off x="13703300" y="18543270"/>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61613</xdr:rowOff>
    </xdr:from>
    <xdr:ext cx="405111" cy="259045"/>
    <xdr:sp macro="" textlink="">
      <xdr:nvSpPr>
        <xdr:cNvPr id="665" name="n_1aveValue【公民館】&#10;有形固定資産減価償却率">
          <a:extLst>
            <a:ext uri="{FF2B5EF4-FFF2-40B4-BE49-F238E27FC236}">
              <a16:creationId xmlns:a16="http://schemas.microsoft.com/office/drawing/2014/main" id="{5D28ACB6-D969-4FF8-8C8F-4E5AEFDC9459}"/>
            </a:ext>
          </a:extLst>
        </xdr:cNvPr>
        <xdr:cNvSpPr txBox="1"/>
      </xdr:nvSpPr>
      <xdr:spPr>
        <a:xfrm>
          <a:off x="152660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147338</xdr:rowOff>
    </xdr:from>
    <xdr:ext cx="405111" cy="259045"/>
    <xdr:sp macro="" textlink="">
      <xdr:nvSpPr>
        <xdr:cNvPr id="666" name="n_2aveValue【公民館】&#10;有形固定資産減価償却率">
          <a:extLst>
            <a:ext uri="{FF2B5EF4-FFF2-40B4-BE49-F238E27FC236}">
              <a16:creationId xmlns:a16="http://schemas.microsoft.com/office/drawing/2014/main" id="{1880E7A5-D39F-47AD-A305-2B2A5F111583}"/>
            </a:ext>
          </a:extLst>
        </xdr:cNvPr>
        <xdr:cNvSpPr txBox="1"/>
      </xdr:nvSpPr>
      <xdr:spPr>
        <a:xfrm>
          <a:off x="14389744" y="1780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86377</xdr:rowOff>
    </xdr:from>
    <xdr:ext cx="405111" cy="259045"/>
    <xdr:sp macro="" textlink="">
      <xdr:nvSpPr>
        <xdr:cNvPr id="667" name="n_3aveValue【公民館】&#10;有形固定資産減価償却率">
          <a:extLst>
            <a:ext uri="{FF2B5EF4-FFF2-40B4-BE49-F238E27FC236}">
              <a16:creationId xmlns:a16="http://schemas.microsoft.com/office/drawing/2014/main" id="{E6BB4570-EB4E-4113-A865-05E72BA0D5FD}"/>
            </a:ext>
          </a:extLst>
        </xdr:cNvPr>
        <xdr:cNvSpPr txBox="1"/>
      </xdr:nvSpPr>
      <xdr:spPr>
        <a:xfrm>
          <a:off x="13500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68" name="n_4aveValue【公民館】&#10;有形固定資産減価償却率">
          <a:extLst>
            <a:ext uri="{FF2B5EF4-FFF2-40B4-BE49-F238E27FC236}">
              <a16:creationId xmlns:a16="http://schemas.microsoft.com/office/drawing/2014/main" id="{0087FAD9-E186-4790-8CCD-A7D1A456297B}"/>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160038</xdr:rowOff>
    </xdr:from>
    <xdr:ext cx="405111" cy="259045"/>
    <xdr:sp macro="" textlink="">
      <xdr:nvSpPr>
        <xdr:cNvPr id="669" name="n_1mainValue【公民館】&#10;有形固定資産減価償却率">
          <a:extLst>
            <a:ext uri="{FF2B5EF4-FFF2-40B4-BE49-F238E27FC236}">
              <a16:creationId xmlns:a16="http://schemas.microsoft.com/office/drawing/2014/main" id="{D7EDC8DC-257B-46F5-AF72-8E9B013AE634}"/>
            </a:ext>
          </a:extLst>
        </xdr:cNvPr>
        <xdr:cNvSpPr txBox="1"/>
      </xdr:nvSpPr>
      <xdr:spPr>
        <a:xfrm>
          <a:off x="15266044"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123841</xdr:rowOff>
    </xdr:from>
    <xdr:ext cx="405111" cy="259045"/>
    <xdr:sp macro="" textlink="">
      <xdr:nvSpPr>
        <xdr:cNvPr id="670" name="n_2mainValue【公民館】&#10;有形固定資産減価償却率">
          <a:extLst>
            <a:ext uri="{FF2B5EF4-FFF2-40B4-BE49-F238E27FC236}">
              <a16:creationId xmlns:a16="http://schemas.microsoft.com/office/drawing/2014/main" id="{D0432D69-C482-4E9F-A3D5-42106BBE57FB}"/>
            </a:ext>
          </a:extLst>
        </xdr:cNvPr>
        <xdr:cNvSpPr txBox="1"/>
      </xdr:nvSpPr>
      <xdr:spPr>
        <a:xfrm>
          <a:off x="14389744"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68597</xdr:rowOff>
    </xdr:from>
    <xdr:ext cx="405111" cy="259045"/>
    <xdr:sp macro="" textlink="">
      <xdr:nvSpPr>
        <xdr:cNvPr id="671" name="n_3mainValue【公民館】&#10;有形固定資産減価償却率">
          <a:extLst>
            <a:ext uri="{FF2B5EF4-FFF2-40B4-BE49-F238E27FC236}">
              <a16:creationId xmlns:a16="http://schemas.microsoft.com/office/drawing/2014/main" id="{312E3995-9D8D-4225-8746-4F682677A5FB}"/>
            </a:ext>
          </a:extLst>
        </xdr:cNvPr>
        <xdr:cNvSpPr txBox="1"/>
      </xdr:nvSpPr>
      <xdr:spPr>
        <a:xfrm>
          <a:off x="13500744"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2" name="正方形/長方形 671">
          <a:extLst>
            <a:ext uri="{FF2B5EF4-FFF2-40B4-BE49-F238E27FC236}">
              <a16:creationId xmlns:a16="http://schemas.microsoft.com/office/drawing/2014/main" id="{50039EE3-28E7-48F9-9BD6-714C673876A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3" name="正方形/長方形 672">
          <a:extLst>
            <a:ext uri="{FF2B5EF4-FFF2-40B4-BE49-F238E27FC236}">
              <a16:creationId xmlns:a16="http://schemas.microsoft.com/office/drawing/2014/main" id="{6F5727BD-92BE-42E8-90FC-54CF0D9A0B3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4" name="正方形/長方形 673">
          <a:extLst>
            <a:ext uri="{FF2B5EF4-FFF2-40B4-BE49-F238E27FC236}">
              <a16:creationId xmlns:a16="http://schemas.microsoft.com/office/drawing/2014/main" id="{1C54EDDC-7996-4525-9638-8339DC7F211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5" name="正方形/長方形 674">
          <a:extLst>
            <a:ext uri="{FF2B5EF4-FFF2-40B4-BE49-F238E27FC236}">
              <a16:creationId xmlns:a16="http://schemas.microsoft.com/office/drawing/2014/main" id="{F6F31340-591B-4065-8CE0-17D02114FD3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6" name="正方形/長方形 675">
          <a:extLst>
            <a:ext uri="{FF2B5EF4-FFF2-40B4-BE49-F238E27FC236}">
              <a16:creationId xmlns:a16="http://schemas.microsoft.com/office/drawing/2014/main" id="{2E24EF95-DCA8-42F9-8729-8E2CA640A4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7" name="正方形/長方形 676">
          <a:extLst>
            <a:ext uri="{FF2B5EF4-FFF2-40B4-BE49-F238E27FC236}">
              <a16:creationId xmlns:a16="http://schemas.microsoft.com/office/drawing/2014/main" id="{0A5CBBF5-B3D4-456E-9D97-D94EA59D7C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8" name="正方形/長方形 677">
          <a:extLst>
            <a:ext uri="{FF2B5EF4-FFF2-40B4-BE49-F238E27FC236}">
              <a16:creationId xmlns:a16="http://schemas.microsoft.com/office/drawing/2014/main" id="{4D0A3983-CF4C-4CF2-9512-98CFEB3692D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9" name="正方形/長方形 678">
          <a:extLst>
            <a:ext uri="{FF2B5EF4-FFF2-40B4-BE49-F238E27FC236}">
              <a16:creationId xmlns:a16="http://schemas.microsoft.com/office/drawing/2014/main" id="{41EF2579-BC20-4CC4-827D-EA44B97513D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0" name="テキスト ボックス 679">
          <a:extLst>
            <a:ext uri="{FF2B5EF4-FFF2-40B4-BE49-F238E27FC236}">
              <a16:creationId xmlns:a16="http://schemas.microsoft.com/office/drawing/2014/main" id="{E32E2F7E-56D7-4AFC-B7F2-E2417520541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1" name="直線コネクタ 680">
          <a:extLst>
            <a:ext uri="{FF2B5EF4-FFF2-40B4-BE49-F238E27FC236}">
              <a16:creationId xmlns:a16="http://schemas.microsoft.com/office/drawing/2014/main" id="{1858B7D8-F079-45B0-9E93-D0658526A22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82" name="直線コネクタ 681">
          <a:extLst>
            <a:ext uri="{FF2B5EF4-FFF2-40B4-BE49-F238E27FC236}">
              <a16:creationId xmlns:a16="http://schemas.microsoft.com/office/drawing/2014/main" id="{93E7BAAF-4CC3-4F4F-A256-9A16293EB60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83" name="テキスト ボックス 682">
          <a:extLst>
            <a:ext uri="{FF2B5EF4-FFF2-40B4-BE49-F238E27FC236}">
              <a16:creationId xmlns:a16="http://schemas.microsoft.com/office/drawing/2014/main" id="{818A60A7-CFAE-40DF-B566-BC9382EFEBC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84" name="直線コネクタ 683">
          <a:extLst>
            <a:ext uri="{FF2B5EF4-FFF2-40B4-BE49-F238E27FC236}">
              <a16:creationId xmlns:a16="http://schemas.microsoft.com/office/drawing/2014/main" id="{0AEFB0BA-1867-4634-88B7-8722F912262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85" name="テキスト ボックス 684">
          <a:extLst>
            <a:ext uri="{FF2B5EF4-FFF2-40B4-BE49-F238E27FC236}">
              <a16:creationId xmlns:a16="http://schemas.microsoft.com/office/drawing/2014/main" id="{54DA4106-7F64-4CEB-BFED-34D25291ADB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86" name="直線コネクタ 685">
          <a:extLst>
            <a:ext uri="{FF2B5EF4-FFF2-40B4-BE49-F238E27FC236}">
              <a16:creationId xmlns:a16="http://schemas.microsoft.com/office/drawing/2014/main" id="{1ABCED2F-F1E9-4833-9D08-DA17B928F9D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87" name="テキスト ボックス 686">
          <a:extLst>
            <a:ext uri="{FF2B5EF4-FFF2-40B4-BE49-F238E27FC236}">
              <a16:creationId xmlns:a16="http://schemas.microsoft.com/office/drawing/2014/main" id="{8687D8AC-F565-463F-ADC0-B01B328B2E6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88" name="直線コネクタ 687">
          <a:extLst>
            <a:ext uri="{FF2B5EF4-FFF2-40B4-BE49-F238E27FC236}">
              <a16:creationId xmlns:a16="http://schemas.microsoft.com/office/drawing/2014/main" id="{158F25CE-E80C-4373-ADBA-C51E0149C1A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89" name="テキスト ボックス 688">
          <a:extLst>
            <a:ext uri="{FF2B5EF4-FFF2-40B4-BE49-F238E27FC236}">
              <a16:creationId xmlns:a16="http://schemas.microsoft.com/office/drawing/2014/main" id="{8B1D5CBA-FC1E-44D7-AEB4-0C1C1D52E99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0" name="直線コネクタ 689">
          <a:extLst>
            <a:ext uri="{FF2B5EF4-FFF2-40B4-BE49-F238E27FC236}">
              <a16:creationId xmlns:a16="http://schemas.microsoft.com/office/drawing/2014/main" id="{36F79C14-9F2F-4800-9FA0-C2F8851BB14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1" name="テキスト ボックス 690">
          <a:extLst>
            <a:ext uri="{FF2B5EF4-FFF2-40B4-BE49-F238E27FC236}">
              <a16:creationId xmlns:a16="http://schemas.microsoft.com/office/drawing/2014/main" id="{BB327C17-9159-4BA1-AB53-34B59213370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92" name="直線コネクタ 691">
          <a:extLst>
            <a:ext uri="{FF2B5EF4-FFF2-40B4-BE49-F238E27FC236}">
              <a16:creationId xmlns:a16="http://schemas.microsoft.com/office/drawing/2014/main" id="{C325218F-5519-43E8-AA9C-4CB328FB2E3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93" name="テキスト ボックス 692">
          <a:extLst>
            <a:ext uri="{FF2B5EF4-FFF2-40B4-BE49-F238E27FC236}">
              <a16:creationId xmlns:a16="http://schemas.microsoft.com/office/drawing/2014/main" id="{5FD5BE83-42E8-4E5E-A2F9-2FA9B39530A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4" name="直線コネクタ 693">
          <a:extLst>
            <a:ext uri="{FF2B5EF4-FFF2-40B4-BE49-F238E27FC236}">
              <a16:creationId xmlns:a16="http://schemas.microsoft.com/office/drawing/2014/main" id="{3E236F13-03B5-44BF-8971-34DDECCB52D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5" name="テキスト ボックス 694">
          <a:extLst>
            <a:ext uri="{FF2B5EF4-FFF2-40B4-BE49-F238E27FC236}">
              <a16:creationId xmlns:a16="http://schemas.microsoft.com/office/drawing/2014/main" id="{956EAEC6-130A-455F-97DF-12912BD69E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6" name="【公民館】&#10;一人当たり面積グラフ枠">
          <a:extLst>
            <a:ext uri="{FF2B5EF4-FFF2-40B4-BE49-F238E27FC236}">
              <a16:creationId xmlns:a16="http://schemas.microsoft.com/office/drawing/2014/main" id="{DB060771-F946-4F1B-A087-E96483F4FE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135527</xdr:rowOff>
    </xdr:from>
    <xdr:to>
      <xdr:col>116</xdr:col>
      <xdr:colOff>62864</xdr:colOff>
      <xdr:row>109</xdr:row>
      <xdr:rowOff>24493</xdr:rowOff>
    </xdr:to>
    <xdr:cxnSp macro="">
      <xdr:nvCxnSpPr>
        <xdr:cNvPr id="697" name="直線コネクタ 696">
          <a:extLst>
            <a:ext uri="{FF2B5EF4-FFF2-40B4-BE49-F238E27FC236}">
              <a16:creationId xmlns:a16="http://schemas.microsoft.com/office/drawing/2014/main" id="{6513513D-1024-4E33-B264-E96C45ADBB5B}"/>
            </a:ext>
          </a:extLst>
        </xdr:cNvPr>
        <xdr:cNvCxnSpPr/>
      </xdr:nvCxnSpPr>
      <xdr:spPr>
        <a:xfrm flipV="1">
          <a:off x="22160864" y="17109077"/>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28320</xdr:rowOff>
    </xdr:from>
    <xdr:ext cx="469744" cy="259045"/>
    <xdr:sp macro="" textlink="">
      <xdr:nvSpPr>
        <xdr:cNvPr id="698" name="【公民館】&#10;一人当たり面積最小値テキスト">
          <a:extLst>
            <a:ext uri="{FF2B5EF4-FFF2-40B4-BE49-F238E27FC236}">
              <a16:creationId xmlns:a16="http://schemas.microsoft.com/office/drawing/2014/main" id="{709674DA-E180-43E9-9C08-C3456CC1C248}"/>
            </a:ext>
          </a:extLst>
        </xdr:cNvPr>
        <xdr:cNvSpPr txBox="1"/>
      </xdr:nvSpPr>
      <xdr:spPr>
        <a:xfrm>
          <a:off x="22199600"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24493</xdr:rowOff>
    </xdr:from>
    <xdr:to>
      <xdr:col>116</xdr:col>
      <xdr:colOff>152400</xdr:colOff>
      <xdr:row>109</xdr:row>
      <xdr:rowOff>24493</xdr:rowOff>
    </xdr:to>
    <xdr:cxnSp macro="">
      <xdr:nvCxnSpPr>
        <xdr:cNvPr id="699" name="直線コネクタ 698">
          <a:extLst>
            <a:ext uri="{FF2B5EF4-FFF2-40B4-BE49-F238E27FC236}">
              <a16:creationId xmlns:a16="http://schemas.microsoft.com/office/drawing/2014/main" id="{72661718-CE39-4F9F-9B25-28F5842A002C}"/>
            </a:ext>
          </a:extLst>
        </xdr:cNvPr>
        <xdr:cNvCxnSpPr/>
      </xdr:nvCxnSpPr>
      <xdr:spPr>
        <a:xfrm>
          <a:off x="22072600" y="187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82204</xdr:rowOff>
    </xdr:from>
    <xdr:ext cx="469744" cy="259045"/>
    <xdr:sp macro="" textlink="">
      <xdr:nvSpPr>
        <xdr:cNvPr id="700" name="【公民館】&#10;一人当たり面積最大値テキスト">
          <a:extLst>
            <a:ext uri="{FF2B5EF4-FFF2-40B4-BE49-F238E27FC236}">
              <a16:creationId xmlns:a16="http://schemas.microsoft.com/office/drawing/2014/main" id="{767302CA-D2E8-49FD-B486-55B81ADB08BA}"/>
            </a:ext>
          </a:extLst>
        </xdr:cNvPr>
        <xdr:cNvSpPr txBox="1"/>
      </xdr:nvSpPr>
      <xdr:spPr>
        <a:xfrm>
          <a:off x="22199600" y="1688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135527</xdr:rowOff>
    </xdr:from>
    <xdr:to>
      <xdr:col>116</xdr:col>
      <xdr:colOff>152400</xdr:colOff>
      <xdr:row>99</xdr:row>
      <xdr:rowOff>135527</xdr:rowOff>
    </xdr:to>
    <xdr:cxnSp macro="">
      <xdr:nvCxnSpPr>
        <xdr:cNvPr id="701" name="直線コネクタ 700">
          <a:extLst>
            <a:ext uri="{FF2B5EF4-FFF2-40B4-BE49-F238E27FC236}">
              <a16:creationId xmlns:a16="http://schemas.microsoft.com/office/drawing/2014/main" id="{4253BDC7-46E9-4379-B6F8-F84FC7B45CDD}"/>
            </a:ext>
          </a:extLst>
        </xdr:cNvPr>
        <xdr:cNvCxnSpPr/>
      </xdr:nvCxnSpPr>
      <xdr:spPr>
        <a:xfrm>
          <a:off x="22072600" y="171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158222</xdr:rowOff>
    </xdr:from>
    <xdr:ext cx="469744" cy="259045"/>
    <xdr:sp macro="" textlink="">
      <xdr:nvSpPr>
        <xdr:cNvPr id="702" name="【公民館】&#10;一人当たり面積平均値テキスト">
          <a:extLst>
            <a:ext uri="{FF2B5EF4-FFF2-40B4-BE49-F238E27FC236}">
              <a16:creationId xmlns:a16="http://schemas.microsoft.com/office/drawing/2014/main" id="{5A3C5067-10DB-49DE-85FE-09280A522282}"/>
            </a:ext>
          </a:extLst>
        </xdr:cNvPr>
        <xdr:cNvSpPr txBox="1"/>
      </xdr:nvSpPr>
      <xdr:spPr>
        <a:xfrm>
          <a:off x="22199600" y="18160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135345</xdr:rowOff>
    </xdr:from>
    <xdr:to>
      <xdr:col>116</xdr:col>
      <xdr:colOff>114300</xdr:colOff>
      <xdr:row>107</xdr:row>
      <xdr:rowOff>65495</xdr:rowOff>
    </xdr:to>
    <xdr:sp macro="" textlink="">
      <xdr:nvSpPr>
        <xdr:cNvPr id="703" name="フローチャート: 判断 702">
          <a:extLst>
            <a:ext uri="{FF2B5EF4-FFF2-40B4-BE49-F238E27FC236}">
              <a16:creationId xmlns:a16="http://schemas.microsoft.com/office/drawing/2014/main" id="{DDF46EC4-6972-463A-A2DD-482098E41885}"/>
            </a:ext>
          </a:extLst>
        </xdr:cNvPr>
        <xdr:cNvSpPr/>
      </xdr:nvSpPr>
      <xdr:spPr>
        <a:xfrm>
          <a:off x="22110700" y="183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704" name="フローチャート: 判断 703">
          <a:extLst>
            <a:ext uri="{FF2B5EF4-FFF2-40B4-BE49-F238E27FC236}">
              <a16:creationId xmlns:a16="http://schemas.microsoft.com/office/drawing/2014/main" id="{7228DA40-3B2C-448E-BE16-D5C5887A50B2}"/>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1995</xdr:rowOff>
    </xdr:from>
    <xdr:to>
      <xdr:col>107</xdr:col>
      <xdr:colOff>101600</xdr:colOff>
      <xdr:row>107</xdr:row>
      <xdr:rowOff>103595</xdr:rowOff>
    </xdr:to>
    <xdr:sp macro="" textlink="">
      <xdr:nvSpPr>
        <xdr:cNvPr id="705" name="フローチャート: 判断 704">
          <a:extLst>
            <a:ext uri="{FF2B5EF4-FFF2-40B4-BE49-F238E27FC236}">
              <a16:creationId xmlns:a16="http://schemas.microsoft.com/office/drawing/2014/main" id="{6E6A8D49-2233-4C69-A738-E92796EFF907}"/>
            </a:ext>
          </a:extLst>
        </xdr:cNvPr>
        <xdr:cNvSpPr/>
      </xdr:nvSpPr>
      <xdr:spPr>
        <a:xfrm>
          <a:off x="20383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23768</xdr:rowOff>
    </xdr:from>
    <xdr:to>
      <xdr:col>102</xdr:col>
      <xdr:colOff>165100</xdr:colOff>
      <xdr:row>107</xdr:row>
      <xdr:rowOff>125368</xdr:rowOff>
    </xdr:to>
    <xdr:sp macro="" textlink="">
      <xdr:nvSpPr>
        <xdr:cNvPr id="706" name="フローチャート: 判断 705">
          <a:extLst>
            <a:ext uri="{FF2B5EF4-FFF2-40B4-BE49-F238E27FC236}">
              <a16:creationId xmlns:a16="http://schemas.microsoft.com/office/drawing/2014/main" id="{B07DAAE1-AD54-4BC9-89FF-1CB0313BB234}"/>
            </a:ext>
          </a:extLst>
        </xdr:cNvPr>
        <xdr:cNvSpPr/>
      </xdr:nvSpPr>
      <xdr:spPr>
        <a:xfrm>
          <a:off x="19494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169092</xdr:rowOff>
    </xdr:from>
    <xdr:to>
      <xdr:col>98</xdr:col>
      <xdr:colOff>38100</xdr:colOff>
      <xdr:row>107</xdr:row>
      <xdr:rowOff>99242</xdr:rowOff>
    </xdr:to>
    <xdr:sp macro="" textlink="">
      <xdr:nvSpPr>
        <xdr:cNvPr id="707" name="フローチャート: 判断 706">
          <a:extLst>
            <a:ext uri="{FF2B5EF4-FFF2-40B4-BE49-F238E27FC236}">
              <a16:creationId xmlns:a16="http://schemas.microsoft.com/office/drawing/2014/main" id="{BDB0F9CD-28D5-4A6F-87C7-17D559F4C902}"/>
            </a:ext>
          </a:extLst>
        </xdr:cNvPr>
        <xdr:cNvSpPr/>
      </xdr:nvSpPr>
      <xdr:spPr>
        <a:xfrm>
          <a:off x="18605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1EAFA0CE-9BD8-46CC-89BF-3B3D1318DA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5002BE46-43BD-4CE2-B44E-D77E618E8DE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9DEC9A5A-3F84-41F9-94E5-1071DD82202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DE45729B-9C26-4EE3-B82B-834B945CFA0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52303BD8-D33D-41E1-AF61-D55EAF159EF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713" name="楕円 712">
          <a:extLst>
            <a:ext uri="{FF2B5EF4-FFF2-40B4-BE49-F238E27FC236}">
              <a16:creationId xmlns:a16="http://schemas.microsoft.com/office/drawing/2014/main" id="{37E4246D-97D0-40D7-BF48-F8121D6FFAF5}"/>
            </a:ext>
          </a:extLst>
        </xdr:cNvPr>
        <xdr:cNvSpPr/>
      </xdr:nvSpPr>
      <xdr:spPr>
        <a:xfrm>
          <a:off x="22110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147519</xdr:rowOff>
    </xdr:from>
    <xdr:ext cx="469744" cy="259045"/>
    <xdr:sp macro="" textlink="">
      <xdr:nvSpPr>
        <xdr:cNvPr id="714" name="【公民館】&#10;一人当たり面積該当値テキスト">
          <a:extLst>
            <a:ext uri="{FF2B5EF4-FFF2-40B4-BE49-F238E27FC236}">
              <a16:creationId xmlns:a16="http://schemas.microsoft.com/office/drawing/2014/main" id="{A87EBAB4-0082-47A0-8141-2E3CBFD5E5D3}"/>
            </a:ext>
          </a:extLst>
        </xdr:cNvPr>
        <xdr:cNvSpPr txBox="1"/>
      </xdr:nvSpPr>
      <xdr:spPr>
        <a:xfrm>
          <a:off x="22199600"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1995</xdr:rowOff>
    </xdr:from>
    <xdr:to>
      <xdr:col>112</xdr:col>
      <xdr:colOff>38100</xdr:colOff>
      <xdr:row>107</xdr:row>
      <xdr:rowOff>103595</xdr:rowOff>
    </xdr:to>
    <xdr:sp macro="" textlink="">
      <xdr:nvSpPr>
        <xdr:cNvPr id="715" name="楕円 714">
          <a:extLst>
            <a:ext uri="{FF2B5EF4-FFF2-40B4-BE49-F238E27FC236}">
              <a16:creationId xmlns:a16="http://schemas.microsoft.com/office/drawing/2014/main" id="{C2ED8A55-6EE4-463C-95E0-E323A9C7A9F0}"/>
            </a:ext>
          </a:extLst>
        </xdr:cNvPr>
        <xdr:cNvSpPr/>
      </xdr:nvSpPr>
      <xdr:spPr>
        <a:xfrm>
          <a:off x="21272500" y="1834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52795</xdr:rowOff>
    </xdr:to>
    <xdr:cxnSp macro="">
      <xdr:nvCxnSpPr>
        <xdr:cNvPr id="716" name="直線コネクタ 715">
          <a:extLst>
            <a:ext uri="{FF2B5EF4-FFF2-40B4-BE49-F238E27FC236}">
              <a16:creationId xmlns:a16="http://schemas.microsoft.com/office/drawing/2014/main" id="{2F5D65B3-714C-4222-B9C5-00658613A457}"/>
            </a:ext>
          </a:extLst>
        </xdr:cNvPr>
        <xdr:cNvCxnSpPr/>
      </xdr:nvCxnSpPr>
      <xdr:spPr>
        <a:xfrm flipV="1">
          <a:off x="21323300" y="18393592"/>
          <a:ext cx="8382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7438</xdr:rowOff>
    </xdr:from>
    <xdr:to>
      <xdr:col>107</xdr:col>
      <xdr:colOff>101600</xdr:colOff>
      <xdr:row>107</xdr:row>
      <xdr:rowOff>109038</xdr:rowOff>
    </xdr:to>
    <xdr:sp macro="" textlink="">
      <xdr:nvSpPr>
        <xdr:cNvPr id="717" name="楕円 716">
          <a:extLst>
            <a:ext uri="{FF2B5EF4-FFF2-40B4-BE49-F238E27FC236}">
              <a16:creationId xmlns:a16="http://schemas.microsoft.com/office/drawing/2014/main" id="{3735AE4A-7895-47FA-A57C-8677113C1707}"/>
            </a:ext>
          </a:extLst>
        </xdr:cNvPr>
        <xdr:cNvSpPr/>
      </xdr:nvSpPr>
      <xdr:spPr>
        <a:xfrm>
          <a:off x="20383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52795</xdr:rowOff>
    </xdr:from>
    <xdr:to>
      <xdr:col>111</xdr:col>
      <xdr:colOff>177800</xdr:colOff>
      <xdr:row>107</xdr:row>
      <xdr:rowOff>58238</xdr:rowOff>
    </xdr:to>
    <xdr:cxnSp macro="">
      <xdr:nvCxnSpPr>
        <xdr:cNvPr id="718" name="直線コネクタ 717">
          <a:extLst>
            <a:ext uri="{FF2B5EF4-FFF2-40B4-BE49-F238E27FC236}">
              <a16:creationId xmlns:a16="http://schemas.microsoft.com/office/drawing/2014/main" id="{1AF0C14A-EBF5-42C2-BAF4-14047553BC88}"/>
            </a:ext>
          </a:extLst>
        </xdr:cNvPr>
        <xdr:cNvCxnSpPr/>
      </xdr:nvCxnSpPr>
      <xdr:spPr>
        <a:xfrm flipV="1">
          <a:off x="20434300" y="18397945"/>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19" name="楕円 718">
          <a:extLst>
            <a:ext uri="{FF2B5EF4-FFF2-40B4-BE49-F238E27FC236}">
              <a16:creationId xmlns:a16="http://schemas.microsoft.com/office/drawing/2014/main" id="{7D35E795-38AD-4AFF-864B-EE57990F0658}"/>
            </a:ext>
          </a:extLst>
        </xdr:cNvPr>
        <xdr:cNvSpPr/>
      </xdr:nvSpPr>
      <xdr:spPr>
        <a:xfrm>
          <a:off x="19494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58238</xdr:rowOff>
    </xdr:from>
    <xdr:to>
      <xdr:col>107</xdr:col>
      <xdr:colOff>50800</xdr:colOff>
      <xdr:row>107</xdr:row>
      <xdr:rowOff>61505</xdr:rowOff>
    </xdr:to>
    <xdr:cxnSp macro="">
      <xdr:nvCxnSpPr>
        <xdr:cNvPr id="720" name="直線コネクタ 719">
          <a:extLst>
            <a:ext uri="{FF2B5EF4-FFF2-40B4-BE49-F238E27FC236}">
              <a16:creationId xmlns:a16="http://schemas.microsoft.com/office/drawing/2014/main" id="{C56CE990-C0DE-491E-97AA-DDFD6F25A2E2}"/>
            </a:ext>
          </a:extLst>
        </xdr:cNvPr>
        <xdr:cNvCxnSpPr/>
      </xdr:nvCxnSpPr>
      <xdr:spPr>
        <a:xfrm flipV="1">
          <a:off x="19545300" y="1840338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99440</xdr:rowOff>
    </xdr:from>
    <xdr:ext cx="469744" cy="259045"/>
    <xdr:sp macro="" textlink="">
      <xdr:nvSpPr>
        <xdr:cNvPr id="721" name="n_1aveValue【公民館】&#10;一人当たり面積">
          <a:extLst>
            <a:ext uri="{FF2B5EF4-FFF2-40B4-BE49-F238E27FC236}">
              <a16:creationId xmlns:a16="http://schemas.microsoft.com/office/drawing/2014/main" id="{8DD8FAC4-9D2B-44CE-986A-494F250CDD16}"/>
            </a:ext>
          </a:extLst>
        </xdr:cNvPr>
        <xdr:cNvSpPr txBox="1"/>
      </xdr:nvSpPr>
      <xdr:spPr>
        <a:xfrm>
          <a:off x="210757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120122</xdr:rowOff>
    </xdr:from>
    <xdr:ext cx="469744" cy="259045"/>
    <xdr:sp macro="" textlink="">
      <xdr:nvSpPr>
        <xdr:cNvPr id="722" name="n_2aveValue【公民館】&#10;一人当たり面積">
          <a:extLst>
            <a:ext uri="{FF2B5EF4-FFF2-40B4-BE49-F238E27FC236}">
              <a16:creationId xmlns:a16="http://schemas.microsoft.com/office/drawing/2014/main" id="{BD1521EC-67AA-4189-B459-F3C36229DF5B}"/>
            </a:ext>
          </a:extLst>
        </xdr:cNvPr>
        <xdr:cNvSpPr txBox="1"/>
      </xdr:nvSpPr>
      <xdr:spPr>
        <a:xfrm>
          <a:off x="201994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116495</xdr:rowOff>
    </xdr:from>
    <xdr:ext cx="469744" cy="259045"/>
    <xdr:sp macro="" textlink="">
      <xdr:nvSpPr>
        <xdr:cNvPr id="723" name="n_3aveValue【公民館】&#10;一人当たり面積">
          <a:extLst>
            <a:ext uri="{FF2B5EF4-FFF2-40B4-BE49-F238E27FC236}">
              <a16:creationId xmlns:a16="http://schemas.microsoft.com/office/drawing/2014/main" id="{64B34EDD-4673-42A8-9739-26A4BD6C974F}"/>
            </a:ext>
          </a:extLst>
        </xdr:cNvPr>
        <xdr:cNvSpPr txBox="1"/>
      </xdr:nvSpPr>
      <xdr:spPr>
        <a:xfrm>
          <a:off x="19310427"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115769</xdr:rowOff>
    </xdr:from>
    <xdr:ext cx="469744" cy="259045"/>
    <xdr:sp macro="" textlink="">
      <xdr:nvSpPr>
        <xdr:cNvPr id="724" name="n_4aveValue【公民館】&#10;一人当たり面積">
          <a:extLst>
            <a:ext uri="{FF2B5EF4-FFF2-40B4-BE49-F238E27FC236}">
              <a16:creationId xmlns:a16="http://schemas.microsoft.com/office/drawing/2014/main" id="{AB3AB681-ABF7-4B01-8D88-4A45D2910AE6}"/>
            </a:ext>
          </a:extLst>
        </xdr:cNvPr>
        <xdr:cNvSpPr txBox="1"/>
      </xdr:nvSpPr>
      <xdr:spPr>
        <a:xfrm>
          <a:off x="18421427" y="181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94722</xdr:rowOff>
    </xdr:from>
    <xdr:ext cx="469744" cy="259045"/>
    <xdr:sp macro="" textlink="">
      <xdr:nvSpPr>
        <xdr:cNvPr id="725" name="n_1mainValue【公民館】&#10;一人当たり面積">
          <a:extLst>
            <a:ext uri="{FF2B5EF4-FFF2-40B4-BE49-F238E27FC236}">
              <a16:creationId xmlns:a16="http://schemas.microsoft.com/office/drawing/2014/main" id="{67582F60-3A12-449B-8C6A-6AAC51E15543}"/>
            </a:ext>
          </a:extLst>
        </xdr:cNvPr>
        <xdr:cNvSpPr txBox="1"/>
      </xdr:nvSpPr>
      <xdr:spPr>
        <a:xfrm>
          <a:off x="21075727" y="1843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100165</xdr:rowOff>
    </xdr:from>
    <xdr:ext cx="469744" cy="259045"/>
    <xdr:sp macro="" textlink="">
      <xdr:nvSpPr>
        <xdr:cNvPr id="726" name="n_2mainValue【公民館】&#10;一人当たり面積">
          <a:extLst>
            <a:ext uri="{FF2B5EF4-FFF2-40B4-BE49-F238E27FC236}">
              <a16:creationId xmlns:a16="http://schemas.microsoft.com/office/drawing/2014/main" id="{32282F91-E2CA-464F-AFAF-11B42927E625}"/>
            </a:ext>
          </a:extLst>
        </xdr:cNvPr>
        <xdr:cNvSpPr txBox="1"/>
      </xdr:nvSpPr>
      <xdr:spPr>
        <a:xfrm>
          <a:off x="20199427" y="184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128832</xdr:rowOff>
    </xdr:from>
    <xdr:ext cx="469744" cy="259045"/>
    <xdr:sp macro="" textlink="">
      <xdr:nvSpPr>
        <xdr:cNvPr id="727" name="n_3mainValue【公民館】&#10;一人当たり面積">
          <a:extLst>
            <a:ext uri="{FF2B5EF4-FFF2-40B4-BE49-F238E27FC236}">
              <a16:creationId xmlns:a16="http://schemas.microsoft.com/office/drawing/2014/main" id="{B9598CD2-69C7-4D72-90B0-F5C3B23DEA29}"/>
            </a:ext>
          </a:extLst>
        </xdr:cNvPr>
        <xdr:cNvSpPr txBox="1"/>
      </xdr:nvSpPr>
      <xdr:spPr>
        <a:xfrm>
          <a:off x="193104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8" name="正方形/長方形 727">
          <a:extLst>
            <a:ext uri="{FF2B5EF4-FFF2-40B4-BE49-F238E27FC236}">
              <a16:creationId xmlns:a16="http://schemas.microsoft.com/office/drawing/2014/main" id="{5E15F3BC-2591-49F5-B2F2-D09B0663FF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9" name="正方形/長方形 728">
          <a:extLst>
            <a:ext uri="{FF2B5EF4-FFF2-40B4-BE49-F238E27FC236}">
              <a16:creationId xmlns:a16="http://schemas.microsoft.com/office/drawing/2014/main" id="{C89A4424-BE13-4CD8-956E-496ED251BF8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0" name="テキスト ボックス 729">
          <a:extLst>
            <a:ext uri="{FF2B5EF4-FFF2-40B4-BE49-F238E27FC236}">
              <a16:creationId xmlns:a16="http://schemas.microsoft.com/office/drawing/2014/main" id="{1A2EDB6C-0B43-4FC4-9A54-95AE0E9676E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類似団体と比較して、道路の一人当たり延長や橋りょう・トンネルの一人当たり有形固定資産額が低くなっているのは、当町は類似団体の中でも面積が</a:t>
          </a:r>
          <a:r>
            <a:rPr kumimoji="1" lang="ja-JP" altLang="en-US" sz="1100">
              <a:solidFill>
                <a:schemeClr val="dk1"/>
              </a:solidFill>
              <a:effectLst/>
              <a:latin typeface="+mn-lt"/>
              <a:ea typeface="+mn-ea"/>
              <a:cs typeface="+mn-cs"/>
            </a:rPr>
            <a:t>小さく</a:t>
          </a:r>
          <a:r>
            <a:rPr kumimoji="1" lang="ja-JP" altLang="ja-JP" sz="1100">
              <a:solidFill>
                <a:schemeClr val="dk1"/>
              </a:solidFill>
              <a:effectLst/>
              <a:latin typeface="+mn-lt"/>
              <a:ea typeface="+mn-ea"/>
              <a:cs typeface="+mn-cs"/>
            </a:rPr>
            <a:t>道路延長が短いためと考えられる。</a:t>
          </a:r>
          <a:endParaRPr lang="ja-JP" altLang="ja-JP" sz="1400">
            <a:effectLst/>
          </a:endParaRPr>
        </a:p>
        <a:p>
          <a:r>
            <a:rPr kumimoji="1" lang="ja-JP" altLang="ja-JP" sz="1100">
              <a:solidFill>
                <a:schemeClr val="dk1"/>
              </a:solidFill>
              <a:effectLst/>
              <a:latin typeface="+mn-lt"/>
              <a:ea typeface="+mn-ea"/>
              <a:cs typeface="+mn-cs"/>
            </a:rPr>
            <a:t>　また、公営住宅の一人当たり面積も類似団体と比較して低くなっているが、町営住宅の２倍以上の住戸を有する県営住宅もあるため、需要は満たしていると認識している。</a:t>
          </a:r>
          <a:endParaRPr lang="ja-JP" altLang="ja-JP" sz="1400">
            <a:effectLst/>
          </a:endParaRPr>
        </a:p>
        <a:p>
          <a:r>
            <a:rPr kumimoji="1" lang="ja-JP" altLang="ja-JP" sz="1100">
              <a:solidFill>
                <a:schemeClr val="dk1"/>
              </a:solidFill>
              <a:effectLst/>
              <a:latin typeface="+mn-lt"/>
              <a:ea typeface="+mn-ea"/>
              <a:cs typeface="+mn-cs"/>
            </a:rPr>
            <a:t>　学校施設の有形固定資産減価償却率は類似団体と比較して低い数値を示しているが、これは中学校を平成２７年度に改築したためであり、残りの小学校２校は建設から４０年以上を経過し、老朽化への対応が課題となっている。</a:t>
          </a:r>
          <a:endParaRPr lang="ja-JP" altLang="ja-JP" sz="1400">
            <a:effectLst/>
          </a:endParaRPr>
        </a:p>
        <a:p>
          <a:r>
            <a:rPr kumimoji="1" lang="ja-JP" altLang="ja-JP" sz="1100">
              <a:solidFill>
                <a:schemeClr val="dk1"/>
              </a:solidFill>
              <a:effectLst/>
              <a:latin typeface="+mn-lt"/>
              <a:ea typeface="+mn-ea"/>
              <a:cs typeface="+mn-cs"/>
            </a:rPr>
            <a:t>　類似団体と比較して、保育所及び公民館の有形固定資産減価償却率が高くなって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なかやま保育所は建設から１５年以上、中央公民館は４０年以上を経過している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長寿命化改修や更新等を計画的に行っていく必要がある。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D4558C7-7654-4461-8E5A-BBB4C9860B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6BE18A-9699-40A4-B96D-0EA53A4CBB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07842A-B0F0-4F7F-8145-8D1635E0716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8E9DEAB-061F-4F5D-A430-82C387BB17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B9F3ED-3B76-4618-A849-C954D8C2F9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EC32F8-AA2A-48BD-9657-451F0002DC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AC282E-1764-4E52-BC88-51599892ED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2C8D32-49F5-457B-990E-F7E3FF1ED0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760C34-AA7C-4AEA-B8C7-4360C2653D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FF4EBA-BFF1-406D-9E82-3591291C679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10,590
10,516
31.15
5,452,958
5,144,650
273,787
3,369,486
4,618,200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E52745-A1EA-43F7-9A35-398F49C8CC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137DD4-065D-4139-B832-8115ED8EB3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7BBC103-1D26-4A35-8FC3-4D7620952BE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BB668D-A459-426C-948E-D29DF13B6C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EF3B1F-7D12-4351-86E4-3E787D440F3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04DD16F-4B98-44FC-9ECD-36F7DB184E9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372E92-ACA0-450D-8B88-CDAD2533E3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F70FDFC-6B5F-495A-8EF4-0D0D28AEBBF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D1F08F-0084-498A-B95D-7936B8EF5D5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97AEB1-ECE2-4451-9483-198EA6806AB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A3257A-D159-4129-8CFF-F6221BF0D0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997386-2D10-4449-B644-423FFB7DB9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E85E65-AF44-4AC9-9800-D0EFA712BE6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7E45FC-E648-419E-BA7F-AB5BF39DB7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BEA319-7D91-44DD-BC28-96B47DCEC8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6CEB0A-4B45-426B-BDF1-0141257ADF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85D31F-E1F5-4E87-871B-54F9F701B7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17D6E9-DA53-452F-8C7B-99F4C02C0C3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B587D1B-6828-4207-AE26-B84DAA637F3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7E20DB-35A2-4556-9209-9AF0BAA0705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F30F52-0183-41D7-933B-2C7BDF370D5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5C53E0-B25B-4E9C-B4DD-EA6B5DE84ED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B8D0E0-57B7-4C9B-BAE6-6CE1E61BE3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D18C33B-653F-460E-BDEF-F7FE8D04F0E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11F4D9-8B62-4720-9211-3D797F7C3C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FBE268-ECD3-4EA4-85FE-B03A978BD8F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AB77D3-608C-4447-B9D3-FFFF5BA8A8E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0B273C-0587-4CBF-A6F7-8C12516036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81FF758-F6A0-4CC5-BB00-A9D96FF512B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4C2E8EA-9DD1-4F14-8A86-150ECC179D7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91D678-EB95-4B2D-AFB4-CEC591AFD8F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B0F2E0A-56F4-4CD0-B962-7A5D1D05B1C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287AD57-D1C0-47B8-A26C-918A9B6CBE2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6B223EE-F2DD-45EF-8233-791A0907015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E35FC52-DE81-4D02-8738-23D17F28CEA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27964BD-7452-4C52-9985-37D14EBEE52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5FBEC40-5089-450E-8E57-18DD0871B58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5E26B84-18E6-4E95-ACC6-61F758889C3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8A2BC99-710D-43F0-930B-D3D611B2048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E6F2B5-5364-4F44-8E39-ADEA542104F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562E29A-3E98-4BDA-98C4-F7957077623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5504DBE-C881-4435-821D-3BBA821EC07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AE70706-797F-44E6-AB26-13C5DD04FF9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1126F8F-9633-46C0-B838-6F57FAB15E9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E4E4A37-610B-4417-B048-C84BEA90677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34580B1-C139-4B88-92EA-96E51CD6C98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51F02071-5880-4A33-9AAF-6451A961A433}"/>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396B3CFC-8B44-4159-8C60-1A4C2A36A1C5}"/>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C2735057-D373-4DCB-BFD8-D54E38DDF0CF}"/>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566B6FF-7BDF-42DC-8E7D-C61E0A4E126D}"/>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16D8AE4D-A5E3-4AB2-BC01-420A3EA580F2}"/>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44649</xdr:rowOff>
    </xdr:from>
    <xdr:ext cx="405111" cy="259045"/>
    <xdr:sp macro="" textlink="">
      <xdr:nvSpPr>
        <xdr:cNvPr id="63" name="【図書館】&#10;有形固定資産減価償却率平均値テキスト">
          <a:extLst>
            <a:ext uri="{FF2B5EF4-FFF2-40B4-BE49-F238E27FC236}">
              <a16:creationId xmlns:a16="http://schemas.microsoft.com/office/drawing/2014/main" id="{3F756D07-DE18-49BB-92DE-00CDDBF94433}"/>
            </a:ext>
          </a:extLst>
        </xdr:cNvPr>
        <xdr:cNvSpPr txBox="1"/>
      </xdr:nvSpPr>
      <xdr:spPr>
        <a:xfrm>
          <a:off x="4673600" y="6388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0C72A0C7-9E15-4A1C-8A62-293F13094164}"/>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54E7FEA6-181E-45EB-B98C-C001F6838AC4}"/>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082E290C-BFD5-482A-AB7E-1DA80B89EE13}"/>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C1236EE7-054E-4DED-9886-48B9F29D28EF}"/>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4561BBA2-47B3-4188-BBEF-2988A656EC60}"/>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F7F8FA-4A65-47B9-AEE6-F3E26FD1CE5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876F9E-D51F-4125-A882-E7A0B5641C6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91F084-62F4-4520-B6DE-5F259AC7158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C0B0D30-5370-49EB-BDA5-6B6B5A3B62A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D474799-F9EC-419C-A85D-939078B392C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165826</xdr:rowOff>
    </xdr:from>
    <xdr:to>
      <xdr:col>24</xdr:col>
      <xdr:colOff>114300</xdr:colOff>
      <xdr:row>35</xdr:row>
      <xdr:rowOff>95976</xdr:rowOff>
    </xdr:to>
    <xdr:sp macro="" textlink="">
      <xdr:nvSpPr>
        <xdr:cNvPr id="74" name="楕円 73">
          <a:extLst>
            <a:ext uri="{FF2B5EF4-FFF2-40B4-BE49-F238E27FC236}">
              <a16:creationId xmlns:a16="http://schemas.microsoft.com/office/drawing/2014/main" id="{42F49819-C367-4E6C-AA77-4F425D2859D3}"/>
            </a:ext>
          </a:extLst>
        </xdr:cNvPr>
        <xdr:cNvSpPr/>
      </xdr:nvSpPr>
      <xdr:spPr>
        <a:xfrm>
          <a:off x="4584700" y="599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17253</xdr:rowOff>
    </xdr:from>
    <xdr:ext cx="405111" cy="259045"/>
    <xdr:sp macro="" textlink="">
      <xdr:nvSpPr>
        <xdr:cNvPr id="75" name="【図書館】&#10;有形固定資産減価償却率該当値テキスト">
          <a:extLst>
            <a:ext uri="{FF2B5EF4-FFF2-40B4-BE49-F238E27FC236}">
              <a16:creationId xmlns:a16="http://schemas.microsoft.com/office/drawing/2014/main" id="{467C5C89-C6B1-41E4-9B2A-88C741180E26}"/>
            </a:ext>
          </a:extLst>
        </xdr:cNvPr>
        <xdr:cNvSpPr txBox="1"/>
      </xdr:nvSpPr>
      <xdr:spPr>
        <a:xfrm>
          <a:off x="4673600" y="58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133169</xdr:rowOff>
    </xdr:from>
    <xdr:to>
      <xdr:col>20</xdr:col>
      <xdr:colOff>38100</xdr:colOff>
      <xdr:row>35</xdr:row>
      <xdr:rowOff>63319</xdr:rowOff>
    </xdr:to>
    <xdr:sp macro="" textlink="">
      <xdr:nvSpPr>
        <xdr:cNvPr id="76" name="楕円 75">
          <a:extLst>
            <a:ext uri="{FF2B5EF4-FFF2-40B4-BE49-F238E27FC236}">
              <a16:creationId xmlns:a16="http://schemas.microsoft.com/office/drawing/2014/main" id="{FC76CC4D-E181-44A6-94B9-0F9CE4A8BFA8}"/>
            </a:ext>
          </a:extLst>
        </xdr:cNvPr>
        <xdr:cNvSpPr/>
      </xdr:nvSpPr>
      <xdr:spPr>
        <a:xfrm>
          <a:off x="3746500" y="59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12519</xdr:rowOff>
    </xdr:from>
    <xdr:to>
      <xdr:col>24</xdr:col>
      <xdr:colOff>63500</xdr:colOff>
      <xdr:row>35</xdr:row>
      <xdr:rowOff>45176</xdr:rowOff>
    </xdr:to>
    <xdr:cxnSp macro="">
      <xdr:nvCxnSpPr>
        <xdr:cNvPr id="77" name="直線コネクタ 76">
          <a:extLst>
            <a:ext uri="{FF2B5EF4-FFF2-40B4-BE49-F238E27FC236}">
              <a16:creationId xmlns:a16="http://schemas.microsoft.com/office/drawing/2014/main" id="{EFD8E74D-3A68-4EB0-B48A-5F1EC99E9245}"/>
            </a:ext>
          </a:extLst>
        </xdr:cNvPr>
        <xdr:cNvCxnSpPr/>
      </xdr:nvCxnSpPr>
      <xdr:spPr>
        <a:xfrm>
          <a:off x="3797300" y="601326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100511</xdr:rowOff>
    </xdr:from>
    <xdr:to>
      <xdr:col>15</xdr:col>
      <xdr:colOff>101600</xdr:colOff>
      <xdr:row>35</xdr:row>
      <xdr:rowOff>30661</xdr:rowOff>
    </xdr:to>
    <xdr:sp macro="" textlink="">
      <xdr:nvSpPr>
        <xdr:cNvPr id="78" name="楕円 77">
          <a:extLst>
            <a:ext uri="{FF2B5EF4-FFF2-40B4-BE49-F238E27FC236}">
              <a16:creationId xmlns:a16="http://schemas.microsoft.com/office/drawing/2014/main" id="{197812F7-A3D5-41A3-A313-ED8DD0C03479}"/>
            </a:ext>
          </a:extLst>
        </xdr:cNvPr>
        <xdr:cNvSpPr/>
      </xdr:nvSpPr>
      <xdr:spPr>
        <a:xfrm>
          <a:off x="2857500" y="59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151311</xdr:rowOff>
    </xdr:from>
    <xdr:to>
      <xdr:col>19</xdr:col>
      <xdr:colOff>177800</xdr:colOff>
      <xdr:row>35</xdr:row>
      <xdr:rowOff>12519</xdr:rowOff>
    </xdr:to>
    <xdr:cxnSp macro="">
      <xdr:nvCxnSpPr>
        <xdr:cNvPr id="79" name="直線コネクタ 78">
          <a:extLst>
            <a:ext uri="{FF2B5EF4-FFF2-40B4-BE49-F238E27FC236}">
              <a16:creationId xmlns:a16="http://schemas.microsoft.com/office/drawing/2014/main" id="{F5967DD5-E856-4B70-AABF-542DB1F60FFF}"/>
            </a:ext>
          </a:extLst>
        </xdr:cNvPr>
        <xdr:cNvCxnSpPr/>
      </xdr:nvCxnSpPr>
      <xdr:spPr>
        <a:xfrm>
          <a:off x="2908300" y="598061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74386</xdr:rowOff>
    </xdr:from>
    <xdr:to>
      <xdr:col>10</xdr:col>
      <xdr:colOff>165100</xdr:colOff>
      <xdr:row>35</xdr:row>
      <xdr:rowOff>4536</xdr:rowOff>
    </xdr:to>
    <xdr:sp macro="" textlink="">
      <xdr:nvSpPr>
        <xdr:cNvPr id="80" name="楕円 79">
          <a:extLst>
            <a:ext uri="{FF2B5EF4-FFF2-40B4-BE49-F238E27FC236}">
              <a16:creationId xmlns:a16="http://schemas.microsoft.com/office/drawing/2014/main" id="{B6E3FEA6-0564-41E1-85AA-316EEAC84870}"/>
            </a:ext>
          </a:extLst>
        </xdr:cNvPr>
        <xdr:cNvSpPr/>
      </xdr:nvSpPr>
      <xdr:spPr>
        <a:xfrm>
          <a:off x="1968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125186</xdr:rowOff>
    </xdr:from>
    <xdr:to>
      <xdr:col>15</xdr:col>
      <xdr:colOff>50800</xdr:colOff>
      <xdr:row>34</xdr:row>
      <xdr:rowOff>151311</xdr:rowOff>
    </xdr:to>
    <xdr:cxnSp macro="">
      <xdr:nvCxnSpPr>
        <xdr:cNvPr id="81" name="直線コネクタ 80">
          <a:extLst>
            <a:ext uri="{FF2B5EF4-FFF2-40B4-BE49-F238E27FC236}">
              <a16:creationId xmlns:a16="http://schemas.microsoft.com/office/drawing/2014/main" id="{4CC9C395-C309-43B7-8846-F6A87AC3FDF5}"/>
            </a:ext>
          </a:extLst>
        </xdr:cNvPr>
        <xdr:cNvCxnSpPr/>
      </xdr:nvCxnSpPr>
      <xdr:spPr>
        <a:xfrm>
          <a:off x="2019300" y="595448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87103</xdr:rowOff>
    </xdr:from>
    <xdr:ext cx="405111" cy="259045"/>
    <xdr:sp macro="" textlink="">
      <xdr:nvSpPr>
        <xdr:cNvPr id="82" name="n_1aveValue【図書館】&#10;有形固定資産減価償却率">
          <a:extLst>
            <a:ext uri="{FF2B5EF4-FFF2-40B4-BE49-F238E27FC236}">
              <a16:creationId xmlns:a16="http://schemas.microsoft.com/office/drawing/2014/main" id="{3E32A27F-CD0F-4786-8F72-0F3B253AC558}"/>
            </a:ext>
          </a:extLst>
        </xdr:cNvPr>
        <xdr:cNvSpPr txBox="1"/>
      </xdr:nvSpPr>
      <xdr:spPr>
        <a:xfrm>
          <a:off x="3582044" y="643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31585</xdr:rowOff>
    </xdr:from>
    <xdr:ext cx="405111" cy="259045"/>
    <xdr:sp macro="" textlink="">
      <xdr:nvSpPr>
        <xdr:cNvPr id="83" name="n_2aveValue【図書館】&#10;有形固定資産減価償却率">
          <a:extLst>
            <a:ext uri="{FF2B5EF4-FFF2-40B4-BE49-F238E27FC236}">
              <a16:creationId xmlns:a16="http://schemas.microsoft.com/office/drawing/2014/main" id="{DAAB1A84-C13D-4A1D-88A6-F31B80A96295}"/>
            </a:ext>
          </a:extLst>
        </xdr:cNvPr>
        <xdr:cNvSpPr txBox="1"/>
      </xdr:nvSpPr>
      <xdr:spPr>
        <a:xfrm>
          <a:off x="2705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561</xdr:rowOff>
    </xdr:from>
    <xdr:ext cx="405111" cy="259045"/>
    <xdr:sp macro="" textlink="">
      <xdr:nvSpPr>
        <xdr:cNvPr id="84" name="n_3aveValue【図書館】&#10;有形固定資産減価償却率">
          <a:extLst>
            <a:ext uri="{FF2B5EF4-FFF2-40B4-BE49-F238E27FC236}">
              <a16:creationId xmlns:a16="http://schemas.microsoft.com/office/drawing/2014/main" id="{445BCA42-750F-4259-8AF1-E26E4ABBBBCC}"/>
            </a:ext>
          </a:extLst>
        </xdr:cNvPr>
        <xdr:cNvSpPr txBox="1"/>
      </xdr:nvSpPr>
      <xdr:spPr>
        <a:xfrm>
          <a:off x="1816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5" name="n_4aveValue【図書館】&#10;有形固定資産減価償却率">
          <a:extLst>
            <a:ext uri="{FF2B5EF4-FFF2-40B4-BE49-F238E27FC236}">
              <a16:creationId xmlns:a16="http://schemas.microsoft.com/office/drawing/2014/main" id="{E9DEF7D4-13FC-463E-BDB1-8F3FFB1D26E8}"/>
            </a:ext>
          </a:extLst>
        </xdr:cNvPr>
        <xdr:cNvSpPr txBox="1"/>
      </xdr:nvSpPr>
      <xdr:spPr>
        <a:xfrm>
          <a:off x="927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79846</xdr:rowOff>
    </xdr:from>
    <xdr:ext cx="405111" cy="259045"/>
    <xdr:sp macro="" textlink="">
      <xdr:nvSpPr>
        <xdr:cNvPr id="86" name="n_1mainValue【図書館】&#10;有形固定資産減価償却率">
          <a:extLst>
            <a:ext uri="{FF2B5EF4-FFF2-40B4-BE49-F238E27FC236}">
              <a16:creationId xmlns:a16="http://schemas.microsoft.com/office/drawing/2014/main" id="{38B77DCF-C5A2-428F-8178-1B25CC425187}"/>
            </a:ext>
          </a:extLst>
        </xdr:cNvPr>
        <xdr:cNvSpPr txBox="1"/>
      </xdr:nvSpPr>
      <xdr:spPr>
        <a:xfrm>
          <a:off x="3582044" y="573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47188</xdr:rowOff>
    </xdr:from>
    <xdr:ext cx="405111" cy="259045"/>
    <xdr:sp macro="" textlink="">
      <xdr:nvSpPr>
        <xdr:cNvPr id="87" name="n_2mainValue【図書館】&#10;有形固定資産減価償却率">
          <a:extLst>
            <a:ext uri="{FF2B5EF4-FFF2-40B4-BE49-F238E27FC236}">
              <a16:creationId xmlns:a16="http://schemas.microsoft.com/office/drawing/2014/main" id="{9AA1945A-D3AC-44EE-9799-4127979726A3}"/>
            </a:ext>
          </a:extLst>
        </xdr:cNvPr>
        <xdr:cNvSpPr txBox="1"/>
      </xdr:nvSpPr>
      <xdr:spPr>
        <a:xfrm>
          <a:off x="2705744" y="57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21063</xdr:rowOff>
    </xdr:from>
    <xdr:ext cx="405111" cy="259045"/>
    <xdr:sp macro="" textlink="">
      <xdr:nvSpPr>
        <xdr:cNvPr id="88" name="n_3mainValue【図書館】&#10;有形固定資産減価償却率">
          <a:extLst>
            <a:ext uri="{FF2B5EF4-FFF2-40B4-BE49-F238E27FC236}">
              <a16:creationId xmlns:a16="http://schemas.microsoft.com/office/drawing/2014/main" id="{0F9B378E-0079-45D2-A3F1-B94170E937F9}"/>
            </a:ext>
          </a:extLst>
        </xdr:cNvPr>
        <xdr:cNvSpPr txBox="1"/>
      </xdr:nvSpPr>
      <xdr:spPr>
        <a:xfrm>
          <a:off x="1816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D96E794-4423-413A-8CAA-B6CF07AA12A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0E88D67-BDAA-4D2B-95DF-13EF63A496A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56180C3-3A68-4215-84B4-782DD3E54E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00170E3-019F-41AD-B517-2552449C4D2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F7A2AE9-17AE-4DDD-B947-7885181A53D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48FEDD2-3BCB-4118-B2AF-45E5CF9D5A1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B69264D-E650-4B23-BA7B-6E369CA5529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10F089C-3DEC-42E6-84F1-76E241C09D0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3D6C3F3-DFE8-431F-B779-4FDB621865A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D2B8D26-E0A9-4905-992A-EF2A6A829E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DEA09F3-908E-4057-AB71-5BFE43ECCEE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03B8301-211B-46CD-BD1F-9A37656C217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FB182E48-3F6A-45C1-A33A-D5EB07AF7C8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B7878DE-17A1-4D87-AC2B-42A23DBAE65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270F771-E20E-4143-9372-6B1197A01CA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D422304D-FA4C-441C-8FC4-3FEC4B28260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F0A4B1D-5A78-421F-A22E-9210706CA84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D7809576-D29A-4C1D-9371-92A728B6C05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745A6503-8067-4B6A-80C5-8F5B4084B09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F818D57E-B719-4DD8-B208-C445CBB236A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4595651F-6FA9-4EB8-86B2-E130D43C56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0" name="直線コネクタ 109">
          <a:extLst>
            <a:ext uri="{FF2B5EF4-FFF2-40B4-BE49-F238E27FC236}">
              <a16:creationId xmlns:a16="http://schemas.microsoft.com/office/drawing/2014/main" id="{A65265D1-286E-4859-9B5C-71A3DC8F0C71}"/>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1" name="【図書館】&#10;一人当たり面積最小値テキスト">
          <a:extLst>
            <a:ext uri="{FF2B5EF4-FFF2-40B4-BE49-F238E27FC236}">
              <a16:creationId xmlns:a16="http://schemas.microsoft.com/office/drawing/2014/main" id="{96C713A8-E54E-44E3-A383-96606F3891F6}"/>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2" name="直線コネクタ 111">
          <a:extLst>
            <a:ext uri="{FF2B5EF4-FFF2-40B4-BE49-F238E27FC236}">
              <a16:creationId xmlns:a16="http://schemas.microsoft.com/office/drawing/2014/main" id="{C88A0C9F-6692-4478-BAB8-DE19554993A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3" name="【図書館】&#10;一人当たり面積最大値テキスト">
          <a:extLst>
            <a:ext uri="{FF2B5EF4-FFF2-40B4-BE49-F238E27FC236}">
              <a16:creationId xmlns:a16="http://schemas.microsoft.com/office/drawing/2014/main" id="{4610F212-E42B-4783-B9FD-B32CCDCD8737}"/>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4" name="直線コネクタ 113">
          <a:extLst>
            <a:ext uri="{FF2B5EF4-FFF2-40B4-BE49-F238E27FC236}">
              <a16:creationId xmlns:a16="http://schemas.microsoft.com/office/drawing/2014/main" id="{CC5B688D-AD9B-4152-9E6C-70651130E1E9}"/>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81551</xdr:rowOff>
    </xdr:from>
    <xdr:ext cx="469744" cy="259045"/>
    <xdr:sp macro="" textlink="">
      <xdr:nvSpPr>
        <xdr:cNvPr id="115" name="【図書館】&#10;一人当たり面積平均値テキスト">
          <a:extLst>
            <a:ext uri="{FF2B5EF4-FFF2-40B4-BE49-F238E27FC236}">
              <a16:creationId xmlns:a16="http://schemas.microsoft.com/office/drawing/2014/main" id="{6A71926C-7BC0-4FF7-9398-D3F02D50EF0F}"/>
            </a:ext>
          </a:extLst>
        </xdr:cNvPr>
        <xdr:cNvSpPr txBox="1"/>
      </xdr:nvSpPr>
      <xdr:spPr>
        <a:xfrm>
          <a:off x="10515600" y="6596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6" name="フローチャート: 判断 115">
          <a:extLst>
            <a:ext uri="{FF2B5EF4-FFF2-40B4-BE49-F238E27FC236}">
              <a16:creationId xmlns:a16="http://schemas.microsoft.com/office/drawing/2014/main" id="{73653810-AF23-45C8-BCCA-841796DE66DF}"/>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17" name="フローチャート: 判断 116">
          <a:extLst>
            <a:ext uri="{FF2B5EF4-FFF2-40B4-BE49-F238E27FC236}">
              <a16:creationId xmlns:a16="http://schemas.microsoft.com/office/drawing/2014/main" id="{6ACCDAF8-33A5-436B-8BB3-D28EEAD9CEE1}"/>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18" name="フローチャート: 判断 117">
          <a:extLst>
            <a:ext uri="{FF2B5EF4-FFF2-40B4-BE49-F238E27FC236}">
              <a16:creationId xmlns:a16="http://schemas.microsoft.com/office/drawing/2014/main" id="{51EC59D6-9044-44C6-892B-F3D2E1F4A2AF}"/>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19" name="フローチャート: 判断 118">
          <a:extLst>
            <a:ext uri="{FF2B5EF4-FFF2-40B4-BE49-F238E27FC236}">
              <a16:creationId xmlns:a16="http://schemas.microsoft.com/office/drawing/2014/main" id="{C1E10744-6066-4E48-901B-95C5AD256ACB}"/>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0" name="フローチャート: 判断 119">
          <a:extLst>
            <a:ext uri="{FF2B5EF4-FFF2-40B4-BE49-F238E27FC236}">
              <a16:creationId xmlns:a16="http://schemas.microsoft.com/office/drawing/2014/main" id="{BE2BBC13-7228-4D3D-AAE8-B8535CCD96A4}"/>
            </a:ext>
          </a:extLst>
        </xdr:cNvPr>
        <xdr:cNvSpPr/>
      </xdr:nvSpPr>
      <xdr:spPr>
        <a:xfrm>
          <a:off x="6921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F6648A7-A51C-4846-A438-2050EDEA228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8F3419C-08AB-4426-AE2E-41DA71A8FBD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5E176ED-7E96-4933-BD33-1D77C6D9BA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2C3E89-F0AE-49C5-95D5-794E22977D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A79131-2A79-4B8A-ADB1-3CF628FA6DF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162560</xdr:rowOff>
    </xdr:from>
    <xdr:to>
      <xdr:col>55</xdr:col>
      <xdr:colOff>50800</xdr:colOff>
      <xdr:row>37</xdr:row>
      <xdr:rowOff>92710</xdr:rowOff>
    </xdr:to>
    <xdr:sp macro="" textlink="">
      <xdr:nvSpPr>
        <xdr:cNvPr id="126" name="楕円 125">
          <a:extLst>
            <a:ext uri="{FF2B5EF4-FFF2-40B4-BE49-F238E27FC236}">
              <a16:creationId xmlns:a16="http://schemas.microsoft.com/office/drawing/2014/main" id="{E9B9CF53-459C-459E-9EE6-D3AD8CFF7F4E}"/>
            </a:ext>
          </a:extLst>
        </xdr:cNvPr>
        <xdr:cNvSpPr/>
      </xdr:nvSpPr>
      <xdr:spPr>
        <a:xfrm>
          <a:off x="10426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13987</xdr:rowOff>
    </xdr:from>
    <xdr:ext cx="469744" cy="259045"/>
    <xdr:sp macro="" textlink="">
      <xdr:nvSpPr>
        <xdr:cNvPr id="127" name="【図書館】&#10;一人当たり面積該当値テキスト">
          <a:extLst>
            <a:ext uri="{FF2B5EF4-FFF2-40B4-BE49-F238E27FC236}">
              <a16:creationId xmlns:a16="http://schemas.microsoft.com/office/drawing/2014/main" id="{CA39D62B-AFEF-404F-860B-481369B540CC}"/>
            </a:ext>
          </a:extLst>
        </xdr:cNvPr>
        <xdr:cNvSpPr txBox="1"/>
      </xdr:nvSpPr>
      <xdr:spPr>
        <a:xfrm>
          <a:off x="10515600"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254</xdr:rowOff>
    </xdr:from>
    <xdr:to>
      <xdr:col>50</xdr:col>
      <xdr:colOff>165100</xdr:colOff>
      <xdr:row>37</xdr:row>
      <xdr:rowOff>101854</xdr:rowOff>
    </xdr:to>
    <xdr:sp macro="" textlink="">
      <xdr:nvSpPr>
        <xdr:cNvPr id="128" name="楕円 127">
          <a:extLst>
            <a:ext uri="{FF2B5EF4-FFF2-40B4-BE49-F238E27FC236}">
              <a16:creationId xmlns:a16="http://schemas.microsoft.com/office/drawing/2014/main" id="{AAE47125-13AF-45AB-8605-09C7E9B56056}"/>
            </a:ext>
          </a:extLst>
        </xdr:cNvPr>
        <xdr:cNvSpPr/>
      </xdr:nvSpPr>
      <xdr:spPr>
        <a:xfrm>
          <a:off x="9588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41910</xdr:rowOff>
    </xdr:from>
    <xdr:to>
      <xdr:col>55</xdr:col>
      <xdr:colOff>0</xdr:colOff>
      <xdr:row>37</xdr:row>
      <xdr:rowOff>51054</xdr:rowOff>
    </xdr:to>
    <xdr:cxnSp macro="">
      <xdr:nvCxnSpPr>
        <xdr:cNvPr id="129" name="直線コネクタ 128">
          <a:extLst>
            <a:ext uri="{FF2B5EF4-FFF2-40B4-BE49-F238E27FC236}">
              <a16:creationId xmlns:a16="http://schemas.microsoft.com/office/drawing/2014/main" id="{69C5C19F-802B-48FA-903E-BB18FC6282F9}"/>
            </a:ext>
          </a:extLst>
        </xdr:cNvPr>
        <xdr:cNvCxnSpPr/>
      </xdr:nvCxnSpPr>
      <xdr:spPr>
        <a:xfrm flipV="1">
          <a:off x="9639300" y="638556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13970</xdr:rowOff>
    </xdr:from>
    <xdr:to>
      <xdr:col>46</xdr:col>
      <xdr:colOff>38100</xdr:colOff>
      <xdr:row>37</xdr:row>
      <xdr:rowOff>115570</xdr:rowOff>
    </xdr:to>
    <xdr:sp macro="" textlink="">
      <xdr:nvSpPr>
        <xdr:cNvPr id="130" name="楕円 129">
          <a:extLst>
            <a:ext uri="{FF2B5EF4-FFF2-40B4-BE49-F238E27FC236}">
              <a16:creationId xmlns:a16="http://schemas.microsoft.com/office/drawing/2014/main" id="{16BF0C9B-4C3C-4BFA-957B-B0FE0202924D}"/>
            </a:ext>
          </a:extLst>
        </xdr:cNvPr>
        <xdr:cNvSpPr/>
      </xdr:nvSpPr>
      <xdr:spPr>
        <a:xfrm>
          <a:off x="8699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51054</xdr:rowOff>
    </xdr:from>
    <xdr:to>
      <xdr:col>50</xdr:col>
      <xdr:colOff>114300</xdr:colOff>
      <xdr:row>37</xdr:row>
      <xdr:rowOff>64770</xdr:rowOff>
    </xdr:to>
    <xdr:cxnSp macro="">
      <xdr:nvCxnSpPr>
        <xdr:cNvPr id="131" name="直線コネクタ 130">
          <a:extLst>
            <a:ext uri="{FF2B5EF4-FFF2-40B4-BE49-F238E27FC236}">
              <a16:creationId xmlns:a16="http://schemas.microsoft.com/office/drawing/2014/main" id="{E6830B07-D38E-4A6D-A652-7FB6E0947296}"/>
            </a:ext>
          </a:extLst>
        </xdr:cNvPr>
        <xdr:cNvCxnSpPr/>
      </xdr:nvCxnSpPr>
      <xdr:spPr>
        <a:xfrm flipV="1">
          <a:off x="8750300" y="63947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23114</xdr:rowOff>
    </xdr:from>
    <xdr:to>
      <xdr:col>41</xdr:col>
      <xdr:colOff>101600</xdr:colOff>
      <xdr:row>37</xdr:row>
      <xdr:rowOff>124714</xdr:rowOff>
    </xdr:to>
    <xdr:sp macro="" textlink="">
      <xdr:nvSpPr>
        <xdr:cNvPr id="132" name="楕円 131">
          <a:extLst>
            <a:ext uri="{FF2B5EF4-FFF2-40B4-BE49-F238E27FC236}">
              <a16:creationId xmlns:a16="http://schemas.microsoft.com/office/drawing/2014/main" id="{FABE47F9-A7B5-4A00-B7D2-724C49AADBD1}"/>
            </a:ext>
          </a:extLst>
        </xdr:cNvPr>
        <xdr:cNvSpPr/>
      </xdr:nvSpPr>
      <xdr:spPr>
        <a:xfrm>
          <a:off x="7810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64770</xdr:rowOff>
    </xdr:from>
    <xdr:to>
      <xdr:col>45</xdr:col>
      <xdr:colOff>177800</xdr:colOff>
      <xdr:row>37</xdr:row>
      <xdr:rowOff>73914</xdr:rowOff>
    </xdr:to>
    <xdr:cxnSp macro="">
      <xdr:nvCxnSpPr>
        <xdr:cNvPr id="133" name="直線コネクタ 132">
          <a:extLst>
            <a:ext uri="{FF2B5EF4-FFF2-40B4-BE49-F238E27FC236}">
              <a16:creationId xmlns:a16="http://schemas.microsoft.com/office/drawing/2014/main" id="{D01EEC28-9667-4264-80D0-281D72E1CDC4}"/>
            </a:ext>
          </a:extLst>
        </xdr:cNvPr>
        <xdr:cNvCxnSpPr/>
      </xdr:nvCxnSpPr>
      <xdr:spPr>
        <a:xfrm flipV="1">
          <a:off x="7861300" y="64084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24401</xdr:rowOff>
    </xdr:from>
    <xdr:ext cx="469744" cy="259045"/>
    <xdr:sp macro="" textlink="">
      <xdr:nvSpPr>
        <xdr:cNvPr id="134" name="n_1aveValue【図書館】&#10;一人当たり面積">
          <a:extLst>
            <a:ext uri="{FF2B5EF4-FFF2-40B4-BE49-F238E27FC236}">
              <a16:creationId xmlns:a16="http://schemas.microsoft.com/office/drawing/2014/main" id="{0BE8F6CF-57E4-40E1-B890-C7E9034E1C5E}"/>
            </a:ext>
          </a:extLst>
        </xdr:cNvPr>
        <xdr:cNvSpPr txBox="1"/>
      </xdr:nvSpPr>
      <xdr:spPr>
        <a:xfrm>
          <a:off x="93917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42689</xdr:rowOff>
    </xdr:from>
    <xdr:ext cx="469744" cy="259045"/>
    <xdr:sp macro="" textlink="">
      <xdr:nvSpPr>
        <xdr:cNvPr id="135" name="n_2aveValue【図書館】&#10;一人当たり面積">
          <a:extLst>
            <a:ext uri="{FF2B5EF4-FFF2-40B4-BE49-F238E27FC236}">
              <a16:creationId xmlns:a16="http://schemas.microsoft.com/office/drawing/2014/main" id="{F7D8BA8F-F9B7-4634-9AE9-B501118C6366}"/>
            </a:ext>
          </a:extLst>
        </xdr:cNvPr>
        <xdr:cNvSpPr txBox="1"/>
      </xdr:nvSpPr>
      <xdr:spPr>
        <a:xfrm>
          <a:off x="8515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56405</xdr:rowOff>
    </xdr:from>
    <xdr:ext cx="469744" cy="259045"/>
    <xdr:sp macro="" textlink="">
      <xdr:nvSpPr>
        <xdr:cNvPr id="136" name="n_3aveValue【図書館】&#10;一人当たり面積">
          <a:extLst>
            <a:ext uri="{FF2B5EF4-FFF2-40B4-BE49-F238E27FC236}">
              <a16:creationId xmlns:a16="http://schemas.microsoft.com/office/drawing/2014/main" id="{0618DA2A-7949-485D-806E-ADE0136CC206}"/>
            </a:ext>
          </a:extLst>
        </xdr:cNvPr>
        <xdr:cNvSpPr txBox="1"/>
      </xdr:nvSpPr>
      <xdr:spPr>
        <a:xfrm>
          <a:off x="7626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37" name="n_4aveValue【図書館】&#10;一人当たり面積">
          <a:extLst>
            <a:ext uri="{FF2B5EF4-FFF2-40B4-BE49-F238E27FC236}">
              <a16:creationId xmlns:a16="http://schemas.microsoft.com/office/drawing/2014/main" id="{2D2922F8-57FD-4128-86A0-2BF8BC6EE7A3}"/>
            </a:ext>
          </a:extLst>
        </xdr:cNvPr>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118381</xdr:rowOff>
    </xdr:from>
    <xdr:ext cx="469744" cy="259045"/>
    <xdr:sp macro="" textlink="">
      <xdr:nvSpPr>
        <xdr:cNvPr id="138" name="n_1mainValue【図書館】&#10;一人当たり面積">
          <a:extLst>
            <a:ext uri="{FF2B5EF4-FFF2-40B4-BE49-F238E27FC236}">
              <a16:creationId xmlns:a16="http://schemas.microsoft.com/office/drawing/2014/main" id="{1935B279-D444-4BB6-8BFA-BF851139FBF6}"/>
            </a:ext>
          </a:extLst>
        </xdr:cNvPr>
        <xdr:cNvSpPr txBox="1"/>
      </xdr:nvSpPr>
      <xdr:spPr>
        <a:xfrm>
          <a:off x="9391727"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132097</xdr:rowOff>
    </xdr:from>
    <xdr:ext cx="469744" cy="259045"/>
    <xdr:sp macro="" textlink="">
      <xdr:nvSpPr>
        <xdr:cNvPr id="139" name="n_2mainValue【図書館】&#10;一人当たり面積">
          <a:extLst>
            <a:ext uri="{FF2B5EF4-FFF2-40B4-BE49-F238E27FC236}">
              <a16:creationId xmlns:a16="http://schemas.microsoft.com/office/drawing/2014/main" id="{1655D918-FA28-4E41-B969-B182147BB646}"/>
            </a:ext>
          </a:extLst>
        </xdr:cNvPr>
        <xdr:cNvSpPr txBox="1"/>
      </xdr:nvSpPr>
      <xdr:spPr>
        <a:xfrm>
          <a:off x="8515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141241</xdr:rowOff>
    </xdr:from>
    <xdr:ext cx="469744" cy="259045"/>
    <xdr:sp macro="" textlink="">
      <xdr:nvSpPr>
        <xdr:cNvPr id="140" name="n_3mainValue【図書館】&#10;一人当たり面積">
          <a:extLst>
            <a:ext uri="{FF2B5EF4-FFF2-40B4-BE49-F238E27FC236}">
              <a16:creationId xmlns:a16="http://schemas.microsoft.com/office/drawing/2014/main" id="{B08AFBD0-A8EA-4F63-96E6-DEB259ECF811}"/>
            </a:ext>
          </a:extLst>
        </xdr:cNvPr>
        <xdr:cNvSpPr txBox="1"/>
      </xdr:nvSpPr>
      <xdr:spPr>
        <a:xfrm>
          <a:off x="762642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619EAD75-BDCF-452C-89F3-68F1DC2E7D6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0E6767D7-5A04-4718-8C64-19C4ADAF9F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81FFC20E-0D29-4F84-8ADC-4484A974BE7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B8A63484-5D44-429D-9323-8AA33267F7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658A3041-F6A9-452D-98E9-1932559C50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9255B0A5-8CFF-444E-A919-BF5AA78F08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134A2053-1DDC-4221-A976-40C440E0BF9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9FC3A669-10C0-4797-AEF2-E578FE64E2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9773CC0B-549E-4238-8E7B-4E0D97C7FB1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283DDDC8-31FF-4262-9B91-640707CAF05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8E09EB23-6AE1-48DE-AA11-0AD21647E7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DA599D81-4132-4F02-AC34-FED4600FF6B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AD34DEA3-BE42-4370-BE06-CDFFD362D9C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F4DA32FE-6A42-48D6-9CF4-F7193A8F57E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A543C66C-489B-4D96-A063-3D801E3430E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6B3B97E4-C759-439A-8384-EB211B80268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D020E3F9-A511-4D02-BF30-E8410D12ABA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9DFF25CB-CE99-455D-9776-95387B53C1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0052806E-E75A-455D-BC94-46551C318D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D4C5851C-2180-48C2-ABDE-01CBF379D91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1" name="テキスト ボックス 160">
          <a:extLst>
            <a:ext uri="{FF2B5EF4-FFF2-40B4-BE49-F238E27FC236}">
              <a16:creationId xmlns:a16="http://schemas.microsoft.com/office/drawing/2014/main" id="{8E094CB8-1B8F-48D5-B5BF-51B65B3E1BA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78FEC82D-62BA-4B20-8386-9B60A4AFEF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3" name="テキスト ボックス 162">
          <a:extLst>
            <a:ext uri="{FF2B5EF4-FFF2-40B4-BE49-F238E27FC236}">
              <a16:creationId xmlns:a16="http://schemas.microsoft.com/office/drawing/2014/main" id="{EDE332B6-1889-4450-9F93-A92FA6825D2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7A449ECB-F366-4711-AABA-7D17A25DC3A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65" name="直線コネクタ 164">
          <a:extLst>
            <a:ext uri="{FF2B5EF4-FFF2-40B4-BE49-F238E27FC236}">
              <a16:creationId xmlns:a16="http://schemas.microsoft.com/office/drawing/2014/main" id="{21036165-500A-46E3-AFBB-F5C8FACC2E71}"/>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6" name="【体育館・プール】&#10;有形固定資産減価償却率最小値テキスト">
          <a:extLst>
            <a:ext uri="{FF2B5EF4-FFF2-40B4-BE49-F238E27FC236}">
              <a16:creationId xmlns:a16="http://schemas.microsoft.com/office/drawing/2014/main" id="{914DEDE2-7C81-48C7-B762-002896FB46C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7" name="直線コネクタ 166">
          <a:extLst>
            <a:ext uri="{FF2B5EF4-FFF2-40B4-BE49-F238E27FC236}">
              <a16:creationId xmlns:a16="http://schemas.microsoft.com/office/drawing/2014/main" id="{150142F9-B357-49BB-A60D-E413BAD0BFB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68" name="【体育館・プール】&#10;有形固定資産減価償却率最大値テキスト">
          <a:extLst>
            <a:ext uri="{FF2B5EF4-FFF2-40B4-BE49-F238E27FC236}">
              <a16:creationId xmlns:a16="http://schemas.microsoft.com/office/drawing/2014/main" id="{D3C0EDF8-6D8F-4111-9181-E389D8B22F5E}"/>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69" name="直線コネクタ 168">
          <a:extLst>
            <a:ext uri="{FF2B5EF4-FFF2-40B4-BE49-F238E27FC236}">
              <a16:creationId xmlns:a16="http://schemas.microsoft.com/office/drawing/2014/main" id="{8A7B7607-8620-4977-8026-85D6D46D90E0}"/>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142892</xdr:rowOff>
    </xdr:from>
    <xdr:ext cx="405111" cy="259045"/>
    <xdr:sp macro="" textlink="">
      <xdr:nvSpPr>
        <xdr:cNvPr id="170" name="【体育館・プール】&#10;有形固定資産減価償却率平均値テキスト">
          <a:extLst>
            <a:ext uri="{FF2B5EF4-FFF2-40B4-BE49-F238E27FC236}">
              <a16:creationId xmlns:a16="http://schemas.microsoft.com/office/drawing/2014/main" id="{4134BFFC-99D0-417C-8375-BC7CA672C8E2}"/>
            </a:ext>
          </a:extLst>
        </xdr:cNvPr>
        <xdr:cNvSpPr txBox="1"/>
      </xdr:nvSpPr>
      <xdr:spPr>
        <a:xfrm>
          <a:off x="467360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1" name="フローチャート: 判断 170">
          <a:extLst>
            <a:ext uri="{FF2B5EF4-FFF2-40B4-BE49-F238E27FC236}">
              <a16:creationId xmlns:a16="http://schemas.microsoft.com/office/drawing/2014/main" id="{AEB29D25-31A7-444B-9027-11D044871790}"/>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2" name="フローチャート: 判断 171">
          <a:extLst>
            <a:ext uri="{FF2B5EF4-FFF2-40B4-BE49-F238E27FC236}">
              <a16:creationId xmlns:a16="http://schemas.microsoft.com/office/drawing/2014/main" id="{20A82917-2D55-48E3-BD8C-3E943CE7F49D}"/>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3" name="フローチャート: 判断 172">
          <a:extLst>
            <a:ext uri="{FF2B5EF4-FFF2-40B4-BE49-F238E27FC236}">
              <a16:creationId xmlns:a16="http://schemas.microsoft.com/office/drawing/2014/main" id="{38C3C78C-00E5-445E-B5D6-C72312B89DBD}"/>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74" name="フローチャート: 判断 173">
          <a:extLst>
            <a:ext uri="{FF2B5EF4-FFF2-40B4-BE49-F238E27FC236}">
              <a16:creationId xmlns:a16="http://schemas.microsoft.com/office/drawing/2014/main" id="{152891B6-E270-452F-9C2B-AD645D58E541}"/>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75" name="フローチャート: 判断 174">
          <a:extLst>
            <a:ext uri="{FF2B5EF4-FFF2-40B4-BE49-F238E27FC236}">
              <a16:creationId xmlns:a16="http://schemas.microsoft.com/office/drawing/2014/main" id="{728E2DC8-3F61-4D9C-B0B9-CCDA2817A2AD}"/>
            </a:ext>
          </a:extLst>
        </xdr:cNvPr>
        <xdr:cNvSpPr/>
      </xdr:nvSpPr>
      <xdr:spPr>
        <a:xfrm>
          <a:off x="1079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685E181D-01D4-4544-9C01-13A7783DA8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CC2B24C6-8170-4B11-A319-537B6A6733B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211EA62-19C6-4B8A-9C9F-1B8EEF03D0F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EDBBD73-FF42-4141-99BA-0377601A0E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4E78D76-49AB-49AC-8DA2-CA9E493F724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1" name="楕円 180">
          <a:extLst>
            <a:ext uri="{FF2B5EF4-FFF2-40B4-BE49-F238E27FC236}">
              <a16:creationId xmlns:a16="http://schemas.microsoft.com/office/drawing/2014/main" id="{DD82CFB1-FF6A-4C7C-81AE-BFC4C7A8E3FA}"/>
            </a:ext>
          </a:extLst>
        </xdr:cNvPr>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31132</xdr:rowOff>
    </xdr:from>
    <xdr:ext cx="405111" cy="259045"/>
    <xdr:sp macro="" textlink="">
      <xdr:nvSpPr>
        <xdr:cNvPr id="182" name="【体育館・プール】&#10;有形固定資産減価償却率該当値テキスト">
          <a:extLst>
            <a:ext uri="{FF2B5EF4-FFF2-40B4-BE49-F238E27FC236}">
              <a16:creationId xmlns:a16="http://schemas.microsoft.com/office/drawing/2014/main" id="{29DD864E-1DAA-488B-A56E-C3DB40BAD5EC}"/>
            </a:ext>
          </a:extLst>
        </xdr:cNvPr>
        <xdr:cNvSpPr txBox="1"/>
      </xdr:nvSpPr>
      <xdr:spPr>
        <a:xfrm>
          <a:off x="4673600"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137795</xdr:rowOff>
    </xdr:from>
    <xdr:to>
      <xdr:col>20</xdr:col>
      <xdr:colOff>38100</xdr:colOff>
      <xdr:row>60</xdr:row>
      <xdr:rowOff>67945</xdr:rowOff>
    </xdr:to>
    <xdr:sp macro="" textlink="">
      <xdr:nvSpPr>
        <xdr:cNvPr id="183" name="楕円 182">
          <a:extLst>
            <a:ext uri="{FF2B5EF4-FFF2-40B4-BE49-F238E27FC236}">
              <a16:creationId xmlns:a16="http://schemas.microsoft.com/office/drawing/2014/main" id="{4F2287A2-11A1-4261-81B8-078C0C0C7CF0}"/>
            </a:ext>
          </a:extLst>
        </xdr:cNvPr>
        <xdr:cNvSpPr/>
      </xdr:nvSpPr>
      <xdr:spPr>
        <a:xfrm>
          <a:off x="3746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17145</xdr:rowOff>
    </xdr:from>
    <xdr:to>
      <xdr:col>24</xdr:col>
      <xdr:colOff>63500</xdr:colOff>
      <xdr:row>60</xdr:row>
      <xdr:rowOff>59055</xdr:rowOff>
    </xdr:to>
    <xdr:cxnSp macro="">
      <xdr:nvCxnSpPr>
        <xdr:cNvPr id="184" name="直線コネクタ 183">
          <a:extLst>
            <a:ext uri="{FF2B5EF4-FFF2-40B4-BE49-F238E27FC236}">
              <a16:creationId xmlns:a16="http://schemas.microsoft.com/office/drawing/2014/main" id="{10CF98FE-5F8C-4F7A-AB6E-1D8BCDF83FEB}"/>
            </a:ext>
          </a:extLst>
        </xdr:cNvPr>
        <xdr:cNvCxnSpPr/>
      </xdr:nvCxnSpPr>
      <xdr:spPr>
        <a:xfrm>
          <a:off x="3797300" y="103041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95885</xdr:rowOff>
    </xdr:from>
    <xdr:to>
      <xdr:col>15</xdr:col>
      <xdr:colOff>101600</xdr:colOff>
      <xdr:row>60</xdr:row>
      <xdr:rowOff>26035</xdr:rowOff>
    </xdr:to>
    <xdr:sp macro="" textlink="">
      <xdr:nvSpPr>
        <xdr:cNvPr id="185" name="楕円 184">
          <a:extLst>
            <a:ext uri="{FF2B5EF4-FFF2-40B4-BE49-F238E27FC236}">
              <a16:creationId xmlns:a16="http://schemas.microsoft.com/office/drawing/2014/main" id="{F4FDB387-E201-4388-A9FE-ED879DE4B537}"/>
            </a:ext>
          </a:extLst>
        </xdr:cNvPr>
        <xdr:cNvSpPr/>
      </xdr:nvSpPr>
      <xdr:spPr>
        <a:xfrm>
          <a:off x="2857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146685</xdr:rowOff>
    </xdr:from>
    <xdr:to>
      <xdr:col>19</xdr:col>
      <xdr:colOff>177800</xdr:colOff>
      <xdr:row>60</xdr:row>
      <xdr:rowOff>17145</xdr:rowOff>
    </xdr:to>
    <xdr:cxnSp macro="">
      <xdr:nvCxnSpPr>
        <xdr:cNvPr id="186" name="直線コネクタ 185">
          <a:extLst>
            <a:ext uri="{FF2B5EF4-FFF2-40B4-BE49-F238E27FC236}">
              <a16:creationId xmlns:a16="http://schemas.microsoft.com/office/drawing/2014/main" id="{04448A15-F052-40E4-88BC-68E4562BBC23}"/>
            </a:ext>
          </a:extLst>
        </xdr:cNvPr>
        <xdr:cNvCxnSpPr/>
      </xdr:nvCxnSpPr>
      <xdr:spPr>
        <a:xfrm>
          <a:off x="2908300" y="10262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57785</xdr:rowOff>
    </xdr:from>
    <xdr:to>
      <xdr:col>10</xdr:col>
      <xdr:colOff>165100</xdr:colOff>
      <xdr:row>59</xdr:row>
      <xdr:rowOff>159385</xdr:rowOff>
    </xdr:to>
    <xdr:sp macro="" textlink="">
      <xdr:nvSpPr>
        <xdr:cNvPr id="187" name="楕円 186">
          <a:extLst>
            <a:ext uri="{FF2B5EF4-FFF2-40B4-BE49-F238E27FC236}">
              <a16:creationId xmlns:a16="http://schemas.microsoft.com/office/drawing/2014/main" id="{498C097D-E4CC-4710-9E00-D68DA0BBDD0E}"/>
            </a:ext>
          </a:extLst>
        </xdr:cNvPr>
        <xdr:cNvSpPr/>
      </xdr:nvSpPr>
      <xdr:spPr>
        <a:xfrm>
          <a:off x="1968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108585</xdr:rowOff>
    </xdr:from>
    <xdr:to>
      <xdr:col>15</xdr:col>
      <xdr:colOff>50800</xdr:colOff>
      <xdr:row>59</xdr:row>
      <xdr:rowOff>146685</xdr:rowOff>
    </xdr:to>
    <xdr:cxnSp macro="">
      <xdr:nvCxnSpPr>
        <xdr:cNvPr id="188" name="直線コネクタ 187">
          <a:extLst>
            <a:ext uri="{FF2B5EF4-FFF2-40B4-BE49-F238E27FC236}">
              <a16:creationId xmlns:a16="http://schemas.microsoft.com/office/drawing/2014/main" id="{2D0FBC29-EADF-4821-B0CA-0E40FE0343AF}"/>
            </a:ext>
          </a:extLst>
        </xdr:cNvPr>
        <xdr:cNvCxnSpPr/>
      </xdr:nvCxnSpPr>
      <xdr:spPr>
        <a:xfrm>
          <a:off x="2019300" y="102241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95267</xdr:rowOff>
    </xdr:from>
    <xdr:ext cx="405111" cy="259045"/>
    <xdr:sp macro="" textlink="">
      <xdr:nvSpPr>
        <xdr:cNvPr id="189" name="n_1aveValue【体育館・プール】&#10;有形固定資産減価償却率">
          <a:extLst>
            <a:ext uri="{FF2B5EF4-FFF2-40B4-BE49-F238E27FC236}">
              <a16:creationId xmlns:a16="http://schemas.microsoft.com/office/drawing/2014/main" id="{1634EB5D-29E5-4D9E-BFE0-7BAFA482D602}"/>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190" name="n_2aveValue【体育館・プール】&#10;有形固定資産減価償却率">
          <a:extLst>
            <a:ext uri="{FF2B5EF4-FFF2-40B4-BE49-F238E27FC236}">
              <a16:creationId xmlns:a16="http://schemas.microsoft.com/office/drawing/2014/main" id="{05F287FA-3067-478B-9EA1-9C8F6D2BBC1B}"/>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36212</xdr:rowOff>
    </xdr:from>
    <xdr:ext cx="405111" cy="259045"/>
    <xdr:sp macro="" textlink="">
      <xdr:nvSpPr>
        <xdr:cNvPr id="191" name="n_3aveValue【体育館・プール】&#10;有形固定資産減価償却率">
          <a:extLst>
            <a:ext uri="{FF2B5EF4-FFF2-40B4-BE49-F238E27FC236}">
              <a16:creationId xmlns:a16="http://schemas.microsoft.com/office/drawing/2014/main" id="{2ABFA031-1318-4904-958E-410E39004746}"/>
            </a:ext>
          </a:extLst>
        </xdr:cNvPr>
        <xdr:cNvSpPr txBox="1"/>
      </xdr:nvSpPr>
      <xdr:spPr>
        <a:xfrm>
          <a:off x="1816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139717</xdr:rowOff>
    </xdr:from>
    <xdr:ext cx="405111" cy="259045"/>
    <xdr:sp macro="" textlink="">
      <xdr:nvSpPr>
        <xdr:cNvPr id="192" name="n_4aveValue【体育館・プール】&#10;有形固定資産減価償却率">
          <a:extLst>
            <a:ext uri="{FF2B5EF4-FFF2-40B4-BE49-F238E27FC236}">
              <a16:creationId xmlns:a16="http://schemas.microsoft.com/office/drawing/2014/main" id="{4BA635B3-05E7-48C0-B2A8-D7FF72F2EF44}"/>
            </a:ext>
          </a:extLst>
        </xdr:cNvPr>
        <xdr:cNvSpPr txBox="1"/>
      </xdr:nvSpPr>
      <xdr:spPr>
        <a:xfrm>
          <a:off x="927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84472</xdr:rowOff>
    </xdr:from>
    <xdr:ext cx="405111" cy="259045"/>
    <xdr:sp macro="" textlink="">
      <xdr:nvSpPr>
        <xdr:cNvPr id="193" name="n_1mainValue【体育館・プール】&#10;有形固定資産減価償却率">
          <a:extLst>
            <a:ext uri="{FF2B5EF4-FFF2-40B4-BE49-F238E27FC236}">
              <a16:creationId xmlns:a16="http://schemas.microsoft.com/office/drawing/2014/main" id="{F8FDEE04-5613-4CB1-8356-BB68E6453FE9}"/>
            </a:ext>
          </a:extLst>
        </xdr:cNvPr>
        <xdr:cNvSpPr txBox="1"/>
      </xdr:nvSpPr>
      <xdr:spPr>
        <a:xfrm>
          <a:off x="35820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42562</xdr:rowOff>
    </xdr:from>
    <xdr:ext cx="405111" cy="259045"/>
    <xdr:sp macro="" textlink="">
      <xdr:nvSpPr>
        <xdr:cNvPr id="194" name="n_2mainValue【体育館・プール】&#10;有形固定資産減価償却率">
          <a:extLst>
            <a:ext uri="{FF2B5EF4-FFF2-40B4-BE49-F238E27FC236}">
              <a16:creationId xmlns:a16="http://schemas.microsoft.com/office/drawing/2014/main" id="{916F266E-BC8B-43C4-8A87-009DB88DB9CA}"/>
            </a:ext>
          </a:extLst>
        </xdr:cNvPr>
        <xdr:cNvSpPr txBox="1"/>
      </xdr:nvSpPr>
      <xdr:spPr>
        <a:xfrm>
          <a:off x="2705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4462</xdr:rowOff>
    </xdr:from>
    <xdr:ext cx="405111" cy="259045"/>
    <xdr:sp macro="" textlink="">
      <xdr:nvSpPr>
        <xdr:cNvPr id="195" name="n_3mainValue【体育館・プール】&#10;有形固定資産減価償却率">
          <a:extLst>
            <a:ext uri="{FF2B5EF4-FFF2-40B4-BE49-F238E27FC236}">
              <a16:creationId xmlns:a16="http://schemas.microsoft.com/office/drawing/2014/main" id="{01C09FAB-9304-4537-84B1-E421EF962ACC}"/>
            </a:ext>
          </a:extLst>
        </xdr:cNvPr>
        <xdr:cNvSpPr txBox="1"/>
      </xdr:nvSpPr>
      <xdr:spPr>
        <a:xfrm>
          <a:off x="1816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D596DA10-33C3-4815-A843-9937C8A7F8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AA10F838-14CF-48CF-BF3C-541ADA47A6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4763F2D1-A0A1-42A3-8C5F-095EF11F24E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03C74ED8-873D-470F-BBE3-31FB95879E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2CE3667C-B8BB-4C94-8C1E-B41AB33E55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4E54064D-3136-43CF-8201-9C60F2B7918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0BC31BC7-5259-4CDA-BC14-5A0A3203E3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BA0C28D0-DABA-4B51-B710-6E4D4F76C5D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7C8D6BEE-CA57-4622-8AE0-BAD2821347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5FDEE795-4A4A-49EE-8899-1F0A532841B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337CB488-1C7F-43A8-91FF-E5046C5987A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7" name="テキスト ボックス 206">
          <a:extLst>
            <a:ext uri="{FF2B5EF4-FFF2-40B4-BE49-F238E27FC236}">
              <a16:creationId xmlns:a16="http://schemas.microsoft.com/office/drawing/2014/main" id="{3B4457D9-05CF-4A14-9283-89BB9E66AE9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886EE029-51AF-4B9E-BB71-C075218032E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9" name="テキスト ボックス 208">
          <a:extLst>
            <a:ext uri="{FF2B5EF4-FFF2-40B4-BE49-F238E27FC236}">
              <a16:creationId xmlns:a16="http://schemas.microsoft.com/office/drawing/2014/main" id="{A01C1411-7061-4162-9659-B71937EC659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6AB3F28B-9E14-422E-9063-839ED65FE1C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1" name="テキスト ボックス 210">
          <a:extLst>
            <a:ext uri="{FF2B5EF4-FFF2-40B4-BE49-F238E27FC236}">
              <a16:creationId xmlns:a16="http://schemas.microsoft.com/office/drawing/2014/main" id="{216E6C6B-CA60-494D-ACA5-F887DA5AFFD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CC70808B-8560-4827-A12B-90FAB52CF7D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3" name="テキスト ボックス 212">
          <a:extLst>
            <a:ext uri="{FF2B5EF4-FFF2-40B4-BE49-F238E27FC236}">
              <a16:creationId xmlns:a16="http://schemas.microsoft.com/office/drawing/2014/main" id="{6302AB07-4680-4E0B-B167-148CDDD9916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E7C3D33C-808D-4C72-B2D4-481818B133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5" name="テキスト ボックス 214">
          <a:extLst>
            <a:ext uri="{FF2B5EF4-FFF2-40B4-BE49-F238E27FC236}">
              <a16:creationId xmlns:a16="http://schemas.microsoft.com/office/drawing/2014/main" id="{6D09DEB2-ADB2-439D-99D0-5BC74291010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0583AE4C-BFBE-4698-AF8C-8D213482DC0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7" name="テキスト ボックス 216">
          <a:extLst>
            <a:ext uri="{FF2B5EF4-FFF2-40B4-BE49-F238E27FC236}">
              <a16:creationId xmlns:a16="http://schemas.microsoft.com/office/drawing/2014/main" id="{B4C4CF6E-7BA4-4CED-86ED-9F4696E2431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0B29FB6D-1869-49C8-B877-74E1050778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19" name="直線コネクタ 218">
          <a:extLst>
            <a:ext uri="{FF2B5EF4-FFF2-40B4-BE49-F238E27FC236}">
              <a16:creationId xmlns:a16="http://schemas.microsoft.com/office/drawing/2014/main" id="{F108D379-DB53-452B-AC2C-A3B61788A223}"/>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0" name="【体育館・プール】&#10;一人当たり面積最小値テキスト">
          <a:extLst>
            <a:ext uri="{FF2B5EF4-FFF2-40B4-BE49-F238E27FC236}">
              <a16:creationId xmlns:a16="http://schemas.microsoft.com/office/drawing/2014/main" id="{CDAC3986-007D-48F8-953E-EDCCF0609EB2}"/>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21" name="直線コネクタ 220">
          <a:extLst>
            <a:ext uri="{FF2B5EF4-FFF2-40B4-BE49-F238E27FC236}">
              <a16:creationId xmlns:a16="http://schemas.microsoft.com/office/drawing/2014/main" id="{4770E5C4-AC80-4624-BA35-FA1ED6AAD03B}"/>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22" name="【体育館・プール】&#10;一人当たり面積最大値テキスト">
          <a:extLst>
            <a:ext uri="{FF2B5EF4-FFF2-40B4-BE49-F238E27FC236}">
              <a16:creationId xmlns:a16="http://schemas.microsoft.com/office/drawing/2014/main" id="{155CBA87-880D-4F48-B86A-8C3E63B8BCBF}"/>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23" name="直線コネクタ 222">
          <a:extLst>
            <a:ext uri="{FF2B5EF4-FFF2-40B4-BE49-F238E27FC236}">
              <a16:creationId xmlns:a16="http://schemas.microsoft.com/office/drawing/2014/main" id="{9B67075D-9DAE-472E-89D7-9CD49C4D6CEE}"/>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57167</xdr:rowOff>
    </xdr:from>
    <xdr:ext cx="469744" cy="259045"/>
    <xdr:sp macro="" textlink="">
      <xdr:nvSpPr>
        <xdr:cNvPr id="224" name="【体育館・プール】&#10;一人当たり面積平均値テキスト">
          <a:extLst>
            <a:ext uri="{FF2B5EF4-FFF2-40B4-BE49-F238E27FC236}">
              <a16:creationId xmlns:a16="http://schemas.microsoft.com/office/drawing/2014/main" id="{8C4DAAC2-41F3-46DE-B04F-7F8CBEEB9612}"/>
            </a:ext>
          </a:extLst>
        </xdr:cNvPr>
        <xdr:cNvSpPr txBox="1"/>
      </xdr:nvSpPr>
      <xdr:spPr>
        <a:xfrm>
          <a:off x="10515600" y="10687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25" name="フローチャート: 判断 224">
          <a:extLst>
            <a:ext uri="{FF2B5EF4-FFF2-40B4-BE49-F238E27FC236}">
              <a16:creationId xmlns:a16="http://schemas.microsoft.com/office/drawing/2014/main" id="{F783C5AC-B959-4360-9B6D-E7F6A6BA84C0}"/>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26" name="フローチャート: 判断 225">
          <a:extLst>
            <a:ext uri="{FF2B5EF4-FFF2-40B4-BE49-F238E27FC236}">
              <a16:creationId xmlns:a16="http://schemas.microsoft.com/office/drawing/2014/main" id="{40399D9B-FDAF-4C67-B6A5-4C3838B550E2}"/>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27" name="フローチャート: 判断 226">
          <a:extLst>
            <a:ext uri="{FF2B5EF4-FFF2-40B4-BE49-F238E27FC236}">
              <a16:creationId xmlns:a16="http://schemas.microsoft.com/office/drawing/2014/main" id="{ACDECD00-3816-41ED-AB3D-6A610C3CFA43}"/>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28" name="フローチャート: 判断 227">
          <a:extLst>
            <a:ext uri="{FF2B5EF4-FFF2-40B4-BE49-F238E27FC236}">
              <a16:creationId xmlns:a16="http://schemas.microsoft.com/office/drawing/2014/main" id="{2E8C7A71-CDB8-4F19-99F8-F4FE11678271}"/>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29" name="フローチャート: 判断 228">
          <a:extLst>
            <a:ext uri="{FF2B5EF4-FFF2-40B4-BE49-F238E27FC236}">
              <a16:creationId xmlns:a16="http://schemas.microsoft.com/office/drawing/2014/main" id="{0B823E44-0EED-4D30-A89D-F014FF1AF611}"/>
            </a:ext>
          </a:extLst>
        </xdr:cNvPr>
        <xdr:cNvSpPr/>
      </xdr:nvSpPr>
      <xdr:spPr>
        <a:xfrm>
          <a:off x="6921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07309907-BA58-4E59-B732-F80578EA06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23C9E8C7-2E43-4132-B550-4ED49116268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BBC752E3-486A-43F0-AEB4-E8A891FF5C8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C8184A8E-DF8F-4756-8B00-9FCAC07177E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6F3B36C3-FA83-4DD1-89A8-52A74904965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xdr:rowOff>
    </xdr:from>
    <xdr:to>
      <xdr:col>55</xdr:col>
      <xdr:colOff>50800</xdr:colOff>
      <xdr:row>62</xdr:row>
      <xdr:rowOff>114808</xdr:rowOff>
    </xdr:to>
    <xdr:sp macro="" textlink="">
      <xdr:nvSpPr>
        <xdr:cNvPr id="235" name="楕円 234">
          <a:extLst>
            <a:ext uri="{FF2B5EF4-FFF2-40B4-BE49-F238E27FC236}">
              <a16:creationId xmlns:a16="http://schemas.microsoft.com/office/drawing/2014/main" id="{70AF78C0-3B0C-40BF-A82E-0B78B1F3F95A}"/>
            </a:ext>
          </a:extLst>
        </xdr:cNvPr>
        <xdr:cNvSpPr/>
      </xdr:nvSpPr>
      <xdr:spPr>
        <a:xfrm>
          <a:off x="104267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36085</xdr:rowOff>
    </xdr:from>
    <xdr:ext cx="469744" cy="259045"/>
    <xdr:sp macro="" textlink="">
      <xdr:nvSpPr>
        <xdr:cNvPr id="236" name="【体育館・プール】&#10;一人当たり面積該当値テキスト">
          <a:extLst>
            <a:ext uri="{FF2B5EF4-FFF2-40B4-BE49-F238E27FC236}">
              <a16:creationId xmlns:a16="http://schemas.microsoft.com/office/drawing/2014/main" id="{F8A5B1A6-16F3-4F1E-BC1A-2127DA160431}"/>
            </a:ext>
          </a:extLst>
        </xdr:cNvPr>
        <xdr:cNvSpPr txBox="1"/>
      </xdr:nvSpPr>
      <xdr:spPr>
        <a:xfrm>
          <a:off x="10515600" y="104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17780</xdr:rowOff>
    </xdr:from>
    <xdr:to>
      <xdr:col>50</xdr:col>
      <xdr:colOff>165100</xdr:colOff>
      <xdr:row>62</xdr:row>
      <xdr:rowOff>119380</xdr:rowOff>
    </xdr:to>
    <xdr:sp macro="" textlink="">
      <xdr:nvSpPr>
        <xdr:cNvPr id="237" name="楕円 236">
          <a:extLst>
            <a:ext uri="{FF2B5EF4-FFF2-40B4-BE49-F238E27FC236}">
              <a16:creationId xmlns:a16="http://schemas.microsoft.com/office/drawing/2014/main" id="{1F1782CA-DB06-4F14-854B-E2333C3B69DB}"/>
            </a:ext>
          </a:extLst>
        </xdr:cNvPr>
        <xdr:cNvSpPr/>
      </xdr:nvSpPr>
      <xdr:spPr>
        <a:xfrm>
          <a:off x="958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64008</xdr:rowOff>
    </xdr:from>
    <xdr:to>
      <xdr:col>55</xdr:col>
      <xdr:colOff>0</xdr:colOff>
      <xdr:row>62</xdr:row>
      <xdr:rowOff>68580</xdr:rowOff>
    </xdr:to>
    <xdr:cxnSp macro="">
      <xdr:nvCxnSpPr>
        <xdr:cNvPr id="238" name="直線コネクタ 237">
          <a:extLst>
            <a:ext uri="{FF2B5EF4-FFF2-40B4-BE49-F238E27FC236}">
              <a16:creationId xmlns:a16="http://schemas.microsoft.com/office/drawing/2014/main" id="{DE77C0B3-2B15-4130-B1B2-AF173FF36E28}"/>
            </a:ext>
          </a:extLst>
        </xdr:cNvPr>
        <xdr:cNvCxnSpPr/>
      </xdr:nvCxnSpPr>
      <xdr:spPr>
        <a:xfrm flipV="1">
          <a:off x="9639300" y="10693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23114</xdr:rowOff>
    </xdr:from>
    <xdr:to>
      <xdr:col>46</xdr:col>
      <xdr:colOff>38100</xdr:colOff>
      <xdr:row>62</xdr:row>
      <xdr:rowOff>124714</xdr:rowOff>
    </xdr:to>
    <xdr:sp macro="" textlink="">
      <xdr:nvSpPr>
        <xdr:cNvPr id="239" name="楕円 238">
          <a:extLst>
            <a:ext uri="{FF2B5EF4-FFF2-40B4-BE49-F238E27FC236}">
              <a16:creationId xmlns:a16="http://schemas.microsoft.com/office/drawing/2014/main" id="{D480B9A8-FE02-423C-8BCE-9BADFD060C03}"/>
            </a:ext>
          </a:extLst>
        </xdr:cNvPr>
        <xdr:cNvSpPr/>
      </xdr:nvSpPr>
      <xdr:spPr>
        <a:xfrm>
          <a:off x="8699500" y="1065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68580</xdr:rowOff>
    </xdr:from>
    <xdr:to>
      <xdr:col>50</xdr:col>
      <xdr:colOff>114300</xdr:colOff>
      <xdr:row>62</xdr:row>
      <xdr:rowOff>73914</xdr:rowOff>
    </xdr:to>
    <xdr:cxnSp macro="">
      <xdr:nvCxnSpPr>
        <xdr:cNvPr id="240" name="直線コネクタ 239">
          <a:extLst>
            <a:ext uri="{FF2B5EF4-FFF2-40B4-BE49-F238E27FC236}">
              <a16:creationId xmlns:a16="http://schemas.microsoft.com/office/drawing/2014/main" id="{90B1021E-A77B-4364-9FBB-CB4CF0BE4FC3}"/>
            </a:ext>
          </a:extLst>
        </xdr:cNvPr>
        <xdr:cNvCxnSpPr/>
      </xdr:nvCxnSpPr>
      <xdr:spPr>
        <a:xfrm flipV="1">
          <a:off x="8750300" y="1069848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26924</xdr:rowOff>
    </xdr:from>
    <xdr:to>
      <xdr:col>41</xdr:col>
      <xdr:colOff>101600</xdr:colOff>
      <xdr:row>62</xdr:row>
      <xdr:rowOff>128524</xdr:rowOff>
    </xdr:to>
    <xdr:sp macro="" textlink="">
      <xdr:nvSpPr>
        <xdr:cNvPr id="241" name="楕円 240">
          <a:extLst>
            <a:ext uri="{FF2B5EF4-FFF2-40B4-BE49-F238E27FC236}">
              <a16:creationId xmlns:a16="http://schemas.microsoft.com/office/drawing/2014/main" id="{DCF6172F-D6B1-4015-A27D-AC6416B57261}"/>
            </a:ext>
          </a:extLst>
        </xdr:cNvPr>
        <xdr:cNvSpPr/>
      </xdr:nvSpPr>
      <xdr:spPr>
        <a:xfrm>
          <a:off x="7810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73914</xdr:rowOff>
    </xdr:from>
    <xdr:to>
      <xdr:col>45</xdr:col>
      <xdr:colOff>177800</xdr:colOff>
      <xdr:row>62</xdr:row>
      <xdr:rowOff>77724</xdr:rowOff>
    </xdr:to>
    <xdr:cxnSp macro="">
      <xdr:nvCxnSpPr>
        <xdr:cNvPr id="242" name="直線コネクタ 241">
          <a:extLst>
            <a:ext uri="{FF2B5EF4-FFF2-40B4-BE49-F238E27FC236}">
              <a16:creationId xmlns:a16="http://schemas.microsoft.com/office/drawing/2014/main" id="{FB030977-C490-4114-AC11-3AA8D01732F7}"/>
            </a:ext>
          </a:extLst>
        </xdr:cNvPr>
        <xdr:cNvCxnSpPr/>
      </xdr:nvCxnSpPr>
      <xdr:spPr>
        <a:xfrm flipV="1">
          <a:off x="7861300" y="1070381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153941</xdr:rowOff>
    </xdr:from>
    <xdr:ext cx="469744" cy="259045"/>
    <xdr:sp macro="" textlink="">
      <xdr:nvSpPr>
        <xdr:cNvPr id="243" name="n_1aveValue【体育館・プール】&#10;一人当たり面積">
          <a:extLst>
            <a:ext uri="{FF2B5EF4-FFF2-40B4-BE49-F238E27FC236}">
              <a16:creationId xmlns:a16="http://schemas.microsoft.com/office/drawing/2014/main" id="{E40E7AF7-8304-4522-975C-4C82E3318B06}"/>
            </a:ext>
          </a:extLst>
        </xdr:cNvPr>
        <xdr:cNvSpPr txBox="1"/>
      </xdr:nvSpPr>
      <xdr:spPr>
        <a:xfrm>
          <a:off x="93917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162323</xdr:rowOff>
    </xdr:from>
    <xdr:ext cx="469744" cy="259045"/>
    <xdr:sp macro="" textlink="">
      <xdr:nvSpPr>
        <xdr:cNvPr id="244" name="n_2aveValue【体育館・プール】&#10;一人当たり面積">
          <a:extLst>
            <a:ext uri="{FF2B5EF4-FFF2-40B4-BE49-F238E27FC236}">
              <a16:creationId xmlns:a16="http://schemas.microsoft.com/office/drawing/2014/main" id="{85D14114-1D0D-4F4B-B5F6-B7C3993AECC7}"/>
            </a:ext>
          </a:extLst>
        </xdr:cNvPr>
        <xdr:cNvSpPr txBox="1"/>
      </xdr:nvSpPr>
      <xdr:spPr>
        <a:xfrm>
          <a:off x="8515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150893</xdr:rowOff>
    </xdr:from>
    <xdr:ext cx="469744" cy="259045"/>
    <xdr:sp macro="" textlink="">
      <xdr:nvSpPr>
        <xdr:cNvPr id="245" name="n_3aveValue【体育館・プール】&#10;一人当たり面積">
          <a:extLst>
            <a:ext uri="{FF2B5EF4-FFF2-40B4-BE49-F238E27FC236}">
              <a16:creationId xmlns:a16="http://schemas.microsoft.com/office/drawing/2014/main" id="{6CF84942-0BC3-4E5A-B817-667194DB7B60}"/>
            </a:ext>
          </a:extLst>
        </xdr:cNvPr>
        <xdr:cNvSpPr txBox="1"/>
      </xdr:nvSpPr>
      <xdr:spPr>
        <a:xfrm>
          <a:off x="7626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46" name="n_4aveValue【体育館・プール】&#10;一人当たり面積">
          <a:extLst>
            <a:ext uri="{FF2B5EF4-FFF2-40B4-BE49-F238E27FC236}">
              <a16:creationId xmlns:a16="http://schemas.microsoft.com/office/drawing/2014/main" id="{0E89EDB2-3A49-4A13-AB6F-6380660A2FF1}"/>
            </a:ext>
          </a:extLst>
        </xdr:cNvPr>
        <xdr:cNvSpPr txBox="1"/>
      </xdr:nvSpPr>
      <xdr:spPr>
        <a:xfrm>
          <a:off x="6737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135907</xdr:rowOff>
    </xdr:from>
    <xdr:ext cx="469744" cy="259045"/>
    <xdr:sp macro="" textlink="">
      <xdr:nvSpPr>
        <xdr:cNvPr id="247" name="n_1mainValue【体育館・プール】&#10;一人当たり面積">
          <a:extLst>
            <a:ext uri="{FF2B5EF4-FFF2-40B4-BE49-F238E27FC236}">
              <a16:creationId xmlns:a16="http://schemas.microsoft.com/office/drawing/2014/main" id="{F207FA09-E8F4-4F47-A059-26A6804BB58B}"/>
            </a:ext>
          </a:extLst>
        </xdr:cNvPr>
        <xdr:cNvSpPr txBox="1"/>
      </xdr:nvSpPr>
      <xdr:spPr>
        <a:xfrm>
          <a:off x="93917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141241</xdr:rowOff>
    </xdr:from>
    <xdr:ext cx="469744" cy="259045"/>
    <xdr:sp macro="" textlink="">
      <xdr:nvSpPr>
        <xdr:cNvPr id="248" name="n_2mainValue【体育館・プール】&#10;一人当たり面積">
          <a:extLst>
            <a:ext uri="{FF2B5EF4-FFF2-40B4-BE49-F238E27FC236}">
              <a16:creationId xmlns:a16="http://schemas.microsoft.com/office/drawing/2014/main" id="{D44AAEF9-AFCB-4BC6-BB3B-EEB86C64845C}"/>
            </a:ext>
          </a:extLst>
        </xdr:cNvPr>
        <xdr:cNvSpPr txBox="1"/>
      </xdr:nvSpPr>
      <xdr:spPr>
        <a:xfrm>
          <a:off x="8515427" y="1042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145051</xdr:rowOff>
    </xdr:from>
    <xdr:ext cx="469744" cy="259045"/>
    <xdr:sp macro="" textlink="">
      <xdr:nvSpPr>
        <xdr:cNvPr id="249" name="n_3mainValue【体育館・プール】&#10;一人当たり面積">
          <a:extLst>
            <a:ext uri="{FF2B5EF4-FFF2-40B4-BE49-F238E27FC236}">
              <a16:creationId xmlns:a16="http://schemas.microsoft.com/office/drawing/2014/main" id="{E27886D2-EDBB-475B-A7AF-98A656B69143}"/>
            </a:ext>
          </a:extLst>
        </xdr:cNvPr>
        <xdr:cNvSpPr txBox="1"/>
      </xdr:nvSpPr>
      <xdr:spPr>
        <a:xfrm>
          <a:off x="7626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203BD1E4-EC62-4051-8271-995725AA01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C849F9EC-1DD7-4FA2-BB6F-7A5205EFAE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B3B76F78-293D-4B12-985E-18038BB004C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CB1C07C0-76D4-4D53-9D58-68CC5FB27B4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3B488AA3-D9AC-4BBB-A7CA-E231DA1AD56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6854E101-04B7-4F0C-B0A7-AF518CF2F06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CDC92D30-539E-4A20-9597-1B53B4C3B3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E27A30B9-4173-4EFD-B624-C1E2439F2F2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8" name="正方形/長方形 257">
          <a:extLst>
            <a:ext uri="{FF2B5EF4-FFF2-40B4-BE49-F238E27FC236}">
              <a16:creationId xmlns:a16="http://schemas.microsoft.com/office/drawing/2014/main" id="{236B64A1-5425-47C6-B5C7-900DBD7C0C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9" name="正方形/長方形 258">
          <a:extLst>
            <a:ext uri="{FF2B5EF4-FFF2-40B4-BE49-F238E27FC236}">
              <a16:creationId xmlns:a16="http://schemas.microsoft.com/office/drawing/2014/main" id="{EC8866F6-2388-47B4-BF0A-859560767D0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0" name="正方形/長方形 259">
          <a:extLst>
            <a:ext uri="{FF2B5EF4-FFF2-40B4-BE49-F238E27FC236}">
              <a16:creationId xmlns:a16="http://schemas.microsoft.com/office/drawing/2014/main" id="{55DABF5A-219B-48DC-9E20-FDA9C65EB6A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1" name="正方形/長方形 260">
          <a:extLst>
            <a:ext uri="{FF2B5EF4-FFF2-40B4-BE49-F238E27FC236}">
              <a16:creationId xmlns:a16="http://schemas.microsoft.com/office/drawing/2014/main" id="{9820685D-2BBE-4F99-A658-28F523A77F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2" name="正方形/長方形 261">
          <a:extLst>
            <a:ext uri="{FF2B5EF4-FFF2-40B4-BE49-F238E27FC236}">
              <a16:creationId xmlns:a16="http://schemas.microsoft.com/office/drawing/2014/main" id="{69C2A4AE-4057-49A1-A3EB-22D3F07A9DF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3" name="正方形/長方形 262">
          <a:extLst>
            <a:ext uri="{FF2B5EF4-FFF2-40B4-BE49-F238E27FC236}">
              <a16:creationId xmlns:a16="http://schemas.microsoft.com/office/drawing/2014/main" id="{BCE0F397-B640-478B-80FE-7C937FF477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4" name="正方形/長方形 263">
          <a:extLst>
            <a:ext uri="{FF2B5EF4-FFF2-40B4-BE49-F238E27FC236}">
              <a16:creationId xmlns:a16="http://schemas.microsoft.com/office/drawing/2014/main" id="{75A9BFD7-0E11-413A-96B4-8B39D9F329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5" name="正方形/長方形 264">
          <a:extLst>
            <a:ext uri="{FF2B5EF4-FFF2-40B4-BE49-F238E27FC236}">
              <a16:creationId xmlns:a16="http://schemas.microsoft.com/office/drawing/2014/main" id="{0B901F75-5418-4B9E-A6FB-20A82A1B5B5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6" name="正方形/長方形 265">
          <a:extLst>
            <a:ext uri="{FF2B5EF4-FFF2-40B4-BE49-F238E27FC236}">
              <a16:creationId xmlns:a16="http://schemas.microsoft.com/office/drawing/2014/main" id="{1EA4C9ED-4888-42CB-9CAF-39F02CEE592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7" name="正方形/長方形 266">
          <a:extLst>
            <a:ext uri="{FF2B5EF4-FFF2-40B4-BE49-F238E27FC236}">
              <a16:creationId xmlns:a16="http://schemas.microsoft.com/office/drawing/2014/main" id="{C9204CA9-EE01-4E37-B950-9A4C47B5696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8" name="正方形/長方形 267">
          <a:extLst>
            <a:ext uri="{FF2B5EF4-FFF2-40B4-BE49-F238E27FC236}">
              <a16:creationId xmlns:a16="http://schemas.microsoft.com/office/drawing/2014/main" id="{5D7ACD8A-FA50-42F5-8C2B-2773BA663AA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9" name="正方形/長方形 268">
          <a:extLst>
            <a:ext uri="{FF2B5EF4-FFF2-40B4-BE49-F238E27FC236}">
              <a16:creationId xmlns:a16="http://schemas.microsoft.com/office/drawing/2014/main" id="{8EF83EA5-3503-4FCF-AAEE-73037D49EB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0" name="正方形/長方形 269">
          <a:extLst>
            <a:ext uri="{FF2B5EF4-FFF2-40B4-BE49-F238E27FC236}">
              <a16:creationId xmlns:a16="http://schemas.microsoft.com/office/drawing/2014/main" id="{3BAF88F2-0A79-4232-8054-C5A5A54561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1" name="正方形/長方形 270">
          <a:extLst>
            <a:ext uri="{FF2B5EF4-FFF2-40B4-BE49-F238E27FC236}">
              <a16:creationId xmlns:a16="http://schemas.microsoft.com/office/drawing/2014/main" id="{03C0AB43-15A7-45F2-9023-54E54E902C3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2" name="正方形/長方形 271">
          <a:extLst>
            <a:ext uri="{FF2B5EF4-FFF2-40B4-BE49-F238E27FC236}">
              <a16:creationId xmlns:a16="http://schemas.microsoft.com/office/drawing/2014/main" id="{350F9E09-6384-4D62-B6D9-DAD2641E28E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3" name="正方形/長方形 272">
          <a:extLst>
            <a:ext uri="{FF2B5EF4-FFF2-40B4-BE49-F238E27FC236}">
              <a16:creationId xmlns:a16="http://schemas.microsoft.com/office/drawing/2014/main" id="{876DB183-6290-4C1E-ABBF-AE752A55DBA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4" name="正方形/長方形 273">
          <a:extLst>
            <a:ext uri="{FF2B5EF4-FFF2-40B4-BE49-F238E27FC236}">
              <a16:creationId xmlns:a16="http://schemas.microsoft.com/office/drawing/2014/main" id="{2A175C5C-1B91-4C3F-82E0-C6E99DF4058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5" name="正方形/長方形 274">
          <a:extLst>
            <a:ext uri="{FF2B5EF4-FFF2-40B4-BE49-F238E27FC236}">
              <a16:creationId xmlns:a16="http://schemas.microsoft.com/office/drawing/2014/main" id="{EB8E453B-1C03-4030-9D74-C5A1D61341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6" name="正方形/長方形 275">
          <a:extLst>
            <a:ext uri="{FF2B5EF4-FFF2-40B4-BE49-F238E27FC236}">
              <a16:creationId xmlns:a16="http://schemas.microsoft.com/office/drawing/2014/main" id="{A2B69FB8-5FF4-4B19-A4DB-6ACACD9BB5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7" name="正方形/長方形 276">
          <a:extLst>
            <a:ext uri="{FF2B5EF4-FFF2-40B4-BE49-F238E27FC236}">
              <a16:creationId xmlns:a16="http://schemas.microsoft.com/office/drawing/2014/main" id="{D91B9564-EF62-479F-A2A6-649B6B9755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8" name="正方形/長方形 277">
          <a:extLst>
            <a:ext uri="{FF2B5EF4-FFF2-40B4-BE49-F238E27FC236}">
              <a16:creationId xmlns:a16="http://schemas.microsoft.com/office/drawing/2014/main" id="{CEE5AD0A-70CD-4890-A1C9-D680B57E3B6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9" name="正方形/長方形 278">
          <a:extLst>
            <a:ext uri="{FF2B5EF4-FFF2-40B4-BE49-F238E27FC236}">
              <a16:creationId xmlns:a16="http://schemas.microsoft.com/office/drawing/2014/main" id="{68C19A5E-E735-451A-BBCF-E2CA9608C8D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0" name="正方形/長方形 279">
          <a:extLst>
            <a:ext uri="{FF2B5EF4-FFF2-40B4-BE49-F238E27FC236}">
              <a16:creationId xmlns:a16="http://schemas.microsoft.com/office/drawing/2014/main" id="{21684201-BF19-437D-9BC3-C1960A1394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1" name="正方形/長方形 280">
          <a:extLst>
            <a:ext uri="{FF2B5EF4-FFF2-40B4-BE49-F238E27FC236}">
              <a16:creationId xmlns:a16="http://schemas.microsoft.com/office/drawing/2014/main" id="{CFF2FC8F-75F2-46CC-A3FA-25E2793BEF1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2" name="正方形/長方形 281">
          <a:extLst>
            <a:ext uri="{FF2B5EF4-FFF2-40B4-BE49-F238E27FC236}">
              <a16:creationId xmlns:a16="http://schemas.microsoft.com/office/drawing/2014/main" id="{6D164316-7023-4C94-B46B-E1D1A2317C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3" name="正方形/長方形 282">
          <a:extLst>
            <a:ext uri="{FF2B5EF4-FFF2-40B4-BE49-F238E27FC236}">
              <a16:creationId xmlns:a16="http://schemas.microsoft.com/office/drawing/2014/main" id="{285E6B05-F558-4F5B-AED2-C951F88DDCF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4" name="正方形/長方形 283">
          <a:extLst>
            <a:ext uri="{FF2B5EF4-FFF2-40B4-BE49-F238E27FC236}">
              <a16:creationId xmlns:a16="http://schemas.microsoft.com/office/drawing/2014/main" id="{89D29C1A-94BE-4BB5-8D6E-A685AC945CD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5" name="正方形/長方形 284">
          <a:extLst>
            <a:ext uri="{FF2B5EF4-FFF2-40B4-BE49-F238E27FC236}">
              <a16:creationId xmlns:a16="http://schemas.microsoft.com/office/drawing/2014/main" id="{68EB658A-968D-4D8A-98C8-3A97205D04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6" name="正方形/長方形 285">
          <a:extLst>
            <a:ext uri="{FF2B5EF4-FFF2-40B4-BE49-F238E27FC236}">
              <a16:creationId xmlns:a16="http://schemas.microsoft.com/office/drawing/2014/main" id="{8D5BD178-B014-486D-8A27-4286DB5D04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7" name="正方形/長方形 286">
          <a:extLst>
            <a:ext uri="{FF2B5EF4-FFF2-40B4-BE49-F238E27FC236}">
              <a16:creationId xmlns:a16="http://schemas.microsoft.com/office/drawing/2014/main" id="{599534AD-8E6B-4AB6-896F-17DF8B9949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8" name="正方形/長方形 287">
          <a:extLst>
            <a:ext uri="{FF2B5EF4-FFF2-40B4-BE49-F238E27FC236}">
              <a16:creationId xmlns:a16="http://schemas.microsoft.com/office/drawing/2014/main" id="{149401E7-C453-4DCB-B957-FF847C761C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9" name="正方形/長方形 288">
          <a:extLst>
            <a:ext uri="{FF2B5EF4-FFF2-40B4-BE49-F238E27FC236}">
              <a16:creationId xmlns:a16="http://schemas.microsoft.com/office/drawing/2014/main" id="{80E6ED9F-F73D-4CF6-B059-6344A0ED766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0" name="正方形/長方形 289">
          <a:extLst>
            <a:ext uri="{FF2B5EF4-FFF2-40B4-BE49-F238E27FC236}">
              <a16:creationId xmlns:a16="http://schemas.microsoft.com/office/drawing/2014/main" id="{4E02386F-A035-49BD-B8BA-C870EEC3886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1" name="正方形/長方形 290">
          <a:extLst>
            <a:ext uri="{FF2B5EF4-FFF2-40B4-BE49-F238E27FC236}">
              <a16:creationId xmlns:a16="http://schemas.microsoft.com/office/drawing/2014/main" id="{FFEEC6F8-7992-4E65-98AC-C48EE28DBB3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2" name="正方形/長方形 291">
          <a:extLst>
            <a:ext uri="{FF2B5EF4-FFF2-40B4-BE49-F238E27FC236}">
              <a16:creationId xmlns:a16="http://schemas.microsoft.com/office/drawing/2014/main" id="{A6255DFC-22F8-434E-9903-2A0586A0FFD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3" name="正方形/長方形 292">
          <a:extLst>
            <a:ext uri="{FF2B5EF4-FFF2-40B4-BE49-F238E27FC236}">
              <a16:creationId xmlns:a16="http://schemas.microsoft.com/office/drawing/2014/main" id="{7F3EC8A5-4AD0-4546-A995-74B1C399126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4" name="正方形/長方形 293">
          <a:extLst>
            <a:ext uri="{FF2B5EF4-FFF2-40B4-BE49-F238E27FC236}">
              <a16:creationId xmlns:a16="http://schemas.microsoft.com/office/drawing/2014/main" id="{08B4AC14-8412-4000-A2E4-FD7D45FDE5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5" name="正方形/長方形 294">
          <a:extLst>
            <a:ext uri="{FF2B5EF4-FFF2-40B4-BE49-F238E27FC236}">
              <a16:creationId xmlns:a16="http://schemas.microsoft.com/office/drawing/2014/main" id="{10E642A9-8996-44C4-B458-B8A4ADB6512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6" name="正方形/長方形 295">
          <a:extLst>
            <a:ext uri="{FF2B5EF4-FFF2-40B4-BE49-F238E27FC236}">
              <a16:creationId xmlns:a16="http://schemas.microsoft.com/office/drawing/2014/main" id="{BE8AD421-00A5-4DAD-82FA-7E7CD4A222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7" name="正方形/長方形 296">
          <a:extLst>
            <a:ext uri="{FF2B5EF4-FFF2-40B4-BE49-F238E27FC236}">
              <a16:creationId xmlns:a16="http://schemas.microsoft.com/office/drawing/2014/main" id="{6E14624E-3771-4BE7-94DB-545146B37DD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8" name="正方形/長方形 297">
          <a:extLst>
            <a:ext uri="{FF2B5EF4-FFF2-40B4-BE49-F238E27FC236}">
              <a16:creationId xmlns:a16="http://schemas.microsoft.com/office/drawing/2014/main" id="{7AF0F37F-095C-463F-B086-AFDF40A23B8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9" name="正方形/長方形 298">
          <a:extLst>
            <a:ext uri="{FF2B5EF4-FFF2-40B4-BE49-F238E27FC236}">
              <a16:creationId xmlns:a16="http://schemas.microsoft.com/office/drawing/2014/main" id="{12FF37F2-9D27-4D26-B026-694806EE26E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0" name="正方形/長方形 299">
          <a:extLst>
            <a:ext uri="{FF2B5EF4-FFF2-40B4-BE49-F238E27FC236}">
              <a16:creationId xmlns:a16="http://schemas.microsoft.com/office/drawing/2014/main" id="{34DAEA52-0945-4448-840D-45B0EC3FBB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1" name="正方形/長方形 300">
          <a:extLst>
            <a:ext uri="{FF2B5EF4-FFF2-40B4-BE49-F238E27FC236}">
              <a16:creationId xmlns:a16="http://schemas.microsoft.com/office/drawing/2014/main" id="{926FB77F-5D3F-478C-8827-E9AEB63CC49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2" name="正方形/長方形 301">
          <a:extLst>
            <a:ext uri="{FF2B5EF4-FFF2-40B4-BE49-F238E27FC236}">
              <a16:creationId xmlns:a16="http://schemas.microsoft.com/office/drawing/2014/main" id="{EA67D32B-77BA-4C76-A432-A1F04C3D7D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3" name="正方形/長方形 302">
          <a:extLst>
            <a:ext uri="{FF2B5EF4-FFF2-40B4-BE49-F238E27FC236}">
              <a16:creationId xmlns:a16="http://schemas.microsoft.com/office/drawing/2014/main" id="{D2D9084B-D5E5-44FE-9358-3B716523D0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4" name="正方形/長方形 303">
          <a:extLst>
            <a:ext uri="{FF2B5EF4-FFF2-40B4-BE49-F238E27FC236}">
              <a16:creationId xmlns:a16="http://schemas.microsoft.com/office/drawing/2014/main" id="{F26EC23B-8B50-4481-A3FF-8373F191655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5" name="正方形/長方形 304">
          <a:extLst>
            <a:ext uri="{FF2B5EF4-FFF2-40B4-BE49-F238E27FC236}">
              <a16:creationId xmlns:a16="http://schemas.microsoft.com/office/drawing/2014/main" id="{1E5DED27-68DF-4886-BFBA-AA151D1E53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06" name="テキスト ボックス 305">
          <a:extLst>
            <a:ext uri="{FF2B5EF4-FFF2-40B4-BE49-F238E27FC236}">
              <a16:creationId xmlns:a16="http://schemas.microsoft.com/office/drawing/2014/main" id="{8BD90D6B-FBE1-4324-B4A0-F60B15D920A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07" name="直線コネクタ 306">
          <a:extLst>
            <a:ext uri="{FF2B5EF4-FFF2-40B4-BE49-F238E27FC236}">
              <a16:creationId xmlns:a16="http://schemas.microsoft.com/office/drawing/2014/main" id="{2615B202-E2C4-468D-A35D-EEA2BD39653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08" name="テキスト ボックス 307">
          <a:extLst>
            <a:ext uri="{FF2B5EF4-FFF2-40B4-BE49-F238E27FC236}">
              <a16:creationId xmlns:a16="http://schemas.microsoft.com/office/drawing/2014/main" id="{C3D64AF2-2A44-4B45-AD2D-A2FD590738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09" name="直線コネクタ 308">
          <a:extLst>
            <a:ext uri="{FF2B5EF4-FFF2-40B4-BE49-F238E27FC236}">
              <a16:creationId xmlns:a16="http://schemas.microsoft.com/office/drawing/2014/main" id="{27954101-99F1-422C-A134-9C4294ECBE3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0" name="テキスト ボックス 309">
          <a:extLst>
            <a:ext uri="{FF2B5EF4-FFF2-40B4-BE49-F238E27FC236}">
              <a16:creationId xmlns:a16="http://schemas.microsoft.com/office/drawing/2014/main" id="{07DDD632-9945-4C0F-9FE9-68DFDE8F5A2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1" name="直線コネクタ 310">
          <a:extLst>
            <a:ext uri="{FF2B5EF4-FFF2-40B4-BE49-F238E27FC236}">
              <a16:creationId xmlns:a16="http://schemas.microsoft.com/office/drawing/2014/main" id="{404A64FF-362B-459F-B5A5-E050CDF4B6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12" name="テキスト ボックス 311">
          <a:extLst>
            <a:ext uri="{FF2B5EF4-FFF2-40B4-BE49-F238E27FC236}">
              <a16:creationId xmlns:a16="http://schemas.microsoft.com/office/drawing/2014/main" id="{6374D2F9-4EE3-4262-BADE-0F1E1F355A2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13" name="直線コネクタ 312">
          <a:extLst>
            <a:ext uri="{FF2B5EF4-FFF2-40B4-BE49-F238E27FC236}">
              <a16:creationId xmlns:a16="http://schemas.microsoft.com/office/drawing/2014/main" id="{37A6B09D-A747-4F6A-AA5C-099BF27B5D6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14" name="テキスト ボックス 313">
          <a:extLst>
            <a:ext uri="{FF2B5EF4-FFF2-40B4-BE49-F238E27FC236}">
              <a16:creationId xmlns:a16="http://schemas.microsoft.com/office/drawing/2014/main" id="{BF6100E6-57E0-47E6-98FC-F5CC8749EBA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15" name="直線コネクタ 314">
          <a:extLst>
            <a:ext uri="{FF2B5EF4-FFF2-40B4-BE49-F238E27FC236}">
              <a16:creationId xmlns:a16="http://schemas.microsoft.com/office/drawing/2014/main" id="{06F8EAB5-FB02-421D-9480-52B9C067293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16" name="テキスト ボックス 315">
          <a:extLst>
            <a:ext uri="{FF2B5EF4-FFF2-40B4-BE49-F238E27FC236}">
              <a16:creationId xmlns:a16="http://schemas.microsoft.com/office/drawing/2014/main" id="{ABD30885-AC9B-4CD6-BBEB-C1464C6727D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17" name="直線コネクタ 316">
          <a:extLst>
            <a:ext uri="{FF2B5EF4-FFF2-40B4-BE49-F238E27FC236}">
              <a16:creationId xmlns:a16="http://schemas.microsoft.com/office/drawing/2014/main" id="{6E9EFB43-844E-4643-8707-918430E465B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18" name="テキスト ボックス 317">
          <a:extLst>
            <a:ext uri="{FF2B5EF4-FFF2-40B4-BE49-F238E27FC236}">
              <a16:creationId xmlns:a16="http://schemas.microsoft.com/office/drawing/2014/main" id="{32E69954-9B34-4387-8FFC-24A980D70E9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19" name="直線コネクタ 318">
          <a:extLst>
            <a:ext uri="{FF2B5EF4-FFF2-40B4-BE49-F238E27FC236}">
              <a16:creationId xmlns:a16="http://schemas.microsoft.com/office/drawing/2014/main" id="{42251DB7-15FC-4151-8AD2-97727C0FD96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0" name="テキスト ボックス 319">
          <a:extLst>
            <a:ext uri="{FF2B5EF4-FFF2-40B4-BE49-F238E27FC236}">
              <a16:creationId xmlns:a16="http://schemas.microsoft.com/office/drawing/2014/main" id="{BE7AB2FC-1215-464C-93D1-FE010F95F0A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1" name="直線コネクタ 320">
          <a:extLst>
            <a:ext uri="{FF2B5EF4-FFF2-40B4-BE49-F238E27FC236}">
              <a16:creationId xmlns:a16="http://schemas.microsoft.com/office/drawing/2014/main" id="{3C1764CF-4D12-4B0F-B08A-7914AD5AF10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保健センター・保健所】&#10;有形固定資産減価償却率グラフ枠">
          <a:extLst>
            <a:ext uri="{FF2B5EF4-FFF2-40B4-BE49-F238E27FC236}">
              <a16:creationId xmlns:a16="http://schemas.microsoft.com/office/drawing/2014/main" id="{B5C27306-16F8-4DDB-B6B1-4CB92A0CB5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35923</xdr:rowOff>
    </xdr:from>
    <xdr:to>
      <xdr:col>85</xdr:col>
      <xdr:colOff>126364</xdr:colOff>
      <xdr:row>64</xdr:row>
      <xdr:rowOff>130628</xdr:rowOff>
    </xdr:to>
    <xdr:cxnSp macro="">
      <xdr:nvCxnSpPr>
        <xdr:cNvPr id="323" name="直線コネクタ 322">
          <a:extLst>
            <a:ext uri="{FF2B5EF4-FFF2-40B4-BE49-F238E27FC236}">
              <a16:creationId xmlns:a16="http://schemas.microsoft.com/office/drawing/2014/main" id="{8D93B26F-17E1-4B7A-B503-DB3238C31BF3}"/>
            </a:ext>
          </a:extLst>
        </xdr:cNvPr>
        <xdr:cNvCxnSpPr/>
      </xdr:nvCxnSpPr>
      <xdr:spPr>
        <a:xfrm flipV="1">
          <a:off x="16318864"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24" name="【保健センター・保健所】&#10;有形固定資産減価償却率最小値テキスト">
          <a:extLst>
            <a:ext uri="{FF2B5EF4-FFF2-40B4-BE49-F238E27FC236}">
              <a16:creationId xmlns:a16="http://schemas.microsoft.com/office/drawing/2014/main" id="{C41D4251-C0FC-4AEC-8F59-EFEA3278ACF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25" name="直線コネクタ 324">
          <a:extLst>
            <a:ext uri="{FF2B5EF4-FFF2-40B4-BE49-F238E27FC236}">
              <a16:creationId xmlns:a16="http://schemas.microsoft.com/office/drawing/2014/main" id="{61BD19F7-7BF3-475A-ACE3-B742AE35063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154050</xdr:rowOff>
    </xdr:from>
    <xdr:ext cx="405111" cy="259045"/>
    <xdr:sp macro="" textlink="">
      <xdr:nvSpPr>
        <xdr:cNvPr id="326" name="【保健センター・保健所】&#10;有形固定資産減価償却率最大値テキスト">
          <a:extLst>
            <a:ext uri="{FF2B5EF4-FFF2-40B4-BE49-F238E27FC236}">
              <a16:creationId xmlns:a16="http://schemas.microsoft.com/office/drawing/2014/main" id="{74D5A0AD-0F9E-46DC-9293-2C1F2C9C2C34}"/>
            </a:ext>
          </a:extLst>
        </xdr:cNvPr>
        <xdr:cNvSpPr txBox="1"/>
      </xdr:nvSpPr>
      <xdr:spPr>
        <a:xfrm>
          <a:off x="16357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35923</xdr:rowOff>
    </xdr:from>
    <xdr:to>
      <xdr:col>86</xdr:col>
      <xdr:colOff>25400</xdr:colOff>
      <xdr:row>56</xdr:row>
      <xdr:rowOff>35923</xdr:rowOff>
    </xdr:to>
    <xdr:cxnSp macro="">
      <xdr:nvCxnSpPr>
        <xdr:cNvPr id="327" name="直線コネクタ 326">
          <a:extLst>
            <a:ext uri="{FF2B5EF4-FFF2-40B4-BE49-F238E27FC236}">
              <a16:creationId xmlns:a16="http://schemas.microsoft.com/office/drawing/2014/main" id="{2AC9119A-7ED4-4EAF-ACC8-E1F0A51C19AA}"/>
            </a:ext>
          </a:extLst>
        </xdr:cNvPr>
        <xdr:cNvCxnSpPr/>
      </xdr:nvCxnSpPr>
      <xdr:spPr>
        <a:xfrm>
          <a:off x="16230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328" name="【保健センター・保健所】&#10;有形固定資産減価償却率平均値テキスト">
          <a:extLst>
            <a:ext uri="{FF2B5EF4-FFF2-40B4-BE49-F238E27FC236}">
              <a16:creationId xmlns:a16="http://schemas.microsoft.com/office/drawing/2014/main" id="{57F77EA7-61C7-4A10-A3EF-12090FA3AFD6}"/>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329" name="フローチャート: 判断 328">
          <a:extLst>
            <a:ext uri="{FF2B5EF4-FFF2-40B4-BE49-F238E27FC236}">
              <a16:creationId xmlns:a16="http://schemas.microsoft.com/office/drawing/2014/main" id="{1E1C4D84-3284-4337-9FD9-BD14F085C23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86360</xdr:rowOff>
    </xdr:from>
    <xdr:to>
      <xdr:col>81</xdr:col>
      <xdr:colOff>101600</xdr:colOff>
      <xdr:row>61</xdr:row>
      <xdr:rowOff>16510</xdr:rowOff>
    </xdr:to>
    <xdr:sp macro="" textlink="">
      <xdr:nvSpPr>
        <xdr:cNvPr id="330" name="フローチャート: 判断 329">
          <a:extLst>
            <a:ext uri="{FF2B5EF4-FFF2-40B4-BE49-F238E27FC236}">
              <a16:creationId xmlns:a16="http://schemas.microsoft.com/office/drawing/2014/main" id="{E0FB80D9-3684-4A41-BC49-D56BB255D7B0}"/>
            </a:ext>
          </a:extLst>
        </xdr:cNvPr>
        <xdr:cNvSpPr/>
      </xdr:nvSpPr>
      <xdr:spPr>
        <a:xfrm>
          <a:off x="15430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55335</xdr:rowOff>
    </xdr:from>
    <xdr:to>
      <xdr:col>76</xdr:col>
      <xdr:colOff>165100</xdr:colOff>
      <xdr:row>60</xdr:row>
      <xdr:rowOff>156935</xdr:rowOff>
    </xdr:to>
    <xdr:sp macro="" textlink="">
      <xdr:nvSpPr>
        <xdr:cNvPr id="331" name="フローチャート: 判断 330">
          <a:extLst>
            <a:ext uri="{FF2B5EF4-FFF2-40B4-BE49-F238E27FC236}">
              <a16:creationId xmlns:a16="http://schemas.microsoft.com/office/drawing/2014/main" id="{902A4EF8-9F43-49F6-BAB9-172579E33941}"/>
            </a:ext>
          </a:extLst>
        </xdr:cNvPr>
        <xdr:cNvSpPr/>
      </xdr:nvSpPr>
      <xdr:spPr>
        <a:xfrm>
          <a:off x="145415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332" name="フローチャート: 判断 331">
          <a:extLst>
            <a:ext uri="{FF2B5EF4-FFF2-40B4-BE49-F238E27FC236}">
              <a16:creationId xmlns:a16="http://schemas.microsoft.com/office/drawing/2014/main" id="{EC78D878-9E7B-466F-BA43-39A399F01688}"/>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17780</xdr:rowOff>
    </xdr:from>
    <xdr:to>
      <xdr:col>67</xdr:col>
      <xdr:colOff>101600</xdr:colOff>
      <xdr:row>60</xdr:row>
      <xdr:rowOff>119380</xdr:rowOff>
    </xdr:to>
    <xdr:sp macro="" textlink="">
      <xdr:nvSpPr>
        <xdr:cNvPr id="333" name="フローチャート: 判断 332">
          <a:extLst>
            <a:ext uri="{FF2B5EF4-FFF2-40B4-BE49-F238E27FC236}">
              <a16:creationId xmlns:a16="http://schemas.microsoft.com/office/drawing/2014/main" id="{789BCCA2-66E8-4D2E-B8DC-A828CF1A08FC}"/>
            </a:ext>
          </a:extLst>
        </xdr:cNvPr>
        <xdr:cNvSpPr/>
      </xdr:nvSpPr>
      <xdr:spPr>
        <a:xfrm>
          <a:off x="12763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34" name="テキスト ボックス 333">
          <a:extLst>
            <a:ext uri="{FF2B5EF4-FFF2-40B4-BE49-F238E27FC236}">
              <a16:creationId xmlns:a16="http://schemas.microsoft.com/office/drawing/2014/main" id="{57936516-DC7B-4490-94A2-AF8791E48C3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35" name="テキスト ボックス 334">
          <a:extLst>
            <a:ext uri="{FF2B5EF4-FFF2-40B4-BE49-F238E27FC236}">
              <a16:creationId xmlns:a16="http://schemas.microsoft.com/office/drawing/2014/main" id="{AD74A645-25C6-4ABD-8E03-06811F01AF7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36" name="テキスト ボックス 335">
          <a:extLst>
            <a:ext uri="{FF2B5EF4-FFF2-40B4-BE49-F238E27FC236}">
              <a16:creationId xmlns:a16="http://schemas.microsoft.com/office/drawing/2014/main" id="{0B22537E-2D75-4F9E-AD81-1974E37D68E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37" name="テキスト ボックス 336">
          <a:extLst>
            <a:ext uri="{FF2B5EF4-FFF2-40B4-BE49-F238E27FC236}">
              <a16:creationId xmlns:a16="http://schemas.microsoft.com/office/drawing/2014/main" id="{8BD40160-B702-4CD6-B371-ED328668874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38" name="テキスト ボックス 337">
          <a:extLst>
            <a:ext uri="{FF2B5EF4-FFF2-40B4-BE49-F238E27FC236}">
              <a16:creationId xmlns:a16="http://schemas.microsoft.com/office/drawing/2014/main" id="{B2B860F7-A7F2-472E-8104-23D58F4D96C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143510</xdr:rowOff>
    </xdr:from>
    <xdr:to>
      <xdr:col>85</xdr:col>
      <xdr:colOff>177800</xdr:colOff>
      <xdr:row>61</xdr:row>
      <xdr:rowOff>73660</xdr:rowOff>
    </xdr:to>
    <xdr:sp macro="" textlink="">
      <xdr:nvSpPr>
        <xdr:cNvPr id="339" name="楕円 338">
          <a:extLst>
            <a:ext uri="{FF2B5EF4-FFF2-40B4-BE49-F238E27FC236}">
              <a16:creationId xmlns:a16="http://schemas.microsoft.com/office/drawing/2014/main" id="{B0EE242E-1E89-4EE2-B5E7-92308C9AEFB1}"/>
            </a:ext>
          </a:extLst>
        </xdr:cNvPr>
        <xdr:cNvSpPr/>
      </xdr:nvSpPr>
      <xdr:spPr>
        <a:xfrm>
          <a:off x="16268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121937</xdr:rowOff>
    </xdr:from>
    <xdr:ext cx="405111" cy="259045"/>
    <xdr:sp macro="" textlink="">
      <xdr:nvSpPr>
        <xdr:cNvPr id="340" name="【保健センター・保健所】&#10;有形固定資産減価償却率該当値テキスト">
          <a:extLst>
            <a:ext uri="{FF2B5EF4-FFF2-40B4-BE49-F238E27FC236}">
              <a16:creationId xmlns:a16="http://schemas.microsoft.com/office/drawing/2014/main" id="{D849D237-CF46-4717-A4B4-5042E9E0D706}"/>
            </a:ext>
          </a:extLst>
        </xdr:cNvPr>
        <xdr:cNvSpPr txBox="1"/>
      </xdr:nvSpPr>
      <xdr:spPr>
        <a:xfrm>
          <a:off x="1635760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99423</xdr:rowOff>
    </xdr:from>
    <xdr:to>
      <xdr:col>81</xdr:col>
      <xdr:colOff>101600</xdr:colOff>
      <xdr:row>61</xdr:row>
      <xdr:rowOff>29573</xdr:rowOff>
    </xdr:to>
    <xdr:sp macro="" textlink="">
      <xdr:nvSpPr>
        <xdr:cNvPr id="341" name="楕円 340">
          <a:extLst>
            <a:ext uri="{FF2B5EF4-FFF2-40B4-BE49-F238E27FC236}">
              <a16:creationId xmlns:a16="http://schemas.microsoft.com/office/drawing/2014/main" id="{4A958F7F-C06A-4312-A195-2CE879A8D886}"/>
            </a:ext>
          </a:extLst>
        </xdr:cNvPr>
        <xdr:cNvSpPr/>
      </xdr:nvSpPr>
      <xdr:spPr>
        <a:xfrm>
          <a:off x="15430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150223</xdr:rowOff>
    </xdr:from>
    <xdr:to>
      <xdr:col>85</xdr:col>
      <xdr:colOff>127000</xdr:colOff>
      <xdr:row>61</xdr:row>
      <xdr:rowOff>22860</xdr:rowOff>
    </xdr:to>
    <xdr:cxnSp macro="">
      <xdr:nvCxnSpPr>
        <xdr:cNvPr id="342" name="直線コネクタ 341">
          <a:extLst>
            <a:ext uri="{FF2B5EF4-FFF2-40B4-BE49-F238E27FC236}">
              <a16:creationId xmlns:a16="http://schemas.microsoft.com/office/drawing/2014/main" id="{14533DCC-6C48-4F0F-8B55-1C80386651BF}"/>
            </a:ext>
          </a:extLst>
        </xdr:cNvPr>
        <xdr:cNvCxnSpPr/>
      </xdr:nvCxnSpPr>
      <xdr:spPr>
        <a:xfrm>
          <a:off x="15481300" y="1043722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55335</xdr:rowOff>
    </xdr:from>
    <xdr:to>
      <xdr:col>76</xdr:col>
      <xdr:colOff>165100</xdr:colOff>
      <xdr:row>60</xdr:row>
      <xdr:rowOff>156935</xdr:rowOff>
    </xdr:to>
    <xdr:sp macro="" textlink="">
      <xdr:nvSpPr>
        <xdr:cNvPr id="343" name="楕円 342">
          <a:extLst>
            <a:ext uri="{FF2B5EF4-FFF2-40B4-BE49-F238E27FC236}">
              <a16:creationId xmlns:a16="http://schemas.microsoft.com/office/drawing/2014/main" id="{B44AB4FC-C7A7-4A7E-9CE3-9636EDACAFAE}"/>
            </a:ext>
          </a:extLst>
        </xdr:cNvPr>
        <xdr:cNvSpPr/>
      </xdr:nvSpPr>
      <xdr:spPr>
        <a:xfrm>
          <a:off x="14541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106135</xdr:rowOff>
    </xdr:from>
    <xdr:to>
      <xdr:col>81</xdr:col>
      <xdr:colOff>50800</xdr:colOff>
      <xdr:row>60</xdr:row>
      <xdr:rowOff>150223</xdr:rowOff>
    </xdr:to>
    <xdr:cxnSp macro="">
      <xdr:nvCxnSpPr>
        <xdr:cNvPr id="344" name="直線コネクタ 343">
          <a:extLst>
            <a:ext uri="{FF2B5EF4-FFF2-40B4-BE49-F238E27FC236}">
              <a16:creationId xmlns:a16="http://schemas.microsoft.com/office/drawing/2014/main" id="{044FFCF7-96F8-42F3-A543-204ADDB0B675}"/>
            </a:ext>
          </a:extLst>
        </xdr:cNvPr>
        <xdr:cNvCxnSpPr/>
      </xdr:nvCxnSpPr>
      <xdr:spPr>
        <a:xfrm>
          <a:off x="14592300" y="103931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14515</xdr:rowOff>
    </xdr:from>
    <xdr:to>
      <xdr:col>72</xdr:col>
      <xdr:colOff>38100</xdr:colOff>
      <xdr:row>60</xdr:row>
      <xdr:rowOff>116115</xdr:rowOff>
    </xdr:to>
    <xdr:sp macro="" textlink="">
      <xdr:nvSpPr>
        <xdr:cNvPr id="345" name="楕円 344">
          <a:extLst>
            <a:ext uri="{FF2B5EF4-FFF2-40B4-BE49-F238E27FC236}">
              <a16:creationId xmlns:a16="http://schemas.microsoft.com/office/drawing/2014/main" id="{50030905-EBF2-42E9-914F-5C84DB4BBB8A}"/>
            </a:ext>
          </a:extLst>
        </xdr:cNvPr>
        <xdr:cNvSpPr/>
      </xdr:nvSpPr>
      <xdr:spPr>
        <a:xfrm>
          <a:off x="13652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106135</xdr:rowOff>
    </xdr:to>
    <xdr:cxnSp macro="">
      <xdr:nvCxnSpPr>
        <xdr:cNvPr id="346" name="直線コネクタ 345">
          <a:extLst>
            <a:ext uri="{FF2B5EF4-FFF2-40B4-BE49-F238E27FC236}">
              <a16:creationId xmlns:a16="http://schemas.microsoft.com/office/drawing/2014/main" id="{5FE757A4-6D71-43A6-B44C-04C2DBB75E4D}"/>
            </a:ext>
          </a:extLst>
        </xdr:cNvPr>
        <xdr:cNvCxnSpPr/>
      </xdr:nvCxnSpPr>
      <xdr:spPr>
        <a:xfrm>
          <a:off x="13703300" y="10352315"/>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33037</xdr:rowOff>
    </xdr:from>
    <xdr:ext cx="405111" cy="259045"/>
    <xdr:sp macro="" textlink="">
      <xdr:nvSpPr>
        <xdr:cNvPr id="347" name="n_1aveValue【保健センター・保健所】&#10;有形固定資産減価償却率">
          <a:extLst>
            <a:ext uri="{FF2B5EF4-FFF2-40B4-BE49-F238E27FC236}">
              <a16:creationId xmlns:a16="http://schemas.microsoft.com/office/drawing/2014/main" id="{5722452B-CD85-4BA7-A991-4FEB26777093}"/>
            </a:ext>
          </a:extLst>
        </xdr:cNvPr>
        <xdr:cNvSpPr txBox="1"/>
      </xdr:nvSpPr>
      <xdr:spPr>
        <a:xfrm>
          <a:off x="15266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148062</xdr:rowOff>
    </xdr:from>
    <xdr:ext cx="405111" cy="259045"/>
    <xdr:sp macro="" textlink="">
      <xdr:nvSpPr>
        <xdr:cNvPr id="348" name="n_2aveValue【保健センター・保健所】&#10;有形固定資産減価償却率">
          <a:extLst>
            <a:ext uri="{FF2B5EF4-FFF2-40B4-BE49-F238E27FC236}">
              <a16:creationId xmlns:a16="http://schemas.microsoft.com/office/drawing/2014/main" id="{EA9CE0D9-9572-44CD-84AE-0CBA42258E9A}"/>
            </a:ext>
          </a:extLst>
        </xdr:cNvPr>
        <xdr:cNvSpPr txBox="1"/>
      </xdr:nvSpPr>
      <xdr:spPr>
        <a:xfrm>
          <a:off x="14389744" y="1043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349" name="n_3aveValue【保健センター・保健所】&#10;有形固定資産減価償却率">
          <a:extLst>
            <a:ext uri="{FF2B5EF4-FFF2-40B4-BE49-F238E27FC236}">
              <a16:creationId xmlns:a16="http://schemas.microsoft.com/office/drawing/2014/main" id="{1142B3D4-DBB9-45A0-B555-F80E7840947D}"/>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135907</xdr:rowOff>
    </xdr:from>
    <xdr:ext cx="405111" cy="259045"/>
    <xdr:sp macro="" textlink="">
      <xdr:nvSpPr>
        <xdr:cNvPr id="350" name="n_4aveValue【保健センター・保健所】&#10;有形固定資産減価償却率">
          <a:extLst>
            <a:ext uri="{FF2B5EF4-FFF2-40B4-BE49-F238E27FC236}">
              <a16:creationId xmlns:a16="http://schemas.microsoft.com/office/drawing/2014/main" id="{886DFD40-76BE-4AF0-B782-B7B99DF928FE}"/>
            </a:ext>
          </a:extLst>
        </xdr:cNvPr>
        <xdr:cNvSpPr txBox="1"/>
      </xdr:nvSpPr>
      <xdr:spPr>
        <a:xfrm>
          <a:off x="12611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20700</xdr:rowOff>
    </xdr:from>
    <xdr:ext cx="405111" cy="259045"/>
    <xdr:sp macro="" textlink="">
      <xdr:nvSpPr>
        <xdr:cNvPr id="351" name="n_1mainValue【保健センター・保健所】&#10;有形固定資産減価償却率">
          <a:extLst>
            <a:ext uri="{FF2B5EF4-FFF2-40B4-BE49-F238E27FC236}">
              <a16:creationId xmlns:a16="http://schemas.microsoft.com/office/drawing/2014/main" id="{4D160802-9DB2-488F-A70A-10E2B1A65E67}"/>
            </a:ext>
          </a:extLst>
        </xdr:cNvPr>
        <xdr:cNvSpPr txBox="1"/>
      </xdr:nvSpPr>
      <xdr:spPr>
        <a:xfrm>
          <a:off x="152660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2012</xdr:rowOff>
    </xdr:from>
    <xdr:ext cx="405111" cy="259045"/>
    <xdr:sp macro="" textlink="">
      <xdr:nvSpPr>
        <xdr:cNvPr id="352" name="n_2mainValue【保健センター・保健所】&#10;有形固定資産減価償却率">
          <a:extLst>
            <a:ext uri="{FF2B5EF4-FFF2-40B4-BE49-F238E27FC236}">
              <a16:creationId xmlns:a16="http://schemas.microsoft.com/office/drawing/2014/main" id="{715E5E2D-2B2A-4F37-8192-5FB044024861}"/>
            </a:ext>
          </a:extLst>
        </xdr:cNvPr>
        <xdr:cNvSpPr txBox="1"/>
      </xdr:nvSpPr>
      <xdr:spPr>
        <a:xfrm>
          <a:off x="14389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132642</xdr:rowOff>
    </xdr:from>
    <xdr:ext cx="405111" cy="259045"/>
    <xdr:sp macro="" textlink="">
      <xdr:nvSpPr>
        <xdr:cNvPr id="353" name="n_3mainValue【保健センター・保健所】&#10;有形固定資産減価償却率">
          <a:extLst>
            <a:ext uri="{FF2B5EF4-FFF2-40B4-BE49-F238E27FC236}">
              <a16:creationId xmlns:a16="http://schemas.microsoft.com/office/drawing/2014/main" id="{0388C3D0-51A3-49EA-8AEF-37E6A5B18BDF}"/>
            </a:ext>
          </a:extLst>
        </xdr:cNvPr>
        <xdr:cNvSpPr txBox="1"/>
      </xdr:nvSpPr>
      <xdr:spPr>
        <a:xfrm>
          <a:off x="13500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4" name="正方形/長方形 353">
          <a:extLst>
            <a:ext uri="{FF2B5EF4-FFF2-40B4-BE49-F238E27FC236}">
              <a16:creationId xmlns:a16="http://schemas.microsoft.com/office/drawing/2014/main" id="{F56948A9-BD03-4C2F-A2B3-8D3CE1C6A98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5" name="正方形/長方形 354">
          <a:extLst>
            <a:ext uri="{FF2B5EF4-FFF2-40B4-BE49-F238E27FC236}">
              <a16:creationId xmlns:a16="http://schemas.microsoft.com/office/drawing/2014/main" id="{DBB35A7A-BFF0-4183-AC12-5F059935794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6" name="正方形/長方形 355">
          <a:extLst>
            <a:ext uri="{FF2B5EF4-FFF2-40B4-BE49-F238E27FC236}">
              <a16:creationId xmlns:a16="http://schemas.microsoft.com/office/drawing/2014/main" id="{259F9AA5-80C0-4C7B-A343-D8ADBD97ABA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7" name="正方形/長方形 356">
          <a:extLst>
            <a:ext uri="{FF2B5EF4-FFF2-40B4-BE49-F238E27FC236}">
              <a16:creationId xmlns:a16="http://schemas.microsoft.com/office/drawing/2014/main" id="{A7FC0DD4-928B-49A5-899C-6952615571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8" name="正方形/長方形 357">
          <a:extLst>
            <a:ext uri="{FF2B5EF4-FFF2-40B4-BE49-F238E27FC236}">
              <a16:creationId xmlns:a16="http://schemas.microsoft.com/office/drawing/2014/main" id="{553E2D17-E56B-4AFF-904F-E8FD22D9733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9" name="正方形/長方形 358">
          <a:extLst>
            <a:ext uri="{FF2B5EF4-FFF2-40B4-BE49-F238E27FC236}">
              <a16:creationId xmlns:a16="http://schemas.microsoft.com/office/drawing/2014/main" id="{7FADC0A4-F297-4D76-AB86-7F11D4C8DCB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0" name="正方形/長方形 359">
          <a:extLst>
            <a:ext uri="{FF2B5EF4-FFF2-40B4-BE49-F238E27FC236}">
              <a16:creationId xmlns:a16="http://schemas.microsoft.com/office/drawing/2014/main" id="{47E56075-B19B-4B85-999D-E2276B3AD49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1" name="正方形/長方形 360">
          <a:extLst>
            <a:ext uri="{FF2B5EF4-FFF2-40B4-BE49-F238E27FC236}">
              <a16:creationId xmlns:a16="http://schemas.microsoft.com/office/drawing/2014/main" id="{2687A319-BD36-4199-BA34-C5FE0B683A1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2" name="テキスト ボックス 361">
          <a:extLst>
            <a:ext uri="{FF2B5EF4-FFF2-40B4-BE49-F238E27FC236}">
              <a16:creationId xmlns:a16="http://schemas.microsoft.com/office/drawing/2014/main" id="{7FED6FD8-518A-4E40-9642-434ED9D8E69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3" name="直線コネクタ 362">
          <a:extLst>
            <a:ext uri="{FF2B5EF4-FFF2-40B4-BE49-F238E27FC236}">
              <a16:creationId xmlns:a16="http://schemas.microsoft.com/office/drawing/2014/main" id="{31515571-B364-49F9-8B55-991FAE85260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64" name="直線コネクタ 363">
          <a:extLst>
            <a:ext uri="{FF2B5EF4-FFF2-40B4-BE49-F238E27FC236}">
              <a16:creationId xmlns:a16="http://schemas.microsoft.com/office/drawing/2014/main" id="{9582D5D7-8697-4EE4-B603-7076781B3F8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65" name="テキスト ボックス 364">
          <a:extLst>
            <a:ext uri="{FF2B5EF4-FFF2-40B4-BE49-F238E27FC236}">
              <a16:creationId xmlns:a16="http://schemas.microsoft.com/office/drawing/2014/main" id="{2425CB87-6700-48E7-A41D-3F38DD987E3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66" name="直線コネクタ 365">
          <a:extLst>
            <a:ext uri="{FF2B5EF4-FFF2-40B4-BE49-F238E27FC236}">
              <a16:creationId xmlns:a16="http://schemas.microsoft.com/office/drawing/2014/main" id="{7A13E969-3657-40C3-9604-B8E8524BAF7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67" name="テキスト ボックス 366">
          <a:extLst>
            <a:ext uri="{FF2B5EF4-FFF2-40B4-BE49-F238E27FC236}">
              <a16:creationId xmlns:a16="http://schemas.microsoft.com/office/drawing/2014/main" id="{43739ECB-5C14-4726-9E75-4A9C3A82152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68" name="直線コネクタ 367">
          <a:extLst>
            <a:ext uri="{FF2B5EF4-FFF2-40B4-BE49-F238E27FC236}">
              <a16:creationId xmlns:a16="http://schemas.microsoft.com/office/drawing/2014/main" id="{FFA8331F-8667-4464-A5EA-AADF1924E1F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69" name="テキスト ボックス 368">
          <a:extLst>
            <a:ext uri="{FF2B5EF4-FFF2-40B4-BE49-F238E27FC236}">
              <a16:creationId xmlns:a16="http://schemas.microsoft.com/office/drawing/2014/main" id="{2C079235-9BD9-42CC-9DB2-3E111C1C5CC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70" name="直線コネクタ 369">
          <a:extLst>
            <a:ext uri="{FF2B5EF4-FFF2-40B4-BE49-F238E27FC236}">
              <a16:creationId xmlns:a16="http://schemas.microsoft.com/office/drawing/2014/main" id="{3B1CFA19-7AE2-4022-BEFA-D159499D2A0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71" name="テキスト ボックス 370">
          <a:extLst>
            <a:ext uri="{FF2B5EF4-FFF2-40B4-BE49-F238E27FC236}">
              <a16:creationId xmlns:a16="http://schemas.microsoft.com/office/drawing/2014/main" id="{D9F347E9-66B1-49D9-90B4-18E4822B964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72" name="直線コネクタ 371">
          <a:extLst>
            <a:ext uri="{FF2B5EF4-FFF2-40B4-BE49-F238E27FC236}">
              <a16:creationId xmlns:a16="http://schemas.microsoft.com/office/drawing/2014/main" id="{2669C569-3EAE-46C0-83BE-870427C102B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73" name="テキスト ボックス 372">
          <a:extLst>
            <a:ext uri="{FF2B5EF4-FFF2-40B4-BE49-F238E27FC236}">
              <a16:creationId xmlns:a16="http://schemas.microsoft.com/office/drawing/2014/main" id="{265B3169-35AD-408E-BA7D-D7B86BC2504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74" name="直線コネクタ 373">
          <a:extLst>
            <a:ext uri="{FF2B5EF4-FFF2-40B4-BE49-F238E27FC236}">
              <a16:creationId xmlns:a16="http://schemas.microsoft.com/office/drawing/2014/main" id="{29FA4FD7-D1AB-4F01-B0B8-CDDA7F01036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75" name="テキスト ボックス 374">
          <a:extLst>
            <a:ext uri="{FF2B5EF4-FFF2-40B4-BE49-F238E27FC236}">
              <a16:creationId xmlns:a16="http://schemas.microsoft.com/office/drawing/2014/main" id="{17BAF70A-5165-491B-A4F7-50B6B87ACEA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6" name="直線コネクタ 375">
          <a:extLst>
            <a:ext uri="{FF2B5EF4-FFF2-40B4-BE49-F238E27FC236}">
              <a16:creationId xmlns:a16="http://schemas.microsoft.com/office/drawing/2014/main" id="{CFCFF4EF-ECAD-480F-BD31-01DCC790C1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77" name="テキスト ボックス 376">
          <a:extLst>
            <a:ext uri="{FF2B5EF4-FFF2-40B4-BE49-F238E27FC236}">
              <a16:creationId xmlns:a16="http://schemas.microsoft.com/office/drawing/2014/main" id="{CF8B8505-3709-4DE1-A5B2-61B6505BA1E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78" name="【保健センター・保健所】&#10;一人当たり面積グラフ枠">
          <a:extLst>
            <a:ext uri="{FF2B5EF4-FFF2-40B4-BE49-F238E27FC236}">
              <a16:creationId xmlns:a16="http://schemas.microsoft.com/office/drawing/2014/main" id="{3661BDCC-E635-4313-B54B-B32EDBAF59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112667</xdr:rowOff>
    </xdr:from>
    <xdr:to>
      <xdr:col>116</xdr:col>
      <xdr:colOff>62864</xdr:colOff>
      <xdr:row>64</xdr:row>
      <xdr:rowOff>91440</xdr:rowOff>
    </xdr:to>
    <xdr:cxnSp macro="">
      <xdr:nvCxnSpPr>
        <xdr:cNvPr id="379" name="直線コネクタ 378">
          <a:extLst>
            <a:ext uri="{FF2B5EF4-FFF2-40B4-BE49-F238E27FC236}">
              <a16:creationId xmlns:a16="http://schemas.microsoft.com/office/drawing/2014/main" id="{528A61EA-3FD3-47A4-AD4B-F27BC5E52C78}"/>
            </a:ext>
          </a:extLst>
        </xdr:cNvPr>
        <xdr:cNvCxnSpPr/>
      </xdr:nvCxnSpPr>
      <xdr:spPr>
        <a:xfrm flipV="1">
          <a:off x="22160864" y="9542417"/>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80" name="【保健センター・保健所】&#10;一人当たり面積最小値テキスト">
          <a:extLst>
            <a:ext uri="{FF2B5EF4-FFF2-40B4-BE49-F238E27FC236}">
              <a16:creationId xmlns:a16="http://schemas.microsoft.com/office/drawing/2014/main" id="{EF3392AF-11C7-47D5-A5ED-FE22F5F400E4}"/>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81" name="直線コネクタ 380">
          <a:extLst>
            <a:ext uri="{FF2B5EF4-FFF2-40B4-BE49-F238E27FC236}">
              <a16:creationId xmlns:a16="http://schemas.microsoft.com/office/drawing/2014/main" id="{A1694A20-B797-4227-B736-C50CF08AAFE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59344</xdr:rowOff>
    </xdr:from>
    <xdr:ext cx="469744" cy="259045"/>
    <xdr:sp macro="" textlink="">
      <xdr:nvSpPr>
        <xdr:cNvPr id="382" name="【保健センター・保健所】&#10;一人当たり面積最大値テキスト">
          <a:extLst>
            <a:ext uri="{FF2B5EF4-FFF2-40B4-BE49-F238E27FC236}">
              <a16:creationId xmlns:a16="http://schemas.microsoft.com/office/drawing/2014/main" id="{D57BDD4D-BCA2-4067-AB16-962EDD99E4E4}"/>
            </a:ext>
          </a:extLst>
        </xdr:cNvPr>
        <xdr:cNvSpPr txBox="1"/>
      </xdr:nvSpPr>
      <xdr:spPr>
        <a:xfrm>
          <a:off x="22199600" y="931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112667</xdr:rowOff>
    </xdr:from>
    <xdr:to>
      <xdr:col>116</xdr:col>
      <xdr:colOff>152400</xdr:colOff>
      <xdr:row>55</xdr:row>
      <xdr:rowOff>112667</xdr:rowOff>
    </xdr:to>
    <xdr:cxnSp macro="">
      <xdr:nvCxnSpPr>
        <xdr:cNvPr id="383" name="直線コネクタ 382">
          <a:extLst>
            <a:ext uri="{FF2B5EF4-FFF2-40B4-BE49-F238E27FC236}">
              <a16:creationId xmlns:a16="http://schemas.microsoft.com/office/drawing/2014/main" id="{7703CC8E-BB8D-487D-A8AC-7003B99E8878}"/>
            </a:ext>
          </a:extLst>
        </xdr:cNvPr>
        <xdr:cNvCxnSpPr/>
      </xdr:nvCxnSpPr>
      <xdr:spPr>
        <a:xfrm>
          <a:off x="22072600" y="954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384" name="【保健センター・保健所】&#10;一人当たり面積平均値テキスト">
          <a:extLst>
            <a:ext uri="{FF2B5EF4-FFF2-40B4-BE49-F238E27FC236}">
              <a16:creationId xmlns:a16="http://schemas.microsoft.com/office/drawing/2014/main" id="{81FFDEB1-E792-4082-AA4B-129E0AA65754}"/>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85" name="フローチャート: 判断 384">
          <a:extLst>
            <a:ext uri="{FF2B5EF4-FFF2-40B4-BE49-F238E27FC236}">
              <a16:creationId xmlns:a16="http://schemas.microsoft.com/office/drawing/2014/main" id="{936B34AE-A1C8-4E79-85FA-C57761905DE0}"/>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63500</xdr:rowOff>
    </xdr:from>
    <xdr:to>
      <xdr:col>112</xdr:col>
      <xdr:colOff>38100</xdr:colOff>
      <xdr:row>62</xdr:row>
      <xdr:rowOff>165100</xdr:rowOff>
    </xdr:to>
    <xdr:sp macro="" textlink="">
      <xdr:nvSpPr>
        <xdr:cNvPr id="386" name="フローチャート: 判断 385">
          <a:extLst>
            <a:ext uri="{FF2B5EF4-FFF2-40B4-BE49-F238E27FC236}">
              <a16:creationId xmlns:a16="http://schemas.microsoft.com/office/drawing/2014/main" id="{5B7BD896-6D61-4B66-B514-8A071851C071}"/>
            </a:ext>
          </a:extLst>
        </xdr:cNvPr>
        <xdr:cNvSpPr/>
      </xdr:nvSpPr>
      <xdr:spPr>
        <a:xfrm>
          <a:off x="21272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387" name="フローチャート: 判断 386">
          <a:extLst>
            <a:ext uri="{FF2B5EF4-FFF2-40B4-BE49-F238E27FC236}">
              <a16:creationId xmlns:a16="http://schemas.microsoft.com/office/drawing/2014/main" id="{EE3FB54A-EA14-4680-BD3A-43D22D668036}"/>
            </a:ext>
          </a:extLst>
        </xdr:cNvPr>
        <xdr:cNvSpPr/>
      </xdr:nvSpPr>
      <xdr:spPr>
        <a:xfrm>
          <a:off x="20383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66766</xdr:rowOff>
    </xdr:from>
    <xdr:to>
      <xdr:col>102</xdr:col>
      <xdr:colOff>165100</xdr:colOff>
      <xdr:row>62</xdr:row>
      <xdr:rowOff>168366</xdr:rowOff>
    </xdr:to>
    <xdr:sp macro="" textlink="">
      <xdr:nvSpPr>
        <xdr:cNvPr id="388" name="フローチャート: 判断 387">
          <a:extLst>
            <a:ext uri="{FF2B5EF4-FFF2-40B4-BE49-F238E27FC236}">
              <a16:creationId xmlns:a16="http://schemas.microsoft.com/office/drawing/2014/main" id="{3FA6A533-5A97-4D31-BC8A-4DD7043ECDE4}"/>
            </a:ext>
          </a:extLst>
        </xdr:cNvPr>
        <xdr:cNvSpPr/>
      </xdr:nvSpPr>
      <xdr:spPr>
        <a:xfrm>
          <a:off x="19494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389" name="フローチャート: 判断 388">
          <a:extLst>
            <a:ext uri="{FF2B5EF4-FFF2-40B4-BE49-F238E27FC236}">
              <a16:creationId xmlns:a16="http://schemas.microsoft.com/office/drawing/2014/main" id="{8588663A-1C72-4EA5-B506-FC351FF2D167}"/>
            </a:ext>
          </a:extLst>
        </xdr:cNvPr>
        <xdr:cNvSpPr/>
      </xdr:nvSpPr>
      <xdr:spPr>
        <a:xfrm>
          <a:off x="18605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0" name="テキスト ボックス 389">
          <a:extLst>
            <a:ext uri="{FF2B5EF4-FFF2-40B4-BE49-F238E27FC236}">
              <a16:creationId xmlns:a16="http://schemas.microsoft.com/office/drawing/2014/main" id="{06119882-E8B5-4854-A9AD-24D46D6898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1" name="テキスト ボックス 390">
          <a:extLst>
            <a:ext uri="{FF2B5EF4-FFF2-40B4-BE49-F238E27FC236}">
              <a16:creationId xmlns:a16="http://schemas.microsoft.com/office/drawing/2014/main" id="{98A3D4EF-3681-41BB-A98E-73483B531D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2" name="テキスト ボックス 391">
          <a:extLst>
            <a:ext uri="{FF2B5EF4-FFF2-40B4-BE49-F238E27FC236}">
              <a16:creationId xmlns:a16="http://schemas.microsoft.com/office/drawing/2014/main" id="{068EA4F7-85DC-4DFD-B11D-6B682C50644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3" name="テキスト ボックス 392">
          <a:extLst>
            <a:ext uri="{FF2B5EF4-FFF2-40B4-BE49-F238E27FC236}">
              <a16:creationId xmlns:a16="http://schemas.microsoft.com/office/drawing/2014/main" id="{77192862-AB56-46B0-A237-E27EF870BC7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4" name="テキスト ボックス 393">
          <a:extLst>
            <a:ext uri="{FF2B5EF4-FFF2-40B4-BE49-F238E27FC236}">
              <a16:creationId xmlns:a16="http://schemas.microsoft.com/office/drawing/2014/main" id="{7558018B-5E92-410E-9BF5-E27F6E705F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171269</xdr:rowOff>
    </xdr:from>
    <xdr:to>
      <xdr:col>116</xdr:col>
      <xdr:colOff>114300</xdr:colOff>
      <xdr:row>61</xdr:row>
      <xdr:rowOff>101419</xdr:rowOff>
    </xdr:to>
    <xdr:sp macro="" textlink="">
      <xdr:nvSpPr>
        <xdr:cNvPr id="395" name="楕円 394">
          <a:extLst>
            <a:ext uri="{FF2B5EF4-FFF2-40B4-BE49-F238E27FC236}">
              <a16:creationId xmlns:a16="http://schemas.microsoft.com/office/drawing/2014/main" id="{74847748-63A2-4796-80FA-1F733BB571C5}"/>
            </a:ext>
          </a:extLst>
        </xdr:cNvPr>
        <xdr:cNvSpPr/>
      </xdr:nvSpPr>
      <xdr:spPr>
        <a:xfrm>
          <a:off x="221107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22696</xdr:rowOff>
    </xdr:from>
    <xdr:ext cx="469744" cy="259045"/>
    <xdr:sp macro="" textlink="">
      <xdr:nvSpPr>
        <xdr:cNvPr id="396" name="【保健センター・保健所】&#10;一人当たり面積該当値テキスト">
          <a:extLst>
            <a:ext uri="{FF2B5EF4-FFF2-40B4-BE49-F238E27FC236}">
              <a16:creationId xmlns:a16="http://schemas.microsoft.com/office/drawing/2014/main" id="{E3889981-094A-430E-9BAE-989EE4BDF25B}"/>
            </a:ext>
          </a:extLst>
        </xdr:cNvPr>
        <xdr:cNvSpPr txBox="1"/>
      </xdr:nvSpPr>
      <xdr:spPr>
        <a:xfrm>
          <a:off x="22199600" y="1030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6350</xdr:rowOff>
    </xdr:from>
    <xdr:to>
      <xdr:col>112</xdr:col>
      <xdr:colOff>38100</xdr:colOff>
      <xdr:row>61</xdr:row>
      <xdr:rowOff>107950</xdr:rowOff>
    </xdr:to>
    <xdr:sp macro="" textlink="">
      <xdr:nvSpPr>
        <xdr:cNvPr id="397" name="楕円 396">
          <a:extLst>
            <a:ext uri="{FF2B5EF4-FFF2-40B4-BE49-F238E27FC236}">
              <a16:creationId xmlns:a16="http://schemas.microsoft.com/office/drawing/2014/main" id="{1FF53CB4-B84B-47EC-BFA5-D92E11FE4D21}"/>
            </a:ext>
          </a:extLst>
        </xdr:cNvPr>
        <xdr:cNvSpPr/>
      </xdr:nvSpPr>
      <xdr:spPr>
        <a:xfrm>
          <a:off x="2127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50619</xdr:rowOff>
    </xdr:from>
    <xdr:to>
      <xdr:col>116</xdr:col>
      <xdr:colOff>63500</xdr:colOff>
      <xdr:row>61</xdr:row>
      <xdr:rowOff>57150</xdr:rowOff>
    </xdr:to>
    <xdr:cxnSp macro="">
      <xdr:nvCxnSpPr>
        <xdr:cNvPr id="398" name="直線コネクタ 397">
          <a:extLst>
            <a:ext uri="{FF2B5EF4-FFF2-40B4-BE49-F238E27FC236}">
              <a16:creationId xmlns:a16="http://schemas.microsoft.com/office/drawing/2014/main" id="{0BFE0601-26B7-454D-93EA-D40471411148}"/>
            </a:ext>
          </a:extLst>
        </xdr:cNvPr>
        <xdr:cNvCxnSpPr/>
      </xdr:nvCxnSpPr>
      <xdr:spPr>
        <a:xfrm flipV="1">
          <a:off x="21323300" y="1050906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16147</xdr:rowOff>
    </xdr:from>
    <xdr:to>
      <xdr:col>107</xdr:col>
      <xdr:colOff>101600</xdr:colOff>
      <xdr:row>61</xdr:row>
      <xdr:rowOff>117747</xdr:rowOff>
    </xdr:to>
    <xdr:sp macro="" textlink="">
      <xdr:nvSpPr>
        <xdr:cNvPr id="399" name="楕円 398">
          <a:extLst>
            <a:ext uri="{FF2B5EF4-FFF2-40B4-BE49-F238E27FC236}">
              <a16:creationId xmlns:a16="http://schemas.microsoft.com/office/drawing/2014/main" id="{C58784AC-80C1-46BD-AA0D-C2C215E38402}"/>
            </a:ext>
          </a:extLst>
        </xdr:cNvPr>
        <xdr:cNvSpPr/>
      </xdr:nvSpPr>
      <xdr:spPr>
        <a:xfrm>
          <a:off x="20383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57150</xdr:rowOff>
    </xdr:from>
    <xdr:to>
      <xdr:col>111</xdr:col>
      <xdr:colOff>177800</xdr:colOff>
      <xdr:row>61</xdr:row>
      <xdr:rowOff>66947</xdr:rowOff>
    </xdr:to>
    <xdr:cxnSp macro="">
      <xdr:nvCxnSpPr>
        <xdr:cNvPr id="400" name="直線コネクタ 399">
          <a:extLst>
            <a:ext uri="{FF2B5EF4-FFF2-40B4-BE49-F238E27FC236}">
              <a16:creationId xmlns:a16="http://schemas.microsoft.com/office/drawing/2014/main" id="{C0655934-CEE5-4180-8715-6C946021D35A}"/>
            </a:ext>
          </a:extLst>
        </xdr:cNvPr>
        <xdr:cNvCxnSpPr/>
      </xdr:nvCxnSpPr>
      <xdr:spPr>
        <a:xfrm flipV="1">
          <a:off x="20434300" y="1051560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25944</xdr:rowOff>
    </xdr:from>
    <xdr:to>
      <xdr:col>102</xdr:col>
      <xdr:colOff>165100</xdr:colOff>
      <xdr:row>61</xdr:row>
      <xdr:rowOff>127544</xdr:rowOff>
    </xdr:to>
    <xdr:sp macro="" textlink="">
      <xdr:nvSpPr>
        <xdr:cNvPr id="401" name="楕円 400">
          <a:extLst>
            <a:ext uri="{FF2B5EF4-FFF2-40B4-BE49-F238E27FC236}">
              <a16:creationId xmlns:a16="http://schemas.microsoft.com/office/drawing/2014/main" id="{B49994B1-3E1A-4EB2-8ACC-5921BC977F66}"/>
            </a:ext>
          </a:extLst>
        </xdr:cNvPr>
        <xdr:cNvSpPr/>
      </xdr:nvSpPr>
      <xdr:spPr>
        <a:xfrm>
          <a:off x="19494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66947</xdr:rowOff>
    </xdr:from>
    <xdr:to>
      <xdr:col>107</xdr:col>
      <xdr:colOff>50800</xdr:colOff>
      <xdr:row>61</xdr:row>
      <xdr:rowOff>76744</xdr:rowOff>
    </xdr:to>
    <xdr:cxnSp macro="">
      <xdr:nvCxnSpPr>
        <xdr:cNvPr id="402" name="直線コネクタ 401">
          <a:extLst>
            <a:ext uri="{FF2B5EF4-FFF2-40B4-BE49-F238E27FC236}">
              <a16:creationId xmlns:a16="http://schemas.microsoft.com/office/drawing/2014/main" id="{73F60D80-5A6B-4B29-BB63-ED704B128900}"/>
            </a:ext>
          </a:extLst>
        </xdr:cNvPr>
        <xdr:cNvCxnSpPr/>
      </xdr:nvCxnSpPr>
      <xdr:spPr>
        <a:xfrm flipV="1">
          <a:off x="19545300" y="1052539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156227</xdr:rowOff>
    </xdr:from>
    <xdr:ext cx="469744" cy="259045"/>
    <xdr:sp macro="" textlink="">
      <xdr:nvSpPr>
        <xdr:cNvPr id="403" name="n_1aveValue【保健センター・保健所】&#10;一人当たり面積">
          <a:extLst>
            <a:ext uri="{FF2B5EF4-FFF2-40B4-BE49-F238E27FC236}">
              <a16:creationId xmlns:a16="http://schemas.microsoft.com/office/drawing/2014/main" id="{BE4AA0BB-96B8-48FF-8B51-D6DBC4062388}"/>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159493</xdr:rowOff>
    </xdr:from>
    <xdr:ext cx="469744" cy="259045"/>
    <xdr:sp macro="" textlink="">
      <xdr:nvSpPr>
        <xdr:cNvPr id="404" name="n_2aveValue【保健センター・保健所】&#10;一人当たり面積">
          <a:extLst>
            <a:ext uri="{FF2B5EF4-FFF2-40B4-BE49-F238E27FC236}">
              <a16:creationId xmlns:a16="http://schemas.microsoft.com/office/drawing/2014/main" id="{A66D8278-75F6-46FE-9B42-9BE3C412152D}"/>
            </a:ext>
          </a:extLst>
        </xdr:cNvPr>
        <xdr:cNvSpPr txBox="1"/>
      </xdr:nvSpPr>
      <xdr:spPr>
        <a:xfrm>
          <a:off x="20199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159493</xdr:rowOff>
    </xdr:from>
    <xdr:ext cx="469744" cy="259045"/>
    <xdr:sp macro="" textlink="">
      <xdr:nvSpPr>
        <xdr:cNvPr id="405" name="n_3aveValue【保健センター・保健所】&#10;一人当たり面積">
          <a:extLst>
            <a:ext uri="{FF2B5EF4-FFF2-40B4-BE49-F238E27FC236}">
              <a16:creationId xmlns:a16="http://schemas.microsoft.com/office/drawing/2014/main" id="{0DAD2A52-BF93-439A-8FC8-38223D3FD36E}"/>
            </a:ext>
          </a:extLst>
        </xdr:cNvPr>
        <xdr:cNvSpPr txBox="1"/>
      </xdr:nvSpPr>
      <xdr:spPr>
        <a:xfrm>
          <a:off x="19310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3646</xdr:rowOff>
    </xdr:from>
    <xdr:ext cx="469744" cy="259045"/>
    <xdr:sp macro="" textlink="">
      <xdr:nvSpPr>
        <xdr:cNvPr id="406" name="n_4aveValue【保健センター・保健所】&#10;一人当たり面積">
          <a:extLst>
            <a:ext uri="{FF2B5EF4-FFF2-40B4-BE49-F238E27FC236}">
              <a16:creationId xmlns:a16="http://schemas.microsoft.com/office/drawing/2014/main" id="{AE84227B-D205-4C39-870B-E43EA510FD52}"/>
            </a:ext>
          </a:extLst>
        </xdr:cNvPr>
        <xdr:cNvSpPr txBox="1"/>
      </xdr:nvSpPr>
      <xdr:spPr>
        <a:xfrm>
          <a:off x="184214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124477</xdr:rowOff>
    </xdr:from>
    <xdr:ext cx="469744" cy="259045"/>
    <xdr:sp macro="" textlink="">
      <xdr:nvSpPr>
        <xdr:cNvPr id="407" name="n_1mainValue【保健センター・保健所】&#10;一人当たり面積">
          <a:extLst>
            <a:ext uri="{FF2B5EF4-FFF2-40B4-BE49-F238E27FC236}">
              <a16:creationId xmlns:a16="http://schemas.microsoft.com/office/drawing/2014/main" id="{0F06322A-D9C5-4B1E-B54F-1B0E4D0DC2DB}"/>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134274</xdr:rowOff>
    </xdr:from>
    <xdr:ext cx="469744" cy="259045"/>
    <xdr:sp macro="" textlink="">
      <xdr:nvSpPr>
        <xdr:cNvPr id="408" name="n_2mainValue【保健センター・保健所】&#10;一人当たり面積">
          <a:extLst>
            <a:ext uri="{FF2B5EF4-FFF2-40B4-BE49-F238E27FC236}">
              <a16:creationId xmlns:a16="http://schemas.microsoft.com/office/drawing/2014/main" id="{9E3477AD-5ED3-477E-891B-D82B9E1F9C84}"/>
            </a:ext>
          </a:extLst>
        </xdr:cNvPr>
        <xdr:cNvSpPr txBox="1"/>
      </xdr:nvSpPr>
      <xdr:spPr>
        <a:xfrm>
          <a:off x="20199427" y="1024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144071</xdr:rowOff>
    </xdr:from>
    <xdr:ext cx="469744" cy="259045"/>
    <xdr:sp macro="" textlink="">
      <xdr:nvSpPr>
        <xdr:cNvPr id="409" name="n_3mainValue【保健センター・保健所】&#10;一人当たり面積">
          <a:extLst>
            <a:ext uri="{FF2B5EF4-FFF2-40B4-BE49-F238E27FC236}">
              <a16:creationId xmlns:a16="http://schemas.microsoft.com/office/drawing/2014/main" id="{1857F149-1D3A-495D-AD8A-DB162EE4D237}"/>
            </a:ext>
          </a:extLst>
        </xdr:cNvPr>
        <xdr:cNvSpPr txBox="1"/>
      </xdr:nvSpPr>
      <xdr:spPr>
        <a:xfrm>
          <a:off x="19310427" y="1025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0" name="正方形/長方形 409">
          <a:extLst>
            <a:ext uri="{FF2B5EF4-FFF2-40B4-BE49-F238E27FC236}">
              <a16:creationId xmlns:a16="http://schemas.microsoft.com/office/drawing/2014/main" id="{0A9B0E11-770B-48AD-95C6-663B77B58F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1" name="正方形/長方形 410">
          <a:extLst>
            <a:ext uri="{FF2B5EF4-FFF2-40B4-BE49-F238E27FC236}">
              <a16:creationId xmlns:a16="http://schemas.microsoft.com/office/drawing/2014/main" id="{2F13D826-D107-437E-ACED-735A80D431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2" name="正方形/長方形 411">
          <a:extLst>
            <a:ext uri="{FF2B5EF4-FFF2-40B4-BE49-F238E27FC236}">
              <a16:creationId xmlns:a16="http://schemas.microsoft.com/office/drawing/2014/main" id="{AA51541E-6F57-4DF5-8B70-17E4B7F300F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3" name="正方形/長方形 412">
          <a:extLst>
            <a:ext uri="{FF2B5EF4-FFF2-40B4-BE49-F238E27FC236}">
              <a16:creationId xmlns:a16="http://schemas.microsoft.com/office/drawing/2014/main" id="{B4B1BE9C-485D-4296-A48C-4EF7BD63349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4" name="正方形/長方形 413">
          <a:extLst>
            <a:ext uri="{FF2B5EF4-FFF2-40B4-BE49-F238E27FC236}">
              <a16:creationId xmlns:a16="http://schemas.microsoft.com/office/drawing/2014/main" id="{8136693E-57B4-4254-8B13-321DA897099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5" name="正方形/長方形 414">
          <a:extLst>
            <a:ext uri="{FF2B5EF4-FFF2-40B4-BE49-F238E27FC236}">
              <a16:creationId xmlns:a16="http://schemas.microsoft.com/office/drawing/2014/main" id="{062D20C8-D6F1-40C0-85FF-4E09582034F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6" name="正方形/長方形 415">
          <a:extLst>
            <a:ext uri="{FF2B5EF4-FFF2-40B4-BE49-F238E27FC236}">
              <a16:creationId xmlns:a16="http://schemas.microsoft.com/office/drawing/2014/main" id="{D07CEB02-CCD1-452E-AD74-E2208C66002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7" name="正方形/長方形 416">
          <a:extLst>
            <a:ext uri="{FF2B5EF4-FFF2-40B4-BE49-F238E27FC236}">
              <a16:creationId xmlns:a16="http://schemas.microsoft.com/office/drawing/2014/main" id="{78DDD602-75EE-4AB7-9751-5F286CFFC50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8" name="テキスト ボックス 417">
          <a:extLst>
            <a:ext uri="{FF2B5EF4-FFF2-40B4-BE49-F238E27FC236}">
              <a16:creationId xmlns:a16="http://schemas.microsoft.com/office/drawing/2014/main" id="{E89B7BDF-BE69-4C69-AA31-B52F46AC4E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9" name="直線コネクタ 418">
          <a:extLst>
            <a:ext uri="{FF2B5EF4-FFF2-40B4-BE49-F238E27FC236}">
              <a16:creationId xmlns:a16="http://schemas.microsoft.com/office/drawing/2014/main" id="{2278314E-C9B0-477D-9C04-705256794B6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0" name="テキスト ボックス 419">
          <a:extLst>
            <a:ext uri="{FF2B5EF4-FFF2-40B4-BE49-F238E27FC236}">
              <a16:creationId xmlns:a16="http://schemas.microsoft.com/office/drawing/2014/main" id="{051F5582-64D1-4D6C-8CF8-4916CBC22E9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21" name="直線コネクタ 420">
          <a:extLst>
            <a:ext uri="{FF2B5EF4-FFF2-40B4-BE49-F238E27FC236}">
              <a16:creationId xmlns:a16="http://schemas.microsoft.com/office/drawing/2014/main" id="{2A21B50A-62D7-44F2-9363-969CCDAD711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2" name="テキスト ボックス 421">
          <a:extLst>
            <a:ext uri="{FF2B5EF4-FFF2-40B4-BE49-F238E27FC236}">
              <a16:creationId xmlns:a16="http://schemas.microsoft.com/office/drawing/2014/main" id="{D076C5C9-95D9-43D1-9042-483671744C0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3" name="直線コネクタ 422">
          <a:extLst>
            <a:ext uri="{FF2B5EF4-FFF2-40B4-BE49-F238E27FC236}">
              <a16:creationId xmlns:a16="http://schemas.microsoft.com/office/drawing/2014/main" id="{E9E93B9B-E836-49BE-8BEC-2B2B2DC3A90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24" name="テキスト ボックス 423">
          <a:extLst>
            <a:ext uri="{FF2B5EF4-FFF2-40B4-BE49-F238E27FC236}">
              <a16:creationId xmlns:a16="http://schemas.microsoft.com/office/drawing/2014/main" id="{E1BDB27A-EDAD-46CB-870F-D0BB51AF1E8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25" name="直線コネクタ 424">
          <a:extLst>
            <a:ext uri="{FF2B5EF4-FFF2-40B4-BE49-F238E27FC236}">
              <a16:creationId xmlns:a16="http://schemas.microsoft.com/office/drawing/2014/main" id="{9E84697F-2BA5-4A2E-B523-43FC4D9BCC7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26" name="テキスト ボックス 425">
          <a:extLst>
            <a:ext uri="{FF2B5EF4-FFF2-40B4-BE49-F238E27FC236}">
              <a16:creationId xmlns:a16="http://schemas.microsoft.com/office/drawing/2014/main" id="{192D0C52-66DC-4B6C-841A-F1D717D8C83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27" name="直線コネクタ 426">
          <a:extLst>
            <a:ext uri="{FF2B5EF4-FFF2-40B4-BE49-F238E27FC236}">
              <a16:creationId xmlns:a16="http://schemas.microsoft.com/office/drawing/2014/main" id="{59B4BFBC-ADB2-414E-A7B8-10389583215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8" name="テキスト ボックス 427">
          <a:extLst>
            <a:ext uri="{FF2B5EF4-FFF2-40B4-BE49-F238E27FC236}">
              <a16:creationId xmlns:a16="http://schemas.microsoft.com/office/drawing/2014/main" id="{970AB527-B938-445C-9DE6-10BDD6DC8FE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9" name="直線コネクタ 428">
          <a:extLst>
            <a:ext uri="{FF2B5EF4-FFF2-40B4-BE49-F238E27FC236}">
              <a16:creationId xmlns:a16="http://schemas.microsoft.com/office/drawing/2014/main" id="{EDEB654C-B7AB-47E1-93D6-A9BB613BB3A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30" name="テキスト ボックス 429">
          <a:extLst>
            <a:ext uri="{FF2B5EF4-FFF2-40B4-BE49-F238E27FC236}">
              <a16:creationId xmlns:a16="http://schemas.microsoft.com/office/drawing/2014/main" id="{9744D299-291A-4DCF-AC86-1EB5FA7A1BC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31" name="直線コネクタ 430">
          <a:extLst>
            <a:ext uri="{FF2B5EF4-FFF2-40B4-BE49-F238E27FC236}">
              <a16:creationId xmlns:a16="http://schemas.microsoft.com/office/drawing/2014/main" id="{8FBF9D6A-778E-4F0B-9B80-F7C47FD853C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2" name="テキスト ボックス 431">
          <a:extLst>
            <a:ext uri="{FF2B5EF4-FFF2-40B4-BE49-F238E27FC236}">
              <a16:creationId xmlns:a16="http://schemas.microsoft.com/office/drawing/2014/main" id="{BADA3BE2-AFCD-4FE1-ACAF-4FA4B9F05B3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3" name="直線コネクタ 432">
          <a:extLst>
            <a:ext uri="{FF2B5EF4-FFF2-40B4-BE49-F238E27FC236}">
              <a16:creationId xmlns:a16="http://schemas.microsoft.com/office/drawing/2014/main" id="{D1CF50B6-7047-4235-8078-1780CAC46A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消防施設】&#10;有形固定資産減価償却率グラフ枠">
          <a:extLst>
            <a:ext uri="{FF2B5EF4-FFF2-40B4-BE49-F238E27FC236}">
              <a16:creationId xmlns:a16="http://schemas.microsoft.com/office/drawing/2014/main" id="{D44DA231-72A8-46A2-95BB-8EBF46579D8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435" name="直線コネクタ 434">
          <a:extLst>
            <a:ext uri="{FF2B5EF4-FFF2-40B4-BE49-F238E27FC236}">
              <a16:creationId xmlns:a16="http://schemas.microsoft.com/office/drawing/2014/main" id="{E8593E9C-F400-477F-AC36-1D4295D4B014}"/>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436" name="【消防施設】&#10;有形固定資産減価償却率最小値テキスト">
          <a:extLst>
            <a:ext uri="{FF2B5EF4-FFF2-40B4-BE49-F238E27FC236}">
              <a16:creationId xmlns:a16="http://schemas.microsoft.com/office/drawing/2014/main" id="{88548492-CA0F-42C8-AFB9-5869087E27E0}"/>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437" name="直線コネクタ 436">
          <a:extLst>
            <a:ext uri="{FF2B5EF4-FFF2-40B4-BE49-F238E27FC236}">
              <a16:creationId xmlns:a16="http://schemas.microsoft.com/office/drawing/2014/main" id="{22C9C0A9-359B-4ABA-B5A1-703C4D209595}"/>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438" name="【消防施設】&#10;有形固定資産減価償却率最大値テキスト">
          <a:extLst>
            <a:ext uri="{FF2B5EF4-FFF2-40B4-BE49-F238E27FC236}">
              <a16:creationId xmlns:a16="http://schemas.microsoft.com/office/drawing/2014/main" id="{407FA43F-F289-49A2-B5B1-E955AAFB993E}"/>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439" name="直線コネクタ 438">
          <a:extLst>
            <a:ext uri="{FF2B5EF4-FFF2-40B4-BE49-F238E27FC236}">
              <a16:creationId xmlns:a16="http://schemas.microsoft.com/office/drawing/2014/main" id="{27CEA053-2271-4446-8766-F4B3AB63909A}"/>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73496</xdr:rowOff>
    </xdr:from>
    <xdr:ext cx="405111" cy="259045"/>
    <xdr:sp macro="" textlink="">
      <xdr:nvSpPr>
        <xdr:cNvPr id="440" name="【消防施設】&#10;有形固定資産減価償却率平均値テキスト">
          <a:extLst>
            <a:ext uri="{FF2B5EF4-FFF2-40B4-BE49-F238E27FC236}">
              <a16:creationId xmlns:a16="http://schemas.microsoft.com/office/drawing/2014/main" id="{AB07D202-17BF-4847-A8E3-B272C930B26A}"/>
            </a:ext>
          </a:extLst>
        </xdr:cNvPr>
        <xdr:cNvSpPr txBox="1"/>
      </xdr:nvSpPr>
      <xdr:spPr>
        <a:xfrm>
          <a:off x="16357600" y="1413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441" name="フローチャート: 判断 440">
          <a:extLst>
            <a:ext uri="{FF2B5EF4-FFF2-40B4-BE49-F238E27FC236}">
              <a16:creationId xmlns:a16="http://schemas.microsoft.com/office/drawing/2014/main" id="{842562AA-1454-47E4-8800-03C08724E23F}"/>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442" name="フローチャート: 判断 441">
          <a:extLst>
            <a:ext uri="{FF2B5EF4-FFF2-40B4-BE49-F238E27FC236}">
              <a16:creationId xmlns:a16="http://schemas.microsoft.com/office/drawing/2014/main" id="{F8EFA0BC-2E52-47D6-B556-B792C4DBF238}"/>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443" name="フローチャート: 判断 442">
          <a:extLst>
            <a:ext uri="{FF2B5EF4-FFF2-40B4-BE49-F238E27FC236}">
              <a16:creationId xmlns:a16="http://schemas.microsoft.com/office/drawing/2014/main" id="{D7AEFB92-6ADE-44DE-B869-C46599341843}"/>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444" name="フローチャート: 判断 443">
          <a:extLst>
            <a:ext uri="{FF2B5EF4-FFF2-40B4-BE49-F238E27FC236}">
              <a16:creationId xmlns:a16="http://schemas.microsoft.com/office/drawing/2014/main" id="{C4968EBB-C77B-40A9-85EC-AC97AC367D4D}"/>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45" name="フローチャート: 判断 444">
          <a:extLst>
            <a:ext uri="{FF2B5EF4-FFF2-40B4-BE49-F238E27FC236}">
              <a16:creationId xmlns:a16="http://schemas.microsoft.com/office/drawing/2014/main" id="{D5FF26E0-48B2-469F-BE23-25F39A6B3AF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6" name="テキスト ボックス 445">
          <a:extLst>
            <a:ext uri="{FF2B5EF4-FFF2-40B4-BE49-F238E27FC236}">
              <a16:creationId xmlns:a16="http://schemas.microsoft.com/office/drawing/2014/main" id="{8463056A-6205-40E5-A1B8-3576A48B2CC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7" name="テキスト ボックス 446">
          <a:extLst>
            <a:ext uri="{FF2B5EF4-FFF2-40B4-BE49-F238E27FC236}">
              <a16:creationId xmlns:a16="http://schemas.microsoft.com/office/drawing/2014/main" id="{4103603E-3B58-48C5-B034-5EE23004D6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8" name="テキスト ボックス 447">
          <a:extLst>
            <a:ext uri="{FF2B5EF4-FFF2-40B4-BE49-F238E27FC236}">
              <a16:creationId xmlns:a16="http://schemas.microsoft.com/office/drawing/2014/main" id="{D0814F05-ED56-4883-949A-61B6FCF6E6E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9" name="テキスト ボックス 448">
          <a:extLst>
            <a:ext uri="{FF2B5EF4-FFF2-40B4-BE49-F238E27FC236}">
              <a16:creationId xmlns:a16="http://schemas.microsoft.com/office/drawing/2014/main" id="{6E009EFE-5C80-449B-944C-950BEA68B49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0" name="テキスト ボックス 449">
          <a:extLst>
            <a:ext uri="{FF2B5EF4-FFF2-40B4-BE49-F238E27FC236}">
              <a16:creationId xmlns:a16="http://schemas.microsoft.com/office/drawing/2014/main" id="{1544751E-92CF-48AC-90A7-A1732C24CA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10161</xdr:rowOff>
    </xdr:from>
    <xdr:to>
      <xdr:col>85</xdr:col>
      <xdr:colOff>177800</xdr:colOff>
      <xdr:row>80</xdr:row>
      <xdr:rowOff>111761</xdr:rowOff>
    </xdr:to>
    <xdr:sp macro="" textlink="">
      <xdr:nvSpPr>
        <xdr:cNvPr id="451" name="楕円 450">
          <a:extLst>
            <a:ext uri="{FF2B5EF4-FFF2-40B4-BE49-F238E27FC236}">
              <a16:creationId xmlns:a16="http://schemas.microsoft.com/office/drawing/2014/main" id="{51395A14-E3E0-420C-BF24-B967C550B486}"/>
            </a:ext>
          </a:extLst>
        </xdr:cNvPr>
        <xdr:cNvSpPr/>
      </xdr:nvSpPr>
      <xdr:spPr>
        <a:xfrm>
          <a:off x="162687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33038</xdr:rowOff>
    </xdr:from>
    <xdr:ext cx="405111" cy="259045"/>
    <xdr:sp macro="" textlink="">
      <xdr:nvSpPr>
        <xdr:cNvPr id="452" name="【消防施設】&#10;有形固定資産減価償却率該当値テキスト">
          <a:extLst>
            <a:ext uri="{FF2B5EF4-FFF2-40B4-BE49-F238E27FC236}">
              <a16:creationId xmlns:a16="http://schemas.microsoft.com/office/drawing/2014/main" id="{C43B3CD3-146F-4BDB-AB5D-4A67C658B3D3}"/>
            </a:ext>
          </a:extLst>
        </xdr:cNvPr>
        <xdr:cNvSpPr txBox="1"/>
      </xdr:nvSpPr>
      <xdr:spPr>
        <a:xfrm>
          <a:off x="16357600"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453" name="楕円 452">
          <a:extLst>
            <a:ext uri="{FF2B5EF4-FFF2-40B4-BE49-F238E27FC236}">
              <a16:creationId xmlns:a16="http://schemas.microsoft.com/office/drawing/2014/main" id="{9BBF08A0-35CF-45A2-81AC-A4EBAFDF8695}"/>
            </a:ext>
          </a:extLst>
        </xdr:cNvPr>
        <xdr:cNvSpPr/>
      </xdr:nvSpPr>
      <xdr:spPr>
        <a:xfrm>
          <a:off x="15430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60961</xdr:rowOff>
    </xdr:from>
    <xdr:to>
      <xdr:col>85</xdr:col>
      <xdr:colOff>127000</xdr:colOff>
      <xdr:row>82</xdr:row>
      <xdr:rowOff>60961</xdr:rowOff>
    </xdr:to>
    <xdr:cxnSp macro="">
      <xdr:nvCxnSpPr>
        <xdr:cNvPr id="454" name="直線コネクタ 453">
          <a:extLst>
            <a:ext uri="{FF2B5EF4-FFF2-40B4-BE49-F238E27FC236}">
              <a16:creationId xmlns:a16="http://schemas.microsoft.com/office/drawing/2014/main" id="{D76161DF-E0AE-4695-8DAA-5971038238A0}"/>
            </a:ext>
          </a:extLst>
        </xdr:cNvPr>
        <xdr:cNvCxnSpPr/>
      </xdr:nvCxnSpPr>
      <xdr:spPr>
        <a:xfrm flipV="1">
          <a:off x="15481300" y="13776961"/>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109764</xdr:rowOff>
    </xdr:from>
    <xdr:to>
      <xdr:col>76</xdr:col>
      <xdr:colOff>165100</xdr:colOff>
      <xdr:row>82</xdr:row>
      <xdr:rowOff>39914</xdr:rowOff>
    </xdr:to>
    <xdr:sp macro="" textlink="">
      <xdr:nvSpPr>
        <xdr:cNvPr id="455" name="楕円 454">
          <a:extLst>
            <a:ext uri="{FF2B5EF4-FFF2-40B4-BE49-F238E27FC236}">
              <a16:creationId xmlns:a16="http://schemas.microsoft.com/office/drawing/2014/main" id="{8202D15E-4349-4FB2-AE11-EBA3F9DDE24E}"/>
            </a:ext>
          </a:extLst>
        </xdr:cNvPr>
        <xdr:cNvSpPr/>
      </xdr:nvSpPr>
      <xdr:spPr>
        <a:xfrm>
          <a:off x="14541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160564</xdr:rowOff>
    </xdr:from>
    <xdr:to>
      <xdr:col>81</xdr:col>
      <xdr:colOff>50800</xdr:colOff>
      <xdr:row>82</xdr:row>
      <xdr:rowOff>60961</xdr:rowOff>
    </xdr:to>
    <xdr:cxnSp macro="">
      <xdr:nvCxnSpPr>
        <xdr:cNvPr id="456" name="直線コネクタ 455">
          <a:extLst>
            <a:ext uri="{FF2B5EF4-FFF2-40B4-BE49-F238E27FC236}">
              <a16:creationId xmlns:a16="http://schemas.microsoft.com/office/drawing/2014/main" id="{A69861A3-3B9F-4C00-BAB4-BD5084365617}"/>
            </a:ext>
          </a:extLst>
        </xdr:cNvPr>
        <xdr:cNvCxnSpPr/>
      </xdr:nvCxnSpPr>
      <xdr:spPr>
        <a:xfrm>
          <a:off x="14592300" y="14048014"/>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36286</xdr:rowOff>
    </xdr:from>
    <xdr:to>
      <xdr:col>72</xdr:col>
      <xdr:colOff>38100</xdr:colOff>
      <xdr:row>81</xdr:row>
      <xdr:rowOff>137886</xdr:rowOff>
    </xdr:to>
    <xdr:sp macro="" textlink="">
      <xdr:nvSpPr>
        <xdr:cNvPr id="457" name="楕円 456">
          <a:extLst>
            <a:ext uri="{FF2B5EF4-FFF2-40B4-BE49-F238E27FC236}">
              <a16:creationId xmlns:a16="http://schemas.microsoft.com/office/drawing/2014/main" id="{F8F7B4A3-4C23-45DD-9B3C-303429701ACB}"/>
            </a:ext>
          </a:extLst>
        </xdr:cNvPr>
        <xdr:cNvSpPr/>
      </xdr:nvSpPr>
      <xdr:spPr>
        <a:xfrm>
          <a:off x="13652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87086</xdr:rowOff>
    </xdr:from>
    <xdr:to>
      <xdr:col>76</xdr:col>
      <xdr:colOff>114300</xdr:colOff>
      <xdr:row>81</xdr:row>
      <xdr:rowOff>160564</xdr:rowOff>
    </xdr:to>
    <xdr:cxnSp macro="">
      <xdr:nvCxnSpPr>
        <xdr:cNvPr id="458" name="直線コネクタ 457">
          <a:extLst>
            <a:ext uri="{FF2B5EF4-FFF2-40B4-BE49-F238E27FC236}">
              <a16:creationId xmlns:a16="http://schemas.microsoft.com/office/drawing/2014/main" id="{41AD692E-5737-407D-BBF5-69C981962FDC}"/>
            </a:ext>
          </a:extLst>
        </xdr:cNvPr>
        <xdr:cNvCxnSpPr/>
      </xdr:nvCxnSpPr>
      <xdr:spPr>
        <a:xfrm>
          <a:off x="13703300" y="1397453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53901</xdr:rowOff>
    </xdr:from>
    <xdr:ext cx="405111" cy="259045"/>
    <xdr:sp macro="" textlink="">
      <xdr:nvSpPr>
        <xdr:cNvPr id="459" name="n_1aveValue【消防施設】&#10;有形固定資産減価償却率">
          <a:extLst>
            <a:ext uri="{FF2B5EF4-FFF2-40B4-BE49-F238E27FC236}">
              <a16:creationId xmlns:a16="http://schemas.microsoft.com/office/drawing/2014/main" id="{34C29471-D84F-4985-97D4-65F7021060A3}"/>
            </a:ext>
          </a:extLst>
        </xdr:cNvPr>
        <xdr:cNvSpPr txBox="1"/>
      </xdr:nvSpPr>
      <xdr:spPr>
        <a:xfrm>
          <a:off x="152660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29408</xdr:rowOff>
    </xdr:from>
    <xdr:ext cx="405111" cy="259045"/>
    <xdr:sp macro="" textlink="">
      <xdr:nvSpPr>
        <xdr:cNvPr id="460" name="n_2aveValue【消防施設】&#10;有形固定資産減価償却率">
          <a:extLst>
            <a:ext uri="{FF2B5EF4-FFF2-40B4-BE49-F238E27FC236}">
              <a16:creationId xmlns:a16="http://schemas.microsoft.com/office/drawing/2014/main" id="{C5ED5E0B-D412-4E6A-8F74-231929A53422}"/>
            </a:ext>
          </a:extLst>
        </xdr:cNvPr>
        <xdr:cNvSpPr txBox="1"/>
      </xdr:nvSpPr>
      <xdr:spPr>
        <a:xfrm>
          <a:off x="14389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461" name="n_3aveValue【消防施設】&#10;有形固定資産減価償却率">
          <a:extLst>
            <a:ext uri="{FF2B5EF4-FFF2-40B4-BE49-F238E27FC236}">
              <a16:creationId xmlns:a16="http://schemas.microsoft.com/office/drawing/2014/main" id="{90474CE3-3CE1-4DD4-86B8-4BD08B23B3AC}"/>
            </a:ext>
          </a:extLst>
        </xdr:cNvPr>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462" name="n_4aveValue【消防施設】&#10;有形固定資産減価償却率">
          <a:extLst>
            <a:ext uri="{FF2B5EF4-FFF2-40B4-BE49-F238E27FC236}">
              <a16:creationId xmlns:a16="http://schemas.microsoft.com/office/drawing/2014/main" id="{63381727-BE40-4079-BB35-C2FB5850DFC8}"/>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128288</xdr:rowOff>
    </xdr:from>
    <xdr:ext cx="405111" cy="259045"/>
    <xdr:sp macro="" textlink="">
      <xdr:nvSpPr>
        <xdr:cNvPr id="463" name="n_1mainValue【消防施設】&#10;有形固定資産減価償却率">
          <a:extLst>
            <a:ext uri="{FF2B5EF4-FFF2-40B4-BE49-F238E27FC236}">
              <a16:creationId xmlns:a16="http://schemas.microsoft.com/office/drawing/2014/main" id="{117B93D9-06F1-4D2C-B844-C92C73B3C916}"/>
            </a:ext>
          </a:extLst>
        </xdr:cNvPr>
        <xdr:cNvSpPr txBox="1"/>
      </xdr:nvSpPr>
      <xdr:spPr>
        <a:xfrm>
          <a:off x="15266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56441</xdr:rowOff>
    </xdr:from>
    <xdr:ext cx="405111" cy="259045"/>
    <xdr:sp macro="" textlink="">
      <xdr:nvSpPr>
        <xdr:cNvPr id="464" name="n_2mainValue【消防施設】&#10;有形固定資産減価償却率">
          <a:extLst>
            <a:ext uri="{FF2B5EF4-FFF2-40B4-BE49-F238E27FC236}">
              <a16:creationId xmlns:a16="http://schemas.microsoft.com/office/drawing/2014/main" id="{0E63AAB6-4BFF-47BC-B22F-A79D54BA676B}"/>
            </a:ext>
          </a:extLst>
        </xdr:cNvPr>
        <xdr:cNvSpPr txBox="1"/>
      </xdr:nvSpPr>
      <xdr:spPr>
        <a:xfrm>
          <a:off x="14389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154413</xdr:rowOff>
    </xdr:from>
    <xdr:ext cx="405111" cy="259045"/>
    <xdr:sp macro="" textlink="">
      <xdr:nvSpPr>
        <xdr:cNvPr id="465" name="n_3mainValue【消防施設】&#10;有形固定資産減価償却率">
          <a:extLst>
            <a:ext uri="{FF2B5EF4-FFF2-40B4-BE49-F238E27FC236}">
              <a16:creationId xmlns:a16="http://schemas.microsoft.com/office/drawing/2014/main" id="{C18FE7F4-8AA4-48FA-BA83-DA65600933F7}"/>
            </a:ext>
          </a:extLst>
        </xdr:cNvPr>
        <xdr:cNvSpPr txBox="1"/>
      </xdr:nvSpPr>
      <xdr:spPr>
        <a:xfrm>
          <a:off x="13500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6" name="正方形/長方形 465">
          <a:extLst>
            <a:ext uri="{FF2B5EF4-FFF2-40B4-BE49-F238E27FC236}">
              <a16:creationId xmlns:a16="http://schemas.microsoft.com/office/drawing/2014/main" id="{ED884EE3-A420-464B-86DF-45783A8DCD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7" name="正方形/長方形 466">
          <a:extLst>
            <a:ext uri="{FF2B5EF4-FFF2-40B4-BE49-F238E27FC236}">
              <a16:creationId xmlns:a16="http://schemas.microsoft.com/office/drawing/2014/main" id="{820AAF62-A53B-4774-92E9-2CB46358A9D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8" name="正方形/長方形 467">
          <a:extLst>
            <a:ext uri="{FF2B5EF4-FFF2-40B4-BE49-F238E27FC236}">
              <a16:creationId xmlns:a16="http://schemas.microsoft.com/office/drawing/2014/main" id="{17EB2ADA-3B93-4CAB-B53C-F32412227C7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9" name="正方形/長方形 468">
          <a:extLst>
            <a:ext uri="{FF2B5EF4-FFF2-40B4-BE49-F238E27FC236}">
              <a16:creationId xmlns:a16="http://schemas.microsoft.com/office/drawing/2014/main" id="{92518137-D269-44FF-902F-ACEE259F64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0" name="正方形/長方形 469">
          <a:extLst>
            <a:ext uri="{FF2B5EF4-FFF2-40B4-BE49-F238E27FC236}">
              <a16:creationId xmlns:a16="http://schemas.microsoft.com/office/drawing/2014/main" id="{34969BA4-717D-449B-955A-10ECDFE1E48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1" name="正方形/長方形 470">
          <a:extLst>
            <a:ext uri="{FF2B5EF4-FFF2-40B4-BE49-F238E27FC236}">
              <a16:creationId xmlns:a16="http://schemas.microsoft.com/office/drawing/2014/main" id="{90BEB10B-BE12-465B-8B23-4A7519E5AC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2" name="正方形/長方形 471">
          <a:extLst>
            <a:ext uri="{FF2B5EF4-FFF2-40B4-BE49-F238E27FC236}">
              <a16:creationId xmlns:a16="http://schemas.microsoft.com/office/drawing/2014/main" id="{6CA1693B-3CF3-48AB-8FE0-496D620A39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3" name="正方形/長方形 472">
          <a:extLst>
            <a:ext uri="{FF2B5EF4-FFF2-40B4-BE49-F238E27FC236}">
              <a16:creationId xmlns:a16="http://schemas.microsoft.com/office/drawing/2014/main" id="{2347D315-E7EC-4503-89C9-B824C4BBBDF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4" name="テキスト ボックス 473">
          <a:extLst>
            <a:ext uri="{FF2B5EF4-FFF2-40B4-BE49-F238E27FC236}">
              <a16:creationId xmlns:a16="http://schemas.microsoft.com/office/drawing/2014/main" id="{F7B0B3F4-1420-4E6E-8CD4-C32C5DC058A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5" name="直線コネクタ 474">
          <a:extLst>
            <a:ext uri="{FF2B5EF4-FFF2-40B4-BE49-F238E27FC236}">
              <a16:creationId xmlns:a16="http://schemas.microsoft.com/office/drawing/2014/main" id="{5F1948D4-5158-4600-9F8D-41BE80332E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76" name="直線コネクタ 475">
          <a:extLst>
            <a:ext uri="{FF2B5EF4-FFF2-40B4-BE49-F238E27FC236}">
              <a16:creationId xmlns:a16="http://schemas.microsoft.com/office/drawing/2014/main" id="{34402203-76E0-4537-A3E6-32D3F548998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77" name="テキスト ボックス 476">
          <a:extLst>
            <a:ext uri="{FF2B5EF4-FFF2-40B4-BE49-F238E27FC236}">
              <a16:creationId xmlns:a16="http://schemas.microsoft.com/office/drawing/2014/main" id="{998DC86E-E43E-4C1B-989A-31D61D1FFFB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78" name="直線コネクタ 477">
          <a:extLst>
            <a:ext uri="{FF2B5EF4-FFF2-40B4-BE49-F238E27FC236}">
              <a16:creationId xmlns:a16="http://schemas.microsoft.com/office/drawing/2014/main" id="{88E9C78F-01A7-49EA-B648-95CFB73160A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79" name="テキスト ボックス 478">
          <a:extLst>
            <a:ext uri="{FF2B5EF4-FFF2-40B4-BE49-F238E27FC236}">
              <a16:creationId xmlns:a16="http://schemas.microsoft.com/office/drawing/2014/main" id="{178365DA-63AB-4F21-8F53-12B2586CD2A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0" name="直線コネクタ 479">
          <a:extLst>
            <a:ext uri="{FF2B5EF4-FFF2-40B4-BE49-F238E27FC236}">
              <a16:creationId xmlns:a16="http://schemas.microsoft.com/office/drawing/2014/main" id="{82D1B8F6-4474-45D1-9F14-C79DBFFCA3B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81" name="テキスト ボックス 480">
          <a:extLst>
            <a:ext uri="{FF2B5EF4-FFF2-40B4-BE49-F238E27FC236}">
              <a16:creationId xmlns:a16="http://schemas.microsoft.com/office/drawing/2014/main" id="{1C372DBC-3D00-4EF1-BE0D-8B3D090EC82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82" name="直線コネクタ 481">
          <a:extLst>
            <a:ext uri="{FF2B5EF4-FFF2-40B4-BE49-F238E27FC236}">
              <a16:creationId xmlns:a16="http://schemas.microsoft.com/office/drawing/2014/main" id="{DA8EF406-F6C8-4249-B00D-6DB2ED6F2F3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83" name="テキスト ボックス 482">
          <a:extLst>
            <a:ext uri="{FF2B5EF4-FFF2-40B4-BE49-F238E27FC236}">
              <a16:creationId xmlns:a16="http://schemas.microsoft.com/office/drawing/2014/main" id="{6666835E-123A-4AC4-AAC2-BC7DAB8029E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4" name="直線コネクタ 483">
          <a:extLst>
            <a:ext uri="{FF2B5EF4-FFF2-40B4-BE49-F238E27FC236}">
              <a16:creationId xmlns:a16="http://schemas.microsoft.com/office/drawing/2014/main" id="{81FB5626-C012-434B-8697-16200C982F8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5" name="テキスト ボックス 484">
          <a:extLst>
            <a:ext uri="{FF2B5EF4-FFF2-40B4-BE49-F238E27FC236}">
              <a16:creationId xmlns:a16="http://schemas.microsoft.com/office/drawing/2014/main" id="{04F7A612-3539-407A-AAD5-32B6299DEE1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6" name="【消防施設】&#10;一人当たり面積グラフ枠">
          <a:extLst>
            <a:ext uri="{FF2B5EF4-FFF2-40B4-BE49-F238E27FC236}">
              <a16:creationId xmlns:a16="http://schemas.microsoft.com/office/drawing/2014/main" id="{D1D41C80-F392-4C4C-AD9E-CF549C7B12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487" name="直線コネクタ 486">
          <a:extLst>
            <a:ext uri="{FF2B5EF4-FFF2-40B4-BE49-F238E27FC236}">
              <a16:creationId xmlns:a16="http://schemas.microsoft.com/office/drawing/2014/main" id="{CD51A3C0-D6B2-404A-A46F-42A300F3B740}"/>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488" name="【消防施設】&#10;一人当たり面積最小値テキスト">
          <a:extLst>
            <a:ext uri="{FF2B5EF4-FFF2-40B4-BE49-F238E27FC236}">
              <a16:creationId xmlns:a16="http://schemas.microsoft.com/office/drawing/2014/main" id="{DA72A232-A252-4CEC-B4D0-8F4F773F7AA7}"/>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489" name="直線コネクタ 488">
          <a:extLst>
            <a:ext uri="{FF2B5EF4-FFF2-40B4-BE49-F238E27FC236}">
              <a16:creationId xmlns:a16="http://schemas.microsoft.com/office/drawing/2014/main" id="{9189AB8B-D960-42C7-8399-587584AD48E3}"/>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490" name="【消防施設】&#10;一人当たり面積最大値テキスト">
          <a:extLst>
            <a:ext uri="{FF2B5EF4-FFF2-40B4-BE49-F238E27FC236}">
              <a16:creationId xmlns:a16="http://schemas.microsoft.com/office/drawing/2014/main" id="{690760E5-1C4F-4900-B875-58FFCC7D0E0D}"/>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491" name="直線コネクタ 490">
          <a:extLst>
            <a:ext uri="{FF2B5EF4-FFF2-40B4-BE49-F238E27FC236}">
              <a16:creationId xmlns:a16="http://schemas.microsoft.com/office/drawing/2014/main" id="{4B8B2F49-C76A-419A-925A-34F9923ADF76}"/>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492" name="【消防施設】&#10;一人当たり面積平均値テキスト">
          <a:extLst>
            <a:ext uri="{FF2B5EF4-FFF2-40B4-BE49-F238E27FC236}">
              <a16:creationId xmlns:a16="http://schemas.microsoft.com/office/drawing/2014/main" id="{80F78F85-F80D-4AE8-8A10-F8BB74BD688E}"/>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493" name="フローチャート: 判断 492">
          <a:extLst>
            <a:ext uri="{FF2B5EF4-FFF2-40B4-BE49-F238E27FC236}">
              <a16:creationId xmlns:a16="http://schemas.microsoft.com/office/drawing/2014/main" id="{918E1BDD-7E6D-4093-B07E-E574893E405B}"/>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494" name="フローチャート: 判断 493">
          <a:extLst>
            <a:ext uri="{FF2B5EF4-FFF2-40B4-BE49-F238E27FC236}">
              <a16:creationId xmlns:a16="http://schemas.microsoft.com/office/drawing/2014/main" id="{186C08B9-7984-4F96-9CE1-FDC0F293CCE7}"/>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495" name="フローチャート: 判断 494">
          <a:extLst>
            <a:ext uri="{FF2B5EF4-FFF2-40B4-BE49-F238E27FC236}">
              <a16:creationId xmlns:a16="http://schemas.microsoft.com/office/drawing/2014/main" id="{387480D4-18DC-44C8-A537-997195DF3090}"/>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496" name="フローチャート: 判断 495">
          <a:extLst>
            <a:ext uri="{FF2B5EF4-FFF2-40B4-BE49-F238E27FC236}">
              <a16:creationId xmlns:a16="http://schemas.microsoft.com/office/drawing/2014/main" id="{94D9739F-1A6C-4D49-AA58-6A9AD599D257}"/>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497" name="フローチャート: 判断 496">
          <a:extLst>
            <a:ext uri="{FF2B5EF4-FFF2-40B4-BE49-F238E27FC236}">
              <a16:creationId xmlns:a16="http://schemas.microsoft.com/office/drawing/2014/main" id="{44A5A707-0C34-4D7D-B5BC-AA21909C4351}"/>
            </a:ext>
          </a:extLst>
        </xdr:cNvPr>
        <xdr:cNvSpPr/>
      </xdr:nvSpPr>
      <xdr:spPr>
        <a:xfrm>
          <a:off x="18605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8" name="テキスト ボックス 497">
          <a:extLst>
            <a:ext uri="{FF2B5EF4-FFF2-40B4-BE49-F238E27FC236}">
              <a16:creationId xmlns:a16="http://schemas.microsoft.com/office/drawing/2014/main" id="{BAF3AC06-8425-4081-81FE-48AE8FDC8D0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9" name="テキスト ボックス 498">
          <a:extLst>
            <a:ext uri="{FF2B5EF4-FFF2-40B4-BE49-F238E27FC236}">
              <a16:creationId xmlns:a16="http://schemas.microsoft.com/office/drawing/2014/main" id="{C6ED824E-BA00-4BB8-BE47-ABFABA14B0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0" name="テキスト ボックス 499">
          <a:extLst>
            <a:ext uri="{FF2B5EF4-FFF2-40B4-BE49-F238E27FC236}">
              <a16:creationId xmlns:a16="http://schemas.microsoft.com/office/drawing/2014/main" id="{6D7C15BF-0E4E-4B2D-8FC2-7AEE26C13B2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EFFE0C92-70C1-4D17-9610-8D1EBA36BB4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2" name="テキスト ボックス 501">
          <a:extLst>
            <a:ext uri="{FF2B5EF4-FFF2-40B4-BE49-F238E27FC236}">
              <a16:creationId xmlns:a16="http://schemas.microsoft.com/office/drawing/2014/main" id="{714F8BA2-B1C0-4D71-839C-55E43E5E7A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85598</xdr:rowOff>
    </xdr:from>
    <xdr:to>
      <xdr:col>116</xdr:col>
      <xdr:colOff>114300</xdr:colOff>
      <xdr:row>86</xdr:row>
      <xdr:rowOff>15748</xdr:rowOff>
    </xdr:to>
    <xdr:sp macro="" textlink="">
      <xdr:nvSpPr>
        <xdr:cNvPr id="503" name="楕円 502">
          <a:extLst>
            <a:ext uri="{FF2B5EF4-FFF2-40B4-BE49-F238E27FC236}">
              <a16:creationId xmlns:a16="http://schemas.microsoft.com/office/drawing/2014/main" id="{7DF11B32-818E-415A-BF41-4E529D56A817}"/>
            </a:ext>
          </a:extLst>
        </xdr:cNvPr>
        <xdr:cNvSpPr/>
      </xdr:nvSpPr>
      <xdr:spPr>
        <a:xfrm>
          <a:off x="221107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525</xdr:rowOff>
    </xdr:from>
    <xdr:ext cx="469744" cy="259045"/>
    <xdr:sp macro="" textlink="">
      <xdr:nvSpPr>
        <xdr:cNvPr id="504" name="【消防施設】&#10;一人当たり面積該当値テキスト">
          <a:extLst>
            <a:ext uri="{FF2B5EF4-FFF2-40B4-BE49-F238E27FC236}">
              <a16:creationId xmlns:a16="http://schemas.microsoft.com/office/drawing/2014/main" id="{734EEF24-C92A-49C0-A466-278C43F5E809}"/>
            </a:ext>
          </a:extLst>
        </xdr:cNvPr>
        <xdr:cNvSpPr txBox="1"/>
      </xdr:nvSpPr>
      <xdr:spPr>
        <a:xfrm>
          <a:off x="22199600" y="1457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99313</xdr:rowOff>
    </xdr:from>
    <xdr:to>
      <xdr:col>112</xdr:col>
      <xdr:colOff>38100</xdr:colOff>
      <xdr:row>86</xdr:row>
      <xdr:rowOff>29463</xdr:rowOff>
    </xdr:to>
    <xdr:sp macro="" textlink="">
      <xdr:nvSpPr>
        <xdr:cNvPr id="505" name="楕円 504">
          <a:extLst>
            <a:ext uri="{FF2B5EF4-FFF2-40B4-BE49-F238E27FC236}">
              <a16:creationId xmlns:a16="http://schemas.microsoft.com/office/drawing/2014/main" id="{815B3EBD-4C4D-4345-9D12-547DD1DCA3A1}"/>
            </a:ext>
          </a:extLst>
        </xdr:cNvPr>
        <xdr:cNvSpPr/>
      </xdr:nvSpPr>
      <xdr:spPr>
        <a:xfrm>
          <a:off x="21272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136398</xdr:rowOff>
    </xdr:from>
    <xdr:to>
      <xdr:col>116</xdr:col>
      <xdr:colOff>63500</xdr:colOff>
      <xdr:row>85</xdr:row>
      <xdr:rowOff>150113</xdr:rowOff>
    </xdr:to>
    <xdr:cxnSp macro="">
      <xdr:nvCxnSpPr>
        <xdr:cNvPr id="506" name="直線コネクタ 505">
          <a:extLst>
            <a:ext uri="{FF2B5EF4-FFF2-40B4-BE49-F238E27FC236}">
              <a16:creationId xmlns:a16="http://schemas.microsoft.com/office/drawing/2014/main" id="{1E917BF4-8D7F-4319-AE11-1970669EA2D7}"/>
            </a:ext>
          </a:extLst>
        </xdr:cNvPr>
        <xdr:cNvCxnSpPr/>
      </xdr:nvCxnSpPr>
      <xdr:spPr>
        <a:xfrm flipV="1">
          <a:off x="21323300" y="1470964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102972</xdr:rowOff>
    </xdr:from>
    <xdr:to>
      <xdr:col>107</xdr:col>
      <xdr:colOff>101600</xdr:colOff>
      <xdr:row>86</xdr:row>
      <xdr:rowOff>33122</xdr:rowOff>
    </xdr:to>
    <xdr:sp macro="" textlink="">
      <xdr:nvSpPr>
        <xdr:cNvPr id="507" name="楕円 506">
          <a:extLst>
            <a:ext uri="{FF2B5EF4-FFF2-40B4-BE49-F238E27FC236}">
              <a16:creationId xmlns:a16="http://schemas.microsoft.com/office/drawing/2014/main" id="{B2CB2533-5F67-42EF-8A07-3210B3B7BB0C}"/>
            </a:ext>
          </a:extLst>
        </xdr:cNvPr>
        <xdr:cNvSpPr/>
      </xdr:nvSpPr>
      <xdr:spPr>
        <a:xfrm>
          <a:off x="20383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150113</xdr:rowOff>
    </xdr:from>
    <xdr:to>
      <xdr:col>111</xdr:col>
      <xdr:colOff>177800</xdr:colOff>
      <xdr:row>85</xdr:row>
      <xdr:rowOff>153772</xdr:rowOff>
    </xdr:to>
    <xdr:cxnSp macro="">
      <xdr:nvCxnSpPr>
        <xdr:cNvPr id="508" name="直線コネクタ 507">
          <a:extLst>
            <a:ext uri="{FF2B5EF4-FFF2-40B4-BE49-F238E27FC236}">
              <a16:creationId xmlns:a16="http://schemas.microsoft.com/office/drawing/2014/main" id="{83145898-CBC7-4DE8-BA83-25F751E421E2}"/>
            </a:ext>
          </a:extLst>
        </xdr:cNvPr>
        <xdr:cNvCxnSpPr/>
      </xdr:nvCxnSpPr>
      <xdr:spPr>
        <a:xfrm flipV="1">
          <a:off x="20434300" y="14723363"/>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102972</xdr:rowOff>
    </xdr:from>
    <xdr:to>
      <xdr:col>102</xdr:col>
      <xdr:colOff>165100</xdr:colOff>
      <xdr:row>86</xdr:row>
      <xdr:rowOff>33122</xdr:rowOff>
    </xdr:to>
    <xdr:sp macro="" textlink="">
      <xdr:nvSpPr>
        <xdr:cNvPr id="509" name="楕円 508">
          <a:extLst>
            <a:ext uri="{FF2B5EF4-FFF2-40B4-BE49-F238E27FC236}">
              <a16:creationId xmlns:a16="http://schemas.microsoft.com/office/drawing/2014/main" id="{F2D6FE3A-CD85-47BE-8999-EA82BF97C35F}"/>
            </a:ext>
          </a:extLst>
        </xdr:cNvPr>
        <xdr:cNvSpPr/>
      </xdr:nvSpPr>
      <xdr:spPr>
        <a:xfrm>
          <a:off x="19494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153772</xdr:rowOff>
    </xdr:from>
    <xdr:to>
      <xdr:col>107</xdr:col>
      <xdr:colOff>50800</xdr:colOff>
      <xdr:row>85</xdr:row>
      <xdr:rowOff>153772</xdr:rowOff>
    </xdr:to>
    <xdr:cxnSp macro="">
      <xdr:nvCxnSpPr>
        <xdr:cNvPr id="510" name="直線コネクタ 509">
          <a:extLst>
            <a:ext uri="{FF2B5EF4-FFF2-40B4-BE49-F238E27FC236}">
              <a16:creationId xmlns:a16="http://schemas.microsoft.com/office/drawing/2014/main" id="{6069C925-D5F9-4D70-B7B4-0F7484CB7139}"/>
            </a:ext>
          </a:extLst>
        </xdr:cNvPr>
        <xdr:cNvCxnSpPr/>
      </xdr:nvCxnSpPr>
      <xdr:spPr>
        <a:xfrm>
          <a:off x="19545300" y="147270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511" name="n_1aveValue【消防施設】&#10;一人当たり面積">
          <a:extLst>
            <a:ext uri="{FF2B5EF4-FFF2-40B4-BE49-F238E27FC236}">
              <a16:creationId xmlns:a16="http://schemas.microsoft.com/office/drawing/2014/main" id="{0B833971-7321-47D2-886A-C5E86468B920}"/>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512" name="n_2aveValue【消防施設】&#10;一人当たり面積">
          <a:extLst>
            <a:ext uri="{FF2B5EF4-FFF2-40B4-BE49-F238E27FC236}">
              <a16:creationId xmlns:a16="http://schemas.microsoft.com/office/drawing/2014/main" id="{69C262D4-6151-4743-8924-C06EEDCB0798}"/>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513" name="n_3aveValue【消防施設】&#10;一人当たり面積">
          <a:extLst>
            <a:ext uri="{FF2B5EF4-FFF2-40B4-BE49-F238E27FC236}">
              <a16:creationId xmlns:a16="http://schemas.microsoft.com/office/drawing/2014/main" id="{05FCD6A6-8ADC-4060-8E66-7CA4E5664F06}"/>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154348</xdr:rowOff>
    </xdr:from>
    <xdr:ext cx="469744" cy="259045"/>
    <xdr:sp macro="" textlink="">
      <xdr:nvSpPr>
        <xdr:cNvPr id="514" name="n_4aveValue【消防施設】&#10;一人当たり面積">
          <a:extLst>
            <a:ext uri="{FF2B5EF4-FFF2-40B4-BE49-F238E27FC236}">
              <a16:creationId xmlns:a16="http://schemas.microsoft.com/office/drawing/2014/main" id="{B12ABD9A-1D20-4736-80B6-75D3B3D13A4E}"/>
            </a:ext>
          </a:extLst>
        </xdr:cNvPr>
        <xdr:cNvSpPr txBox="1"/>
      </xdr:nvSpPr>
      <xdr:spPr>
        <a:xfrm>
          <a:off x="18421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20590</xdr:rowOff>
    </xdr:from>
    <xdr:ext cx="469744" cy="259045"/>
    <xdr:sp macro="" textlink="">
      <xdr:nvSpPr>
        <xdr:cNvPr id="515" name="n_1mainValue【消防施設】&#10;一人当たり面積">
          <a:extLst>
            <a:ext uri="{FF2B5EF4-FFF2-40B4-BE49-F238E27FC236}">
              <a16:creationId xmlns:a16="http://schemas.microsoft.com/office/drawing/2014/main" id="{A1FE3E9C-D1A9-41DA-BC81-A5FFD65EDFA5}"/>
            </a:ext>
          </a:extLst>
        </xdr:cNvPr>
        <xdr:cNvSpPr txBox="1"/>
      </xdr:nvSpPr>
      <xdr:spPr>
        <a:xfrm>
          <a:off x="210757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24249</xdr:rowOff>
    </xdr:from>
    <xdr:ext cx="469744" cy="259045"/>
    <xdr:sp macro="" textlink="">
      <xdr:nvSpPr>
        <xdr:cNvPr id="516" name="n_2mainValue【消防施設】&#10;一人当たり面積">
          <a:extLst>
            <a:ext uri="{FF2B5EF4-FFF2-40B4-BE49-F238E27FC236}">
              <a16:creationId xmlns:a16="http://schemas.microsoft.com/office/drawing/2014/main" id="{434823DF-CED6-4970-99DA-85A24E81476D}"/>
            </a:ext>
          </a:extLst>
        </xdr:cNvPr>
        <xdr:cNvSpPr txBox="1"/>
      </xdr:nvSpPr>
      <xdr:spPr>
        <a:xfrm>
          <a:off x="20199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24249</xdr:rowOff>
    </xdr:from>
    <xdr:ext cx="469744" cy="259045"/>
    <xdr:sp macro="" textlink="">
      <xdr:nvSpPr>
        <xdr:cNvPr id="517" name="n_3mainValue【消防施設】&#10;一人当たり面積">
          <a:extLst>
            <a:ext uri="{FF2B5EF4-FFF2-40B4-BE49-F238E27FC236}">
              <a16:creationId xmlns:a16="http://schemas.microsoft.com/office/drawing/2014/main" id="{D6EB58EE-3316-4B3B-A467-3C35E6B23209}"/>
            </a:ext>
          </a:extLst>
        </xdr:cNvPr>
        <xdr:cNvSpPr txBox="1"/>
      </xdr:nvSpPr>
      <xdr:spPr>
        <a:xfrm>
          <a:off x="19310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8" name="正方形/長方形 517">
          <a:extLst>
            <a:ext uri="{FF2B5EF4-FFF2-40B4-BE49-F238E27FC236}">
              <a16:creationId xmlns:a16="http://schemas.microsoft.com/office/drawing/2014/main" id="{5BF86C9C-D102-4319-BFD2-BF8BE3DD62E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9" name="正方形/長方形 518">
          <a:extLst>
            <a:ext uri="{FF2B5EF4-FFF2-40B4-BE49-F238E27FC236}">
              <a16:creationId xmlns:a16="http://schemas.microsoft.com/office/drawing/2014/main" id="{AF58DC9F-B6B2-4A2A-A7C8-C7A6C301406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0" name="正方形/長方形 519">
          <a:extLst>
            <a:ext uri="{FF2B5EF4-FFF2-40B4-BE49-F238E27FC236}">
              <a16:creationId xmlns:a16="http://schemas.microsoft.com/office/drawing/2014/main" id="{BFCB0643-860E-465E-846A-52898F1703C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1" name="正方形/長方形 520">
          <a:extLst>
            <a:ext uri="{FF2B5EF4-FFF2-40B4-BE49-F238E27FC236}">
              <a16:creationId xmlns:a16="http://schemas.microsoft.com/office/drawing/2014/main" id="{191541C6-380D-4B2C-AC14-FACCD3E09D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2" name="正方形/長方形 521">
          <a:extLst>
            <a:ext uri="{FF2B5EF4-FFF2-40B4-BE49-F238E27FC236}">
              <a16:creationId xmlns:a16="http://schemas.microsoft.com/office/drawing/2014/main" id="{FBB59F46-8D55-4E07-A6F2-238ACC326F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3" name="正方形/長方形 522">
          <a:extLst>
            <a:ext uri="{FF2B5EF4-FFF2-40B4-BE49-F238E27FC236}">
              <a16:creationId xmlns:a16="http://schemas.microsoft.com/office/drawing/2014/main" id="{F059AF2A-3475-4BBD-BE8F-6EFC2AD473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4" name="正方形/長方形 523">
          <a:extLst>
            <a:ext uri="{FF2B5EF4-FFF2-40B4-BE49-F238E27FC236}">
              <a16:creationId xmlns:a16="http://schemas.microsoft.com/office/drawing/2014/main" id="{0E59DBD5-1925-4E9F-A1DA-8EF301CCE77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5" name="正方形/長方形 524">
          <a:extLst>
            <a:ext uri="{FF2B5EF4-FFF2-40B4-BE49-F238E27FC236}">
              <a16:creationId xmlns:a16="http://schemas.microsoft.com/office/drawing/2014/main" id="{B0E63ED9-425A-4791-BE8A-ABA2CEC19C8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6" name="テキスト ボックス 525">
          <a:extLst>
            <a:ext uri="{FF2B5EF4-FFF2-40B4-BE49-F238E27FC236}">
              <a16:creationId xmlns:a16="http://schemas.microsoft.com/office/drawing/2014/main" id="{F25A9078-1A79-485E-B086-607D95218BD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7" name="直線コネクタ 526">
          <a:extLst>
            <a:ext uri="{FF2B5EF4-FFF2-40B4-BE49-F238E27FC236}">
              <a16:creationId xmlns:a16="http://schemas.microsoft.com/office/drawing/2014/main" id="{9BDCA566-BCF8-4450-9C95-82671467A0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8" name="テキスト ボックス 527">
          <a:extLst>
            <a:ext uri="{FF2B5EF4-FFF2-40B4-BE49-F238E27FC236}">
              <a16:creationId xmlns:a16="http://schemas.microsoft.com/office/drawing/2014/main" id="{CCFDB838-6ACB-46FF-85D5-57917909622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9" name="直線コネクタ 528">
          <a:extLst>
            <a:ext uri="{FF2B5EF4-FFF2-40B4-BE49-F238E27FC236}">
              <a16:creationId xmlns:a16="http://schemas.microsoft.com/office/drawing/2014/main" id="{C1DBBCCA-E138-4769-9F73-EB9A5048B97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0" name="テキスト ボックス 529">
          <a:extLst>
            <a:ext uri="{FF2B5EF4-FFF2-40B4-BE49-F238E27FC236}">
              <a16:creationId xmlns:a16="http://schemas.microsoft.com/office/drawing/2014/main" id="{318472B3-3C66-4851-A2E6-CF49EF353A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1" name="直線コネクタ 530">
          <a:extLst>
            <a:ext uri="{FF2B5EF4-FFF2-40B4-BE49-F238E27FC236}">
              <a16:creationId xmlns:a16="http://schemas.microsoft.com/office/drawing/2014/main" id="{BF15BB72-2FC6-4D85-B1E1-769774CF5A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2" name="テキスト ボックス 531">
          <a:extLst>
            <a:ext uri="{FF2B5EF4-FFF2-40B4-BE49-F238E27FC236}">
              <a16:creationId xmlns:a16="http://schemas.microsoft.com/office/drawing/2014/main" id="{9B5A1059-E175-4B73-94DC-B4C1115F711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3" name="直線コネクタ 532">
          <a:extLst>
            <a:ext uri="{FF2B5EF4-FFF2-40B4-BE49-F238E27FC236}">
              <a16:creationId xmlns:a16="http://schemas.microsoft.com/office/drawing/2014/main" id="{F9EA4FD6-F063-4C74-B196-3AD0EF00E8F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4" name="テキスト ボックス 533">
          <a:extLst>
            <a:ext uri="{FF2B5EF4-FFF2-40B4-BE49-F238E27FC236}">
              <a16:creationId xmlns:a16="http://schemas.microsoft.com/office/drawing/2014/main" id="{4688360A-1985-42EF-AD55-9436190F485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5" name="直線コネクタ 534">
          <a:extLst>
            <a:ext uri="{FF2B5EF4-FFF2-40B4-BE49-F238E27FC236}">
              <a16:creationId xmlns:a16="http://schemas.microsoft.com/office/drawing/2014/main" id="{F6B2C14E-8598-4431-81D7-EFADCD1603A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6" name="テキスト ボックス 535">
          <a:extLst>
            <a:ext uri="{FF2B5EF4-FFF2-40B4-BE49-F238E27FC236}">
              <a16:creationId xmlns:a16="http://schemas.microsoft.com/office/drawing/2014/main" id="{9338CB64-8D33-43FB-B601-907B6481DD4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7" name="直線コネクタ 536">
          <a:extLst>
            <a:ext uri="{FF2B5EF4-FFF2-40B4-BE49-F238E27FC236}">
              <a16:creationId xmlns:a16="http://schemas.microsoft.com/office/drawing/2014/main" id="{A78EB65C-8CFE-44E2-A161-5ECBC2BD14F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38" name="テキスト ボックス 537">
          <a:extLst>
            <a:ext uri="{FF2B5EF4-FFF2-40B4-BE49-F238E27FC236}">
              <a16:creationId xmlns:a16="http://schemas.microsoft.com/office/drawing/2014/main" id="{02994126-25C1-4EAB-B04B-4A8346A3AA7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9" name="直線コネクタ 538">
          <a:extLst>
            <a:ext uri="{FF2B5EF4-FFF2-40B4-BE49-F238E27FC236}">
              <a16:creationId xmlns:a16="http://schemas.microsoft.com/office/drawing/2014/main" id="{7ABB67F4-0321-4486-AE33-B14632F0216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0" name="テキスト ボックス 539">
          <a:extLst>
            <a:ext uri="{FF2B5EF4-FFF2-40B4-BE49-F238E27FC236}">
              <a16:creationId xmlns:a16="http://schemas.microsoft.com/office/drawing/2014/main" id="{8D8634F0-6CDC-4638-BBA5-A21E446761D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1" name="直線コネクタ 540">
          <a:extLst>
            <a:ext uri="{FF2B5EF4-FFF2-40B4-BE49-F238E27FC236}">
              <a16:creationId xmlns:a16="http://schemas.microsoft.com/office/drawing/2014/main" id="{F76099CE-AAE2-4F24-A0A4-2E264BB746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庁舎】&#10;有形固定資産減価償却率グラフ枠">
          <a:extLst>
            <a:ext uri="{FF2B5EF4-FFF2-40B4-BE49-F238E27FC236}">
              <a16:creationId xmlns:a16="http://schemas.microsoft.com/office/drawing/2014/main" id="{595D84DF-0477-420A-BCCF-CA12730BC6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543" name="直線コネクタ 542">
          <a:extLst>
            <a:ext uri="{FF2B5EF4-FFF2-40B4-BE49-F238E27FC236}">
              <a16:creationId xmlns:a16="http://schemas.microsoft.com/office/drawing/2014/main" id="{48550F64-5C59-4F09-A142-688E3201207B}"/>
            </a:ext>
          </a:extLst>
        </xdr:cNvPr>
        <xdr:cNvCxnSpPr/>
      </xdr:nvCxnSpPr>
      <xdr:spPr>
        <a:xfrm flipV="1">
          <a:off x="16318864" y="17168949"/>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44" name="【庁舎】&#10;有形固定資産減価償却率最小値テキスト">
          <a:extLst>
            <a:ext uri="{FF2B5EF4-FFF2-40B4-BE49-F238E27FC236}">
              <a16:creationId xmlns:a16="http://schemas.microsoft.com/office/drawing/2014/main" id="{2456409C-783C-485F-9B5D-61CA62E73B5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45" name="直線コネクタ 544">
          <a:extLst>
            <a:ext uri="{FF2B5EF4-FFF2-40B4-BE49-F238E27FC236}">
              <a16:creationId xmlns:a16="http://schemas.microsoft.com/office/drawing/2014/main" id="{4B43E700-ACB6-4B38-BB7C-04C9C4EFB32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546" name="【庁舎】&#10;有形固定資産減価償却率最大値テキスト">
          <a:extLst>
            <a:ext uri="{FF2B5EF4-FFF2-40B4-BE49-F238E27FC236}">
              <a16:creationId xmlns:a16="http://schemas.microsoft.com/office/drawing/2014/main" id="{45FE8460-B60E-40D1-B69C-199BD567BE04}"/>
            </a:ext>
          </a:extLst>
        </xdr:cNvPr>
        <xdr:cNvSpPr txBox="1"/>
      </xdr:nvSpPr>
      <xdr:spPr>
        <a:xfrm>
          <a:off x="16357600" y="1694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547" name="直線コネクタ 546">
          <a:extLst>
            <a:ext uri="{FF2B5EF4-FFF2-40B4-BE49-F238E27FC236}">
              <a16:creationId xmlns:a16="http://schemas.microsoft.com/office/drawing/2014/main" id="{129F4C07-B8C5-4480-859D-D6463C4AC5DD}"/>
            </a:ext>
          </a:extLst>
        </xdr:cNvPr>
        <xdr:cNvCxnSpPr/>
      </xdr:nvCxnSpPr>
      <xdr:spPr>
        <a:xfrm>
          <a:off x="16230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82566</xdr:rowOff>
    </xdr:from>
    <xdr:ext cx="405111" cy="259045"/>
    <xdr:sp macro="" textlink="">
      <xdr:nvSpPr>
        <xdr:cNvPr id="548" name="【庁舎】&#10;有形固定資産減価償却率平均値テキスト">
          <a:extLst>
            <a:ext uri="{FF2B5EF4-FFF2-40B4-BE49-F238E27FC236}">
              <a16:creationId xmlns:a16="http://schemas.microsoft.com/office/drawing/2014/main" id="{54B9B8A0-CB95-4821-AD50-5D836C94354D}"/>
            </a:ext>
          </a:extLst>
        </xdr:cNvPr>
        <xdr:cNvSpPr txBox="1"/>
      </xdr:nvSpPr>
      <xdr:spPr>
        <a:xfrm>
          <a:off x="16357600" y="1774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549" name="フローチャート: 判断 548">
          <a:extLst>
            <a:ext uri="{FF2B5EF4-FFF2-40B4-BE49-F238E27FC236}">
              <a16:creationId xmlns:a16="http://schemas.microsoft.com/office/drawing/2014/main" id="{50AD79E0-18D2-46D9-8798-FDFA0BEB6991}"/>
            </a:ext>
          </a:extLst>
        </xdr:cNvPr>
        <xdr:cNvSpPr/>
      </xdr:nvSpPr>
      <xdr:spPr>
        <a:xfrm>
          <a:off x="162687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550" name="フローチャート: 判断 549">
          <a:extLst>
            <a:ext uri="{FF2B5EF4-FFF2-40B4-BE49-F238E27FC236}">
              <a16:creationId xmlns:a16="http://schemas.microsoft.com/office/drawing/2014/main" id="{AB33DD68-DA27-40C5-BFA9-A95E66ED1B0B}"/>
            </a:ext>
          </a:extLst>
        </xdr:cNvPr>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551" name="フローチャート: 判断 550">
          <a:extLst>
            <a:ext uri="{FF2B5EF4-FFF2-40B4-BE49-F238E27FC236}">
              <a16:creationId xmlns:a16="http://schemas.microsoft.com/office/drawing/2014/main" id="{EE5578D9-BB02-43D9-93E6-8B6EAD475C1A}"/>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552" name="フローチャート: 判断 551">
          <a:extLst>
            <a:ext uri="{FF2B5EF4-FFF2-40B4-BE49-F238E27FC236}">
              <a16:creationId xmlns:a16="http://schemas.microsoft.com/office/drawing/2014/main" id="{5A025E3B-7338-481E-9929-B7CC4D7C56C6}"/>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553" name="フローチャート: 判断 552">
          <a:extLst>
            <a:ext uri="{FF2B5EF4-FFF2-40B4-BE49-F238E27FC236}">
              <a16:creationId xmlns:a16="http://schemas.microsoft.com/office/drawing/2014/main" id="{666A16D9-E9E2-4E11-B829-54388787E2BF}"/>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DDCCE820-1874-4BE2-8B9F-2D588035C71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8AFDCAE6-F067-48F3-AC7F-C9856215916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4E6441DD-AA83-4ECD-983A-9D607F3DD0F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16026283-0F52-4021-A0A0-F4BB643B4F0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4DDD8049-3F33-4304-A782-7E0CC3828E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xdr:rowOff>
    </xdr:from>
    <xdr:to>
      <xdr:col>85</xdr:col>
      <xdr:colOff>177800</xdr:colOff>
      <xdr:row>108</xdr:row>
      <xdr:rowOff>110671</xdr:rowOff>
    </xdr:to>
    <xdr:sp macro="" textlink="">
      <xdr:nvSpPr>
        <xdr:cNvPr id="559" name="楕円 558">
          <a:extLst>
            <a:ext uri="{FF2B5EF4-FFF2-40B4-BE49-F238E27FC236}">
              <a16:creationId xmlns:a16="http://schemas.microsoft.com/office/drawing/2014/main" id="{703E866A-91BE-484E-82AA-DEDBFA837CB5}"/>
            </a:ext>
          </a:extLst>
        </xdr:cNvPr>
        <xdr:cNvSpPr/>
      </xdr:nvSpPr>
      <xdr:spPr>
        <a:xfrm>
          <a:off x="162687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158948</xdr:rowOff>
    </xdr:from>
    <xdr:ext cx="405111" cy="259045"/>
    <xdr:sp macro="" textlink="">
      <xdr:nvSpPr>
        <xdr:cNvPr id="560" name="【庁舎】&#10;有形固定資産減価償却率該当値テキスト">
          <a:extLst>
            <a:ext uri="{FF2B5EF4-FFF2-40B4-BE49-F238E27FC236}">
              <a16:creationId xmlns:a16="http://schemas.microsoft.com/office/drawing/2014/main" id="{DAEF22B3-848E-47A6-AC7F-ADBEA543C0C8}"/>
            </a:ext>
          </a:extLst>
        </xdr:cNvPr>
        <xdr:cNvSpPr txBox="1"/>
      </xdr:nvSpPr>
      <xdr:spPr>
        <a:xfrm>
          <a:off x="16357600"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164193</xdr:rowOff>
    </xdr:from>
    <xdr:to>
      <xdr:col>81</xdr:col>
      <xdr:colOff>101600</xdr:colOff>
      <xdr:row>108</xdr:row>
      <xdr:rowOff>94343</xdr:rowOff>
    </xdr:to>
    <xdr:sp macro="" textlink="">
      <xdr:nvSpPr>
        <xdr:cNvPr id="561" name="楕円 560">
          <a:extLst>
            <a:ext uri="{FF2B5EF4-FFF2-40B4-BE49-F238E27FC236}">
              <a16:creationId xmlns:a16="http://schemas.microsoft.com/office/drawing/2014/main" id="{0C0CDD67-64C8-4B18-A96F-845312E150CE}"/>
            </a:ext>
          </a:extLst>
        </xdr:cNvPr>
        <xdr:cNvSpPr/>
      </xdr:nvSpPr>
      <xdr:spPr>
        <a:xfrm>
          <a:off x="15430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43543</xdr:rowOff>
    </xdr:from>
    <xdr:to>
      <xdr:col>85</xdr:col>
      <xdr:colOff>127000</xdr:colOff>
      <xdr:row>108</xdr:row>
      <xdr:rowOff>59871</xdr:rowOff>
    </xdr:to>
    <xdr:cxnSp macro="">
      <xdr:nvCxnSpPr>
        <xdr:cNvPr id="562" name="直線コネクタ 561">
          <a:extLst>
            <a:ext uri="{FF2B5EF4-FFF2-40B4-BE49-F238E27FC236}">
              <a16:creationId xmlns:a16="http://schemas.microsoft.com/office/drawing/2014/main" id="{015460DC-4043-460A-8078-4A68597682A1}"/>
            </a:ext>
          </a:extLst>
        </xdr:cNvPr>
        <xdr:cNvCxnSpPr/>
      </xdr:nvCxnSpPr>
      <xdr:spPr>
        <a:xfrm>
          <a:off x="15481300" y="1856014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147864</xdr:rowOff>
    </xdr:from>
    <xdr:to>
      <xdr:col>76</xdr:col>
      <xdr:colOff>165100</xdr:colOff>
      <xdr:row>108</xdr:row>
      <xdr:rowOff>78014</xdr:rowOff>
    </xdr:to>
    <xdr:sp macro="" textlink="">
      <xdr:nvSpPr>
        <xdr:cNvPr id="563" name="楕円 562">
          <a:extLst>
            <a:ext uri="{FF2B5EF4-FFF2-40B4-BE49-F238E27FC236}">
              <a16:creationId xmlns:a16="http://schemas.microsoft.com/office/drawing/2014/main" id="{DEFE8BE8-8450-4D99-AB72-43447F90DF1B}"/>
            </a:ext>
          </a:extLst>
        </xdr:cNvPr>
        <xdr:cNvSpPr/>
      </xdr:nvSpPr>
      <xdr:spPr>
        <a:xfrm>
          <a:off x="14541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27214</xdr:rowOff>
    </xdr:from>
    <xdr:to>
      <xdr:col>81</xdr:col>
      <xdr:colOff>50800</xdr:colOff>
      <xdr:row>108</xdr:row>
      <xdr:rowOff>43543</xdr:rowOff>
    </xdr:to>
    <xdr:cxnSp macro="">
      <xdr:nvCxnSpPr>
        <xdr:cNvPr id="564" name="直線コネクタ 563">
          <a:extLst>
            <a:ext uri="{FF2B5EF4-FFF2-40B4-BE49-F238E27FC236}">
              <a16:creationId xmlns:a16="http://schemas.microsoft.com/office/drawing/2014/main" id="{2DBB3FFC-D08F-4231-8136-3B882EE157C0}"/>
            </a:ext>
          </a:extLst>
        </xdr:cNvPr>
        <xdr:cNvCxnSpPr/>
      </xdr:nvCxnSpPr>
      <xdr:spPr>
        <a:xfrm>
          <a:off x="14592300" y="185438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151130</xdr:rowOff>
    </xdr:from>
    <xdr:to>
      <xdr:col>72</xdr:col>
      <xdr:colOff>38100</xdr:colOff>
      <xdr:row>108</xdr:row>
      <xdr:rowOff>81280</xdr:rowOff>
    </xdr:to>
    <xdr:sp macro="" textlink="">
      <xdr:nvSpPr>
        <xdr:cNvPr id="565" name="楕円 564">
          <a:extLst>
            <a:ext uri="{FF2B5EF4-FFF2-40B4-BE49-F238E27FC236}">
              <a16:creationId xmlns:a16="http://schemas.microsoft.com/office/drawing/2014/main" id="{51CAEF37-75AA-46AC-9AA3-E5119F282C91}"/>
            </a:ext>
          </a:extLst>
        </xdr:cNvPr>
        <xdr:cNvSpPr/>
      </xdr:nvSpPr>
      <xdr:spPr>
        <a:xfrm>
          <a:off x="1365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27214</xdr:rowOff>
    </xdr:from>
    <xdr:to>
      <xdr:col>76</xdr:col>
      <xdr:colOff>114300</xdr:colOff>
      <xdr:row>108</xdr:row>
      <xdr:rowOff>30480</xdr:rowOff>
    </xdr:to>
    <xdr:cxnSp macro="">
      <xdr:nvCxnSpPr>
        <xdr:cNvPr id="566" name="直線コネクタ 565">
          <a:extLst>
            <a:ext uri="{FF2B5EF4-FFF2-40B4-BE49-F238E27FC236}">
              <a16:creationId xmlns:a16="http://schemas.microsoft.com/office/drawing/2014/main" id="{8AFD5BE6-0B9C-4725-9803-1A85C094B9BB}"/>
            </a:ext>
          </a:extLst>
        </xdr:cNvPr>
        <xdr:cNvCxnSpPr/>
      </xdr:nvCxnSpPr>
      <xdr:spPr>
        <a:xfrm flipV="1">
          <a:off x="13703300" y="185438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130464</xdr:rowOff>
    </xdr:from>
    <xdr:ext cx="405111" cy="259045"/>
    <xdr:sp macro="" textlink="">
      <xdr:nvSpPr>
        <xdr:cNvPr id="567" name="n_1aveValue【庁舎】&#10;有形固定資産減価償却率">
          <a:extLst>
            <a:ext uri="{FF2B5EF4-FFF2-40B4-BE49-F238E27FC236}">
              <a16:creationId xmlns:a16="http://schemas.microsoft.com/office/drawing/2014/main" id="{23841175-E9C6-4CC4-836B-1E34F787EF2E}"/>
            </a:ext>
          </a:extLst>
        </xdr:cNvPr>
        <xdr:cNvSpPr txBox="1"/>
      </xdr:nvSpPr>
      <xdr:spPr>
        <a:xfrm>
          <a:off x="152660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568" name="n_2aveValue【庁舎】&#10;有形固定資産減価償却率">
          <a:extLst>
            <a:ext uri="{FF2B5EF4-FFF2-40B4-BE49-F238E27FC236}">
              <a16:creationId xmlns:a16="http://schemas.microsoft.com/office/drawing/2014/main" id="{A6E94708-6AE1-4B9E-AB25-C0913762B5E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569" name="n_3aveValue【庁舎】&#10;有形固定資産減価償却率">
          <a:extLst>
            <a:ext uri="{FF2B5EF4-FFF2-40B4-BE49-F238E27FC236}">
              <a16:creationId xmlns:a16="http://schemas.microsoft.com/office/drawing/2014/main" id="{7AF9CCCC-A36C-4354-9553-6A8F23985863}"/>
            </a:ext>
          </a:extLst>
        </xdr:cNvPr>
        <xdr:cNvSpPr txBox="1"/>
      </xdr:nvSpPr>
      <xdr:spPr>
        <a:xfrm>
          <a:off x="13500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570" name="n_4aveValue【庁舎】&#10;有形固定資産減価償却率">
          <a:extLst>
            <a:ext uri="{FF2B5EF4-FFF2-40B4-BE49-F238E27FC236}">
              <a16:creationId xmlns:a16="http://schemas.microsoft.com/office/drawing/2014/main" id="{58F338D1-9420-4A85-8E27-31DFDA65994A}"/>
            </a:ext>
          </a:extLst>
        </xdr:cNvPr>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85470</xdr:rowOff>
    </xdr:from>
    <xdr:ext cx="405111" cy="259045"/>
    <xdr:sp macro="" textlink="">
      <xdr:nvSpPr>
        <xdr:cNvPr id="571" name="n_1mainValue【庁舎】&#10;有形固定資産減価償却率">
          <a:extLst>
            <a:ext uri="{FF2B5EF4-FFF2-40B4-BE49-F238E27FC236}">
              <a16:creationId xmlns:a16="http://schemas.microsoft.com/office/drawing/2014/main" id="{ABEFDA76-D8DA-44A6-A937-C3C175D4AF6B}"/>
            </a:ext>
          </a:extLst>
        </xdr:cNvPr>
        <xdr:cNvSpPr txBox="1"/>
      </xdr:nvSpPr>
      <xdr:spPr>
        <a:xfrm>
          <a:off x="152660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69141</xdr:rowOff>
    </xdr:from>
    <xdr:ext cx="405111" cy="259045"/>
    <xdr:sp macro="" textlink="">
      <xdr:nvSpPr>
        <xdr:cNvPr id="572" name="n_2mainValue【庁舎】&#10;有形固定資産減価償却率">
          <a:extLst>
            <a:ext uri="{FF2B5EF4-FFF2-40B4-BE49-F238E27FC236}">
              <a16:creationId xmlns:a16="http://schemas.microsoft.com/office/drawing/2014/main" id="{57CDB23C-0F5A-44B7-8B41-FE510A7F8B7D}"/>
            </a:ext>
          </a:extLst>
        </xdr:cNvPr>
        <xdr:cNvSpPr txBox="1"/>
      </xdr:nvSpPr>
      <xdr:spPr>
        <a:xfrm>
          <a:off x="143897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72407</xdr:rowOff>
    </xdr:from>
    <xdr:ext cx="405111" cy="259045"/>
    <xdr:sp macro="" textlink="">
      <xdr:nvSpPr>
        <xdr:cNvPr id="573" name="n_3mainValue【庁舎】&#10;有形固定資産減価償却率">
          <a:extLst>
            <a:ext uri="{FF2B5EF4-FFF2-40B4-BE49-F238E27FC236}">
              <a16:creationId xmlns:a16="http://schemas.microsoft.com/office/drawing/2014/main" id="{97F5D92E-FF6D-40BF-B84A-5B014EA48B77}"/>
            </a:ext>
          </a:extLst>
        </xdr:cNvPr>
        <xdr:cNvSpPr txBox="1"/>
      </xdr:nvSpPr>
      <xdr:spPr>
        <a:xfrm>
          <a:off x="135007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4" name="正方形/長方形 573">
          <a:extLst>
            <a:ext uri="{FF2B5EF4-FFF2-40B4-BE49-F238E27FC236}">
              <a16:creationId xmlns:a16="http://schemas.microsoft.com/office/drawing/2014/main" id="{E85EA820-722C-4D63-82C7-1052CCFDAC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5" name="正方形/長方形 574">
          <a:extLst>
            <a:ext uri="{FF2B5EF4-FFF2-40B4-BE49-F238E27FC236}">
              <a16:creationId xmlns:a16="http://schemas.microsoft.com/office/drawing/2014/main" id="{A426FFA7-3490-4650-9210-9EB52492F7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6" name="正方形/長方形 575">
          <a:extLst>
            <a:ext uri="{FF2B5EF4-FFF2-40B4-BE49-F238E27FC236}">
              <a16:creationId xmlns:a16="http://schemas.microsoft.com/office/drawing/2014/main" id="{5629A7CA-D3DE-4B62-8612-157AECDEACA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7" name="正方形/長方形 576">
          <a:extLst>
            <a:ext uri="{FF2B5EF4-FFF2-40B4-BE49-F238E27FC236}">
              <a16:creationId xmlns:a16="http://schemas.microsoft.com/office/drawing/2014/main" id="{A89A053A-CB45-4A8C-8DE5-6F707C026CB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8" name="正方形/長方形 577">
          <a:extLst>
            <a:ext uri="{FF2B5EF4-FFF2-40B4-BE49-F238E27FC236}">
              <a16:creationId xmlns:a16="http://schemas.microsoft.com/office/drawing/2014/main" id="{ACFABC23-5AD7-41D4-8D2B-8F07250AC3D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9" name="正方形/長方形 578">
          <a:extLst>
            <a:ext uri="{FF2B5EF4-FFF2-40B4-BE49-F238E27FC236}">
              <a16:creationId xmlns:a16="http://schemas.microsoft.com/office/drawing/2014/main" id="{C2904224-27BC-4FF9-B117-0B14F21C82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0" name="正方形/長方形 579">
          <a:extLst>
            <a:ext uri="{FF2B5EF4-FFF2-40B4-BE49-F238E27FC236}">
              <a16:creationId xmlns:a16="http://schemas.microsoft.com/office/drawing/2014/main" id="{C4EAF078-3B27-4AC8-80F1-C720C9E62C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1" name="正方形/長方形 580">
          <a:extLst>
            <a:ext uri="{FF2B5EF4-FFF2-40B4-BE49-F238E27FC236}">
              <a16:creationId xmlns:a16="http://schemas.microsoft.com/office/drawing/2014/main" id="{01715027-7BFE-439B-8622-BF69688B11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2" name="テキスト ボックス 581">
          <a:extLst>
            <a:ext uri="{FF2B5EF4-FFF2-40B4-BE49-F238E27FC236}">
              <a16:creationId xmlns:a16="http://schemas.microsoft.com/office/drawing/2014/main" id="{83EC4239-D80E-4F3C-B1F4-72A0392DCF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3" name="直線コネクタ 582">
          <a:extLst>
            <a:ext uri="{FF2B5EF4-FFF2-40B4-BE49-F238E27FC236}">
              <a16:creationId xmlns:a16="http://schemas.microsoft.com/office/drawing/2014/main" id="{CC71E5B9-9203-4253-AB1B-D7BDD9F0685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584" name="直線コネクタ 583">
          <a:extLst>
            <a:ext uri="{FF2B5EF4-FFF2-40B4-BE49-F238E27FC236}">
              <a16:creationId xmlns:a16="http://schemas.microsoft.com/office/drawing/2014/main" id="{FB257730-A41B-4189-BCD6-31C8361D33F5}"/>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585" name="テキスト ボックス 584">
          <a:extLst>
            <a:ext uri="{FF2B5EF4-FFF2-40B4-BE49-F238E27FC236}">
              <a16:creationId xmlns:a16="http://schemas.microsoft.com/office/drawing/2014/main" id="{D99250AD-1795-459C-B632-E0A2320C8AB4}"/>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586" name="直線コネクタ 585">
          <a:extLst>
            <a:ext uri="{FF2B5EF4-FFF2-40B4-BE49-F238E27FC236}">
              <a16:creationId xmlns:a16="http://schemas.microsoft.com/office/drawing/2014/main" id="{D9DEBAF2-9A83-40C4-AC86-77779A94B67F}"/>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587" name="テキスト ボックス 586">
          <a:extLst>
            <a:ext uri="{FF2B5EF4-FFF2-40B4-BE49-F238E27FC236}">
              <a16:creationId xmlns:a16="http://schemas.microsoft.com/office/drawing/2014/main" id="{FBC8467F-984A-4F8F-8872-94FDF9903E01}"/>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588" name="直線コネクタ 587">
          <a:extLst>
            <a:ext uri="{FF2B5EF4-FFF2-40B4-BE49-F238E27FC236}">
              <a16:creationId xmlns:a16="http://schemas.microsoft.com/office/drawing/2014/main" id="{8F590D45-C843-406B-B9E6-7E24EE94F117}"/>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589" name="テキスト ボックス 588">
          <a:extLst>
            <a:ext uri="{FF2B5EF4-FFF2-40B4-BE49-F238E27FC236}">
              <a16:creationId xmlns:a16="http://schemas.microsoft.com/office/drawing/2014/main" id="{F5E19AD4-29FA-440A-BAA0-D65C81770734}"/>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0" name="直線コネクタ 589">
          <a:extLst>
            <a:ext uri="{FF2B5EF4-FFF2-40B4-BE49-F238E27FC236}">
              <a16:creationId xmlns:a16="http://schemas.microsoft.com/office/drawing/2014/main" id="{5F68BC8E-2DCA-4E1D-8C0E-7B047763282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1" name="テキスト ボックス 590">
          <a:extLst>
            <a:ext uri="{FF2B5EF4-FFF2-40B4-BE49-F238E27FC236}">
              <a16:creationId xmlns:a16="http://schemas.microsoft.com/office/drawing/2014/main" id="{B55B7C2F-DD63-4CC0-A86B-D126B304FEE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592" name="直線コネクタ 591">
          <a:extLst>
            <a:ext uri="{FF2B5EF4-FFF2-40B4-BE49-F238E27FC236}">
              <a16:creationId xmlns:a16="http://schemas.microsoft.com/office/drawing/2014/main" id="{B3B287A9-BB4A-453E-B971-0D57D44D7578}"/>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593" name="テキスト ボックス 592">
          <a:extLst>
            <a:ext uri="{FF2B5EF4-FFF2-40B4-BE49-F238E27FC236}">
              <a16:creationId xmlns:a16="http://schemas.microsoft.com/office/drawing/2014/main" id="{DDB7932D-A40E-4D9F-8E0E-5B2267E0459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594" name="直線コネクタ 593">
          <a:extLst>
            <a:ext uri="{FF2B5EF4-FFF2-40B4-BE49-F238E27FC236}">
              <a16:creationId xmlns:a16="http://schemas.microsoft.com/office/drawing/2014/main" id="{4FBA97AE-7D45-4078-B20A-3AF09AD1FA1B}"/>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595" name="テキスト ボックス 594">
          <a:extLst>
            <a:ext uri="{FF2B5EF4-FFF2-40B4-BE49-F238E27FC236}">
              <a16:creationId xmlns:a16="http://schemas.microsoft.com/office/drawing/2014/main" id="{669D2F13-E094-48C4-B7D8-03892245EE6C}"/>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596" name="直線コネクタ 595">
          <a:extLst>
            <a:ext uri="{FF2B5EF4-FFF2-40B4-BE49-F238E27FC236}">
              <a16:creationId xmlns:a16="http://schemas.microsoft.com/office/drawing/2014/main" id="{9A1CFB84-7669-43EF-B8F3-03766993C925}"/>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597" name="テキスト ボックス 596">
          <a:extLst>
            <a:ext uri="{FF2B5EF4-FFF2-40B4-BE49-F238E27FC236}">
              <a16:creationId xmlns:a16="http://schemas.microsoft.com/office/drawing/2014/main" id="{0970AF5E-E462-4978-8C88-A8888C320D4F}"/>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8" name="直線コネクタ 597">
          <a:extLst>
            <a:ext uri="{FF2B5EF4-FFF2-40B4-BE49-F238E27FC236}">
              <a16:creationId xmlns:a16="http://schemas.microsoft.com/office/drawing/2014/main" id="{78C3FFC5-7318-4758-85AB-F363A539EA6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9" name="テキスト ボックス 598">
          <a:extLst>
            <a:ext uri="{FF2B5EF4-FFF2-40B4-BE49-F238E27FC236}">
              <a16:creationId xmlns:a16="http://schemas.microsoft.com/office/drawing/2014/main" id="{E7CD660E-990B-4D70-B3BC-ED0D1DC5F43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0" name="【庁舎】&#10;一人当たり面積グラフ枠">
          <a:extLst>
            <a:ext uri="{FF2B5EF4-FFF2-40B4-BE49-F238E27FC236}">
              <a16:creationId xmlns:a16="http://schemas.microsoft.com/office/drawing/2014/main" id="{FAD379A4-66C0-4722-8053-75D97B3A7AC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601" name="直線コネクタ 600">
          <a:extLst>
            <a:ext uri="{FF2B5EF4-FFF2-40B4-BE49-F238E27FC236}">
              <a16:creationId xmlns:a16="http://schemas.microsoft.com/office/drawing/2014/main" id="{BF3CB3A7-0B99-43EE-9FFF-03D5EE5BE94A}"/>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602" name="【庁舎】&#10;一人当たり面積最小値テキスト">
          <a:extLst>
            <a:ext uri="{FF2B5EF4-FFF2-40B4-BE49-F238E27FC236}">
              <a16:creationId xmlns:a16="http://schemas.microsoft.com/office/drawing/2014/main" id="{D39AEC08-9B5F-4F33-9033-12620B50975B}"/>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603" name="直線コネクタ 602">
          <a:extLst>
            <a:ext uri="{FF2B5EF4-FFF2-40B4-BE49-F238E27FC236}">
              <a16:creationId xmlns:a16="http://schemas.microsoft.com/office/drawing/2014/main" id="{D9AFA1B3-85C7-4F89-8616-C4AC67E43203}"/>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604" name="【庁舎】&#10;一人当たり面積最大値テキスト">
          <a:extLst>
            <a:ext uri="{FF2B5EF4-FFF2-40B4-BE49-F238E27FC236}">
              <a16:creationId xmlns:a16="http://schemas.microsoft.com/office/drawing/2014/main" id="{6A39486D-2AC5-4E93-B3E7-8B77330C5599}"/>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605" name="直線コネクタ 604">
          <a:extLst>
            <a:ext uri="{FF2B5EF4-FFF2-40B4-BE49-F238E27FC236}">
              <a16:creationId xmlns:a16="http://schemas.microsoft.com/office/drawing/2014/main" id="{285DC9A9-2E06-4820-AACC-8230AA8F7479}"/>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142575</xdr:rowOff>
    </xdr:from>
    <xdr:ext cx="469744" cy="259045"/>
    <xdr:sp macro="" textlink="">
      <xdr:nvSpPr>
        <xdr:cNvPr id="606" name="【庁舎】&#10;一人当たり面積平均値テキスト">
          <a:extLst>
            <a:ext uri="{FF2B5EF4-FFF2-40B4-BE49-F238E27FC236}">
              <a16:creationId xmlns:a16="http://schemas.microsoft.com/office/drawing/2014/main" id="{08F90D33-3E5F-4149-994D-BE5497549395}"/>
            </a:ext>
          </a:extLst>
        </xdr:cNvPr>
        <xdr:cNvSpPr txBox="1"/>
      </xdr:nvSpPr>
      <xdr:spPr>
        <a:xfrm>
          <a:off x="22199600" y="17973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607" name="フローチャート: 判断 606">
          <a:extLst>
            <a:ext uri="{FF2B5EF4-FFF2-40B4-BE49-F238E27FC236}">
              <a16:creationId xmlns:a16="http://schemas.microsoft.com/office/drawing/2014/main" id="{C6A6A87A-E829-4DBB-B91F-3DBF9B80EF1D}"/>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608" name="フローチャート: 判断 607">
          <a:extLst>
            <a:ext uri="{FF2B5EF4-FFF2-40B4-BE49-F238E27FC236}">
              <a16:creationId xmlns:a16="http://schemas.microsoft.com/office/drawing/2014/main" id="{1FC82269-3930-4766-9DA8-C625CA117D71}"/>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609" name="フローチャート: 判断 608">
          <a:extLst>
            <a:ext uri="{FF2B5EF4-FFF2-40B4-BE49-F238E27FC236}">
              <a16:creationId xmlns:a16="http://schemas.microsoft.com/office/drawing/2014/main" id="{2DD0ADAC-8043-455C-8675-0C43D57A60CF}"/>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610" name="フローチャート: 判断 609">
          <a:extLst>
            <a:ext uri="{FF2B5EF4-FFF2-40B4-BE49-F238E27FC236}">
              <a16:creationId xmlns:a16="http://schemas.microsoft.com/office/drawing/2014/main" id="{6A2026EA-8DE0-4016-950F-773E80898A4E}"/>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611" name="フローチャート: 判断 610">
          <a:extLst>
            <a:ext uri="{FF2B5EF4-FFF2-40B4-BE49-F238E27FC236}">
              <a16:creationId xmlns:a16="http://schemas.microsoft.com/office/drawing/2014/main" id="{6CE84565-5085-4094-9B24-9672EF7907F6}"/>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A07CFCB9-41EC-46E5-B355-59ADB907AB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2D217CB4-C137-4B82-A34C-8DB4248D88F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75DC31FD-31CD-4B91-BE86-2878DE07B09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DEAC1C7F-10D9-49F2-A984-EBA678F11AB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FB118F59-BEF6-47AD-93F5-4D2227B0784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123983</xdr:rowOff>
    </xdr:from>
    <xdr:to>
      <xdr:col>116</xdr:col>
      <xdr:colOff>114300</xdr:colOff>
      <xdr:row>108</xdr:row>
      <xdr:rowOff>54133</xdr:rowOff>
    </xdr:to>
    <xdr:sp macro="" textlink="">
      <xdr:nvSpPr>
        <xdr:cNvPr id="617" name="楕円 616">
          <a:extLst>
            <a:ext uri="{FF2B5EF4-FFF2-40B4-BE49-F238E27FC236}">
              <a16:creationId xmlns:a16="http://schemas.microsoft.com/office/drawing/2014/main" id="{D7D48D56-F4CD-49D2-8777-6DDA48ABBCC6}"/>
            </a:ext>
          </a:extLst>
        </xdr:cNvPr>
        <xdr:cNvSpPr/>
      </xdr:nvSpPr>
      <xdr:spPr>
        <a:xfrm>
          <a:off x="22110700" y="1846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38910</xdr:rowOff>
    </xdr:from>
    <xdr:ext cx="469744" cy="259045"/>
    <xdr:sp macro="" textlink="">
      <xdr:nvSpPr>
        <xdr:cNvPr id="618" name="【庁舎】&#10;一人当たり面積該当値テキスト">
          <a:extLst>
            <a:ext uri="{FF2B5EF4-FFF2-40B4-BE49-F238E27FC236}">
              <a16:creationId xmlns:a16="http://schemas.microsoft.com/office/drawing/2014/main" id="{E7E5434B-8A73-48F6-B187-139BBB95F908}"/>
            </a:ext>
          </a:extLst>
        </xdr:cNvPr>
        <xdr:cNvSpPr txBox="1"/>
      </xdr:nvSpPr>
      <xdr:spPr>
        <a:xfrm>
          <a:off x="22199600" y="1838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126842</xdr:rowOff>
    </xdr:from>
    <xdr:to>
      <xdr:col>112</xdr:col>
      <xdr:colOff>38100</xdr:colOff>
      <xdr:row>108</xdr:row>
      <xdr:rowOff>56992</xdr:rowOff>
    </xdr:to>
    <xdr:sp macro="" textlink="">
      <xdr:nvSpPr>
        <xdr:cNvPr id="619" name="楕円 618">
          <a:extLst>
            <a:ext uri="{FF2B5EF4-FFF2-40B4-BE49-F238E27FC236}">
              <a16:creationId xmlns:a16="http://schemas.microsoft.com/office/drawing/2014/main" id="{2B48CBE4-8B3E-4BBC-9414-4A647CAFA1CA}"/>
            </a:ext>
          </a:extLst>
        </xdr:cNvPr>
        <xdr:cNvSpPr/>
      </xdr:nvSpPr>
      <xdr:spPr>
        <a:xfrm>
          <a:off x="21272500" y="1847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3333</xdr:rowOff>
    </xdr:from>
    <xdr:to>
      <xdr:col>116</xdr:col>
      <xdr:colOff>63500</xdr:colOff>
      <xdr:row>108</xdr:row>
      <xdr:rowOff>6192</xdr:rowOff>
    </xdr:to>
    <xdr:cxnSp macro="">
      <xdr:nvCxnSpPr>
        <xdr:cNvPr id="620" name="直線コネクタ 619">
          <a:extLst>
            <a:ext uri="{FF2B5EF4-FFF2-40B4-BE49-F238E27FC236}">
              <a16:creationId xmlns:a16="http://schemas.microsoft.com/office/drawing/2014/main" id="{7A2788E0-0993-413A-977F-2472F564492F}"/>
            </a:ext>
          </a:extLst>
        </xdr:cNvPr>
        <xdr:cNvCxnSpPr/>
      </xdr:nvCxnSpPr>
      <xdr:spPr>
        <a:xfrm flipV="1">
          <a:off x="21323300" y="18519933"/>
          <a:ext cx="8382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129699</xdr:rowOff>
    </xdr:from>
    <xdr:to>
      <xdr:col>107</xdr:col>
      <xdr:colOff>101600</xdr:colOff>
      <xdr:row>108</xdr:row>
      <xdr:rowOff>59849</xdr:rowOff>
    </xdr:to>
    <xdr:sp macro="" textlink="">
      <xdr:nvSpPr>
        <xdr:cNvPr id="621" name="楕円 620">
          <a:extLst>
            <a:ext uri="{FF2B5EF4-FFF2-40B4-BE49-F238E27FC236}">
              <a16:creationId xmlns:a16="http://schemas.microsoft.com/office/drawing/2014/main" id="{AAE35C95-B280-47F1-A867-87592C3B765F}"/>
            </a:ext>
          </a:extLst>
        </xdr:cNvPr>
        <xdr:cNvSpPr/>
      </xdr:nvSpPr>
      <xdr:spPr>
        <a:xfrm>
          <a:off x="20383500" y="1847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6192</xdr:rowOff>
    </xdr:from>
    <xdr:to>
      <xdr:col>111</xdr:col>
      <xdr:colOff>177800</xdr:colOff>
      <xdr:row>108</xdr:row>
      <xdr:rowOff>9049</xdr:rowOff>
    </xdr:to>
    <xdr:cxnSp macro="">
      <xdr:nvCxnSpPr>
        <xdr:cNvPr id="622" name="直線コネクタ 621">
          <a:extLst>
            <a:ext uri="{FF2B5EF4-FFF2-40B4-BE49-F238E27FC236}">
              <a16:creationId xmlns:a16="http://schemas.microsoft.com/office/drawing/2014/main" id="{E78E718D-7AED-47ED-857D-4BD002C76EC2}"/>
            </a:ext>
          </a:extLst>
        </xdr:cNvPr>
        <xdr:cNvCxnSpPr/>
      </xdr:nvCxnSpPr>
      <xdr:spPr>
        <a:xfrm flipV="1">
          <a:off x="20434300" y="1852279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132556</xdr:rowOff>
    </xdr:from>
    <xdr:to>
      <xdr:col>102</xdr:col>
      <xdr:colOff>165100</xdr:colOff>
      <xdr:row>108</xdr:row>
      <xdr:rowOff>62706</xdr:rowOff>
    </xdr:to>
    <xdr:sp macro="" textlink="">
      <xdr:nvSpPr>
        <xdr:cNvPr id="623" name="楕円 622">
          <a:extLst>
            <a:ext uri="{FF2B5EF4-FFF2-40B4-BE49-F238E27FC236}">
              <a16:creationId xmlns:a16="http://schemas.microsoft.com/office/drawing/2014/main" id="{4D78F252-C721-4FEF-9768-4C17B4CBF96B}"/>
            </a:ext>
          </a:extLst>
        </xdr:cNvPr>
        <xdr:cNvSpPr/>
      </xdr:nvSpPr>
      <xdr:spPr>
        <a:xfrm>
          <a:off x="19494500" y="1847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9049</xdr:rowOff>
    </xdr:from>
    <xdr:to>
      <xdr:col>107</xdr:col>
      <xdr:colOff>50800</xdr:colOff>
      <xdr:row>108</xdr:row>
      <xdr:rowOff>11906</xdr:rowOff>
    </xdr:to>
    <xdr:cxnSp macro="">
      <xdr:nvCxnSpPr>
        <xdr:cNvPr id="624" name="直線コネクタ 623">
          <a:extLst>
            <a:ext uri="{FF2B5EF4-FFF2-40B4-BE49-F238E27FC236}">
              <a16:creationId xmlns:a16="http://schemas.microsoft.com/office/drawing/2014/main" id="{FBAF58D7-F9DC-4D2F-A393-2CD1F1A996B9}"/>
            </a:ext>
          </a:extLst>
        </xdr:cNvPr>
        <xdr:cNvCxnSpPr/>
      </xdr:nvCxnSpPr>
      <xdr:spPr>
        <a:xfrm flipV="1">
          <a:off x="19545300" y="1852564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44944</xdr:rowOff>
    </xdr:from>
    <xdr:ext cx="469744" cy="259045"/>
    <xdr:sp macro="" textlink="">
      <xdr:nvSpPr>
        <xdr:cNvPr id="625" name="n_1aveValue【庁舎】&#10;一人当たり面積">
          <a:extLst>
            <a:ext uri="{FF2B5EF4-FFF2-40B4-BE49-F238E27FC236}">
              <a16:creationId xmlns:a16="http://schemas.microsoft.com/office/drawing/2014/main" id="{E8105F8A-7727-42F2-9A49-366D91A52152}"/>
            </a:ext>
          </a:extLst>
        </xdr:cNvPr>
        <xdr:cNvSpPr txBox="1"/>
      </xdr:nvSpPr>
      <xdr:spPr>
        <a:xfrm>
          <a:off x="21075727" y="1787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57802</xdr:rowOff>
    </xdr:from>
    <xdr:ext cx="469744" cy="259045"/>
    <xdr:sp macro="" textlink="">
      <xdr:nvSpPr>
        <xdr:cNvPr id="626" name="n_2aveValue【庁舎】&#10;一人当たり面積">
          <a:extLst>
            <a:ext uri="{FF2B5EF4-FFF2-40B4-BE49-F238E27FC236}">
              <a16:creationId xmlns:a16="http://schemas.microsoft.com/office/drawing/2014/main" id="{E8D4B421-4467-46EF-B25D-3362C3BFB9F8}"/>
            </a:ext>
          </a:extLst>
        </xdr:cNvPr>
        <xdr:cNvSpPr txBox="1"/>
      </xdr:nvSpPr>
      <xdr:spPr>
        <a:xfrm>
          <a:off x="201994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76376</xdr:rowOff>
    </xdr:from>
    <xdr:ext cx="469744" cy="259045"/>
    <xdr:sp macro="" textlink="">
      <xdr:nvSpPr>
        <xdr:cNvPr id="627" name="n_3aveValue【庁舎】&#10;一人当たり面積">
          <a:extLst>
            <a:ext uri="{FF2B5EF4-FFF2-40B4-BE49-F238E27FC236}">
              <a16:creationId xmlns:a16="http://schemas.microsoft.com/office/drawing/2014/main" id="{2BE72623-56FD-4AC5-8915-23259900BA59}"/>
            </a:ext>
          </a:extLst>
        </xdr:cNvPr>
        <xdr:cNvSpPr txBox="1"/>
      </xdr:nvSpPr>
      <xdr:spPr>
        <a:xfrm>
          <a:off x="19310427" y="179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628" name="n_4aveValue【庁舎】&#10;一人当たり面積">
          <a:extLst>
            <a:ext uri="{FF2B5EF4-FFF2-40B4-BE49-F238E27FC236}">
              <a16:creationId xmlns:a16="http://schemas.microsoft.com/office/drawing/2014/main" id="{9773D491-3FF4-455A-A2CB-FBEF82287205}"/>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48119</xdr:rowOff>
    </xdr:from>
    <xdr:ext cx="469744" cy="259045"/>
    <xdr:sp macro="" textlink="">
      <xdr:nvSpPr>
        <xdr:cNvPr id="629" name="n_1mainValue【庁舎】&#10;一人当たり面積">
          <a:extLst>
            <a:ext uri="{FF2B5EF4-FFF2-40B4-BE49-F238E27FC236}">
              <a16:creationId xmlns:a16="http://schemas.microsoft.com/office/drawing/2014/main" id="{D49E7661-17FC-4914-8316-4E32BF8D6CB1}"/>
            </a:ext>
          </a:extLst>
        </xdr:cNvPr>
        <xdr:cNvSpPr txBox="1"/>
      </xdr:nvSpPr>
      <xdr:spPr>
        <a:xfrm>
          <a:off x="21075727" y="1856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50976</xdr:rowOff>
    </xdr:from>
    <xdr:ext cx="469744" cy="259045"/>
    <xdr:sp macro="" textlink="">
      <xdr:nvSpPr>
        <xdr:cNvPr id="630" name="n_2mainValue【庁舎】&#10;一人当たり面積">
          <a:extLst>
            <a:ext uri="{FF2B5EF4-FFF2-40B4-BE49-F238E27FC236}">
              <a16:creationId xmlns:a16="http://schemas.microsoft.com/office/drawing/2014/main" id="{53C6178A-41E0-499C-84AF-782116117F95}"/>
            </a:ext>
          </a:extLst>
        </xdr:cNvPr>
        <xdr:cNvSpPr txBox="1"/>
      </xdr:nvSpPr>
      <xdr:spPr>
        <a:xfrm>
          <a:off x="20199427" y="18567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53833</xdr:rowOff>
    </xdr:from>
    <xdr:ext cx="469744" cy="259045"/>
    <xdr:sp macro="" textlink="">
      <xdr:nvSpPr>
        <xdr:cNvPr id="631" name="n_3mainValue【庁舎】&#10;一人当たり面積">
          <a:extLst>
            <a:ext uri="{FF2B5EF4-FFF2-40B4-BE49-F238E27FC236}">
              <a16:creationId xmlns:a16="http://schemas.microsoft.com/office/drawing/2014/main" id="{D9079619-E916-40E6-8912-39D890E4A4D6}"/>
            </a:ext>
          </a:extLst>
        </xdr:cNvPr>
        <xdr:cNvSpPr txBox="1"/>
      </xdr:nvSpPr>
      <xdr:spPr>
        <a:xfrm>
          <a:off x="19310427" y="1857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2" name="正方形/長方形 631">
          <a:extLst>
            <a:ext uri="{FF2B5EF4-FFF2-40B4-BE49-F238E27FC236}">
              <a16:creationId xmlns:a16="http://schemas.microsoft.com/office/drawing/2014/main" id="{34CB7D46-D90B-4B86-88D7-E63DF953AE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3" name="正方形/長方形 632">
          <a:extLst>
            <a:ext uri="{FF2B5EF4-FFF2-40B4-BE49-F238E27FC236}">
              <a16:creationId xmlns:a16="http://schemas.microsoft.com/office/drawing/2014/main" id="{DC259944-35E5-4F0E-ABD1-D348CDF55F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4" name="テキスト ボックス 633">
          <a:extLst>
            <a:ext uri="{FF2B5EF4-FFF2-40B4-BE49-F238E27FC236}">
              <a16:creationId xmlns:a16="http://schemas.microsoft.com/office/drawing/2014/main" id="{A2762113-63B6-4E66-8786-2D61B97CD8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a:t>
          </a:r>
          <a:r>
            <a:rPr kumimoji="1" lang="ja-JP" altLang="en-US" sz="1100">
              <a:solidFill>
                <a:schemeClr val="dk1"/>
              </a:solidFill>
              <a:effectLst/>
              <a:latin typeface="+mn-lt"/>
              <a:ea typeface="+mn-ea"/>
              <a:cs typeface="+mn-cs"/>
            </a:rPr>
            <a:t>保健センター及び</a:t>
          </a:r>
          <a:r>
            <a:rPr kumimoji="1" lang="ja-JP" altLang="ja-JP" sz="1100">
              <a:solidFill>
                <a:schemeClr val="dk1"/>
              </a:solidFill>
              <a:effectLst/>
              <a:latin typeface="+mn-lt"/>
              <a:ea typeface="+mn-ea"/>
              <a:cs typeface="+mn-cs"/>
            </a:rPr>
            <a:t>庁舎を除いた施設において有形固定資産減価償却率が低くなって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図書館は平成２３年度に屋内プールを図書館に転用するための大規模な改修を行っているため、特に低い数値を示している。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保健センターは建設から２０年以上経過しているため、長寿命化改修等を計画的に行っていく必要がある。</a:t>
          </a:r>
          <a:endParaRPr lang="ja-JP" altLang="ja-JP" sz="1400">
            <a:effectLst/>
          </a:endParaRPr>
        </a:p>
        <a:p>
          <a:r>
            <a:rPr kumimoji="1" lang="ja-JP" altLang="ja-JP" sz="1100">
              <a:solidFill>
                <a:schemeClr val="dk1"/>
              </a:solidFill>
              <a:effectLst/>
              <a:latin typeface="+mn-lt"/>
              <a:ea typeface="+mn-ea"/>
              <a:cs typeface="+mn-cs"/>
            </a:rPr>
            <a:t>　庁舎は建設から５０年以上を経過し、有形固定資産減価償却率が</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いる。個別施設計画上は更新対象となっており、</a:t>
          </a:r>
          <a:r>
            <a:rPr kumimoji="1" lang="ja-JP" altLang="ja-JP" sz="1100">
              <a:solidFill>
                <a:schemeClr val="dk1"/>
              </a:solidFill>
              <a:effectLst/>
              <a:latin typeface="+mn-lt"/>
              <a:ea typeface="+mn-ea"/>
              <a:cs typeface="+mn-cs"/>
            </a:rPr>
            <a:t>今後、更新のための多額の支出が見込まれる。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as01\shichoson\06%20&#36001;&#25919;&#20418;\40&#27770;&#31639;&#32113;&#35336;\05&#36001;&#25919;&#29366;&#27841;&#36039;&#26009;&#38598;\R5&#36001;&#25919;&#29366;&#27841;&#36039;&#26009;&#38598;\10%20&#65288;&#36861;&#21152;&#20998;&#65289;&#24066;&#30010;&#26449;&#8594;&#30476;&#8251;&#24120;&#12395;&#26368;&#26032;\&#12304;&#36001;&#25919;&#29366;&#27841;&#36039;&#26009;&#38598;&#12305;_063029_&#20013;&#23665;&#30010;_2023(2&#22238;&#30446;).xlsx" TargetMode="External"/><Relationship Id="rId1" Type="http://schemas.openxmlformats.org/officeDocument/2006/relationships/externalLinkPath" Target="&#12304;&#36001;&#25919;&#29366;&#27841;&#36039;&#26009;&#38598;&#12305;_063029_&#20013;&#23665;&#30010;_2023(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X51">
            <v>93.8</v>
          </cell>
          <cell r="CF51">
            <v>60.2</v>
          </cell>
          <cell r="CN51">
            <v>43.4</v>
          </cell>
          <cell r="CV51">
            <v>28</v>
          </cell>
        </row>
        <row r="53">
          <cell r="BX53">
            <v>56.5</v>
          </cell>
          <cell r="CF53">
            <v>58.5</v>
          </cell>
          <cell r="CN53">
            <v>60.4</v>
          </cell>
          <cell r="CV53">
            <v>62.2</v>
          </cell>
        </row>
        <row r="55">
          <cell r="AN55" t="str">
            <v>類似団体内平均値</v>
          </cell>
          <cell r="BX55">
            <v>23.5</v>
          </cell>
          <cell r="CF55">
            <v>8.5</v>
          </cell>
          <cell r="CN55">
            <v>0</v>
          </cell>
          <cell r="CV55">
            <v>0</v>
          </cell>
        </row>
        <row r="57">
          <cell r="BX57">
            <v>62</v>
          </cell>
          <cell r="CF57">
            <v>62</v>
          </cell>
          <cell r="CN57">
            <v>63.5</v>
          </cell>
          <cell r="CV57">
            <v>63.1</v>
          </cell>
        </row>
        <row r="72">
          <cell r="BP72" t="str">
            <v>R01</v>
          </cell>
          <cell r="BX72" t="str">
            <v>R02</v>
          </cell>
          <cell r="CF72" t="str">
            <v>R03</v>
          </cell>
          <cell r="CN72" t="str">
            <v>R04</v>
          </cell>
          <cell r="CV72" t="str">
            <v>R05</v>
          </cell>
        </row>
        <row r="73">
          <cell r="AN73" t="str">
            <v>当該団体値</v>
          </cell>
          <cell r="BP73">
            <v>108.3</v>
          </cell>
          <cell r="BX73">
            <v>93.8</v>
          </cell>
          <cell r="CF73">
            <v>60.2</v>
          </cell>
          <cell r="CN73">
            <v>43.4</v>
          </cell>
          <cell r="CV73">
            <v>28</v>
          </cell>
        </row>
        <row r="75">
          <cell r="BP75">
            <v>11.4</v>
          </cell>
          <cell r="BX75">
            <v>12.2</v>
          </cell>
          <cell r="CF75">
            <v>11.9</v>
          </cell>
          <cell r="CN75">
            <v>12</v>
          </cell>
          <cell r="CV75">
            <v>11.7</v>
          </cell>
        </row>
        <row r="77">
          <cell r="AN77" t="str">
            <v>類似団体内平均値</v>
          </cell>
          <cell r="BP77">
            <v>21</v>
          </cell>
          <cell r="BX77">
            <v>23.5</v>
          </cell>
          <cell r="CF77">
            <v>8.5</v>
          </cell>
          <cell r="CN77">
            <v>0</v>
          </cell>
          <cell r="CV77">
            <v>0</v>
          </cell>
        </row>
        <row r="79">
          <cell r="BP79">
            <v>9.1999999999999993</v>
          </cell>
          <cell r="BX79">
            <v>8.6</v>
          </cell>
          <cell r="CF79">
            <v>8.1999999999999993</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75" thickBot="1" x14ac:dyDescent="0.2">
      <c r="B2" s="176" t="s">
        <v>77</v>
      </c>
      <c r="C2" s="176"/>
      <c r="D2" s="177"/>
    </row>
    <row r="3" spans="1:119" ht="18.75" customHeight="1" thickBot="1" x14ac:dyDescent="0.2">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5452958</v>
      </c>
      <c r="BO4" s="358"/>
      <c r="BP4" s="358"/>
      <c r="BQ4" s="358"/>
      <c r="BR4" s="358"/>
      <c r="BS4" s="358"/>
      <c r="BT4" s="358"/>
      <c r="BU4" s="359"/>
      <c r="BV4" s="357">
        <v>5682282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8.1</v>
      </c>
      <c r="CU4" s="364"/>
      <c r="CV4" s="364"/>
      <c r="CW4" s="364"/>
      <c r="CX4" s="364"/>
      <c r="CY4" s="364"/>
      <c r="CZ4" s="364"/>
      <c r="DA4" s="365"/>
      <c r="DB4" s="363">
        <v>8.1</v>
      </c>
      <c r="DC4" s="364"/>
      <c r="DD4" s="364"/>
      <c r="DE4" s="364"/>
      <c r="DF4" s="364"/>
      <c r="DG4" s="364"/>
      <c r="DH4" s="364"/>
      <c r="DI4" s="365"/>
    </row>
    <row r="5" spans="1:119" ht="18.75" customHeight="1" x14ac:dyDescent="0.15">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5144650</v>
      </c>
      <c r="BO5" s="395"/>
      <c r="BP5" s="395"/>
      <c r="BQ5" s="395"/>
      <c r="BR5" s="395"/>
      <c r="BS5" s="395"/>
      <c r="BT5" s="395"/>
      <c r="BU5" s="396"/>
      <c r="BV5" s="394">
        <v>5404017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94.9</v>
      </c>
      <c r="CU5" s="392"/>
      <c r="CV5" s="392"/>
      <c r="CW5" s="392"/>
      <c r="CX5" s="392"/>
      <c r="CY5" s="392"/>
      <c r="CZ5" s="392"/>
      <c r="DA5" s="393"/>
      <c r="DB5" s="391">
        <v>94.3</v>
      </c>
      <c r="DC5" s="392"/>
      <c r="DD5" s="392"/>
      <c r="DE5" s="392"/>
      <c r="DF5" s="392"/>
      <c r="DG5" s="392"/>
      <c r="DH5" s="392"/>
      <c r="DI5" s="393"/>
    </row>
    <row r="6" spans="1:119" ht="18.75" customHeight="1" x14ac:dyDescent="0.15">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308308</v>
      </c>
      <c r="BO6" s="395"/>
      <c r="BP6" s="395"/>
      <c r="BQ6" s="395"/>
      <c r="BR6" s="395"/>
      <c r="BS6" s="395"/>
      <c r="BT6" s="395"/>
      <c r="BU6" s="396"/>
      <c r="BV6" s="394">
        <v>278265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95.5</v>
      </c>
      <c r="CU6" s="432"/>
      <c r="CV6" s="432"/>
      <c r="CW6" s="432"/>
      <c r="CX6" s="432"/>
      <c r="CY6" s="432"/>
      <c r="CZ6" s="432"/>
      <c r="DA6" s="433"/>
      <c r="DB6" s="431">
        <v>95.4</v>
      </c>
      <c r="DC6" s="432"/>
      <c r="DD6" s="432"/>
      <c r="DE6" s="432"/>
      <c r="DF6" s="432"/>
      <c r="DG6" s="432"/>
      <c r="DH6" s="432"/>
      <c r="DI6" s="433"/>
    </row>
    <row r="7" spans="1:119" ht="18.75" customHeight="1" x14ac:dyDescent="0.15">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34521</v>
      </c>
      <c r="BO7" s="395"/>
      <c r="BP7" s="395"/>
      <c r="BQ7" s="395"/>
      <c r="BR7" s="395"/>
      <c r="BS7" s="395"/>
      <c r="BT7" s="395"/>
      <c r="BU7" s="396"/>
      <c r="BV7" s="394">
        <v>8644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3369486</v>
      </c>
      <c r="CU7" s="395"/>
      <c r="CV7" s="395"/>
      <c r="CW7" s="395"/>
      <c r="CX7" s="395"/>
      <c r="CY7" s="395"/>
      <c r="CZ7" s="395"/>
      <c r="DA7" s="396"/>
      <c r="DB7" s="394">
        <v>3315720</v>
      </c>
      <c r="DC7" s="395"/>
      <c r="DD7" s="395"/>
      <c r="DE7" s="395"/>
      <c r="DF7" s="395"/>
      <c r="DG7" s="395"/>
      <c r="DH7" s="395"/>
      <c r="DI7" s="396"/>
    </row>
    <row r="8" spans="1:119" ht="18.75" customHeight="1" thickBot="1" x14ac:dyDescent="0.2">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273787</v>
      </c>
      <c r="BO8" s="395"/>
      <c r="BP8" s="395"/>
      <c r="BQ8" s="395"/>
      <c r="BR8" s="395"/>
      <c r="BS8" s="395"/>
      <c r="BT8" s="395"/>
      <c r="BU8" s="396"/>
      <c r="BV8" s="394">
        <v>269621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0.35</v>
      </c>
      <c r="CU8" s="435"/>
      <c r="CV8" s="435"/>
      <c r="CW8" s="435"/>
      <c r="CX8" s="435"/>
      <c r="CY8" s="435"/>
      <c r="CZ8" s="435"/>
      <c r="DA8" s="436"/>
      <c r="DB8" s="434">
        <v>0.35</v>
      </c>
      <c r="DC8" s="435"/>
      <c r="DD8" s="435"/>
      <c r="DE8" s="435"/>
      <c r="DF8" s="435"/>
      <c r="DG8" s="435"/>
      <c r="DH8" s="435"/>
      <c r="DI8" s="436"/>
    </row>
    <row r="9" spans="1:119" ht="18.75" customHeight="1" thickBot="1" x14ac:dyDescent="0.2">
      <c r="A9" s="175"/>
      <c r="B9" s="388" t="s">
        <v>106</v>
      </c>
      <c r="C9" s="389"/>
      <c r="D9" s="389"/>
      <c r="E9" s="389"/>
      <c r="F9" s="389"/>
      <c r="G9" s="389"/>
      <c r="H9" s="389"/>
      <c r="I9" s="389"/>
      <c r="J9" s="389"/>
      <c r="K9" s="437"/>
      <c r="L9" s="438" t="s">
        <v>107</v>
      </c>
      <c r="M9" s="439"/>
      <c r="N9" s="439"/>
      <c r="O9" s="439"/>
      <c r="P9" s="439"/>
      <c r="Q9" s="440"/>
      <c r="R9" s="441">
        <v>10746</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4166</v>
      </c>
      <c r="BO9" s="395"/>
      <c r="BP9" s="395"/>
      <c r="BQ9" s="395"/>
      <c r="BR9" s="395"/>
      <c r="BS9" s="395"/>
      <c r="BT9" s="395"/>
      <c r="BU9" s="396"/>
      <c r="BV9" s="394">
        <v>-51270</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12</v>
      </c>
      <c r="CU9" s="392"/>
      <c r="CV9" s="392"/>
      <c r="CW9" s="392"/>
      <c r="CX9" s="392"/>
      <c r="CY9" s="392"/>
      <c r="CZ9" s="392"/>
      <c r="DA9" s="393"/>
      <c r="DB9" s="391">
        <v>11.9</v>
      </c>
      <c r="DC9" s="392"/>
      <c r="DD9" s="392"/>
      <c r="DE9" s="392"/>
      <c r="DF9" s="392"/>
      <c r="DG9" s="392"/>
      <c r="DH9" s="392"/>
      <c r="DI9" s="393"/>
    </row>
    <row r="10" spans="1:119" ht="18.75" customHeight="1" thickBot="1" x14ac:dyDescent="0.2">
      <c r="A10" s="175"/>
      <c r="B10" s="388"/>
      <c r="C10" s="389"/>
      <c r="D10" s="389"/>
      <c r="E10" s="389"/>
      <c r="F10" s="389"/>
      <c r="G10" s="389"/>
      <c r="H10" s="389"/>
      <c r="I10" s="389"/>
      <c r="J10" s="389"/>
      <c r="K10" s="437"/>
      <c r="L10" s="444" t="s">
        <v>112</v>
      </c>
      <c r="M10" s="424"/>
      <c r="N10" s="424"/>
      <c r="O10" s="424"/>
      <c r="P10" s="424"/>
      <c r="Q10" s="425"/>
      <c r="R10" s="445">
        <v>11363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32930</v>
      </c>
      <c r="BO10" s="395"/>
      <c r="BP10" s="395"/>
      <c r="BQ10" s="395"/>
      <c r="BR10" s="395"/>
      <c r="BS10" s="395"/>
      <c r="BT10" s="395"/>
      <c r="BU10" s="396"/>
      <c r="BV10" s="394">
        <v>89117</v>
      </c>
      <c r="BW10" s="395"/>
      <c r="BX10" s="395"/>
      <c r="BY10" s="395"/>
      <c r="BZ10" s="395"/>
      <c r="CA10" s="395"/>
      <c r="CB10" s="395"/>
      <c r="CC10" s="396"/>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15">
      <c r="A12" s="175"/>
      <c r="B12" s="454" t="s">
        <v>122</v>
      </c>
      <c r="C12" s="455"/>
      <c r="D12" s="455"/>
      <c r="E12" s="455"/>
      <c r="F12" s="455"/>
      <c r="G12" s="455"/>
      <c r="H12" s="455"/>
      <c r="I12" s="455"/>
      <c r="J12" s="455"/>
      <c r="K12" s="456"/>
      <c r="L12" s="463" t="s">
        <v>123</v>
      </c>
      <c r="M12" s="464"/>
      <c r="N12" s="464"/>
      <c r="O12" s="464"/>
      <c r="P12" s="464"/>
      <c r="Q12" s="465"/>
      <c r="R12" s="466">
        <v>10590</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127</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15">
      <c r="A13" s="175"/>
      <c r="B13" s="457"/>
      <c r="C13" s="458"/>
      <c r="D13" s="458"/>
      <c r="E13" s="458"/>
      <c r="F13" s="458"/>
      <c r="G13" s="458"/>
      <c r="H13" s="458"/>
      <c r="I13" s="458"/>
      <c r="J13" s="458"/>
      <c r="K13" s="459"/>
      <c r="L13" s="184"/>
      <c r="M13" s="485" t="s">
        <v>130</v>
      </c>
      <c r="N13" s="486"/>
      <c r="O13" s="486"/>
      <c r="P13" s="486"/>
      <c r="Q13" s="487"/>
      <c r="R13" s="478">
        <v>10516</v>
      </c>
      <c r="S13" s="479"/>
      <c r="T13" s="479"/>
      <c r="U13" s="479"/>
      <c r="V13" s="480"/>
      <c r="W13" s="410" t="s">
        <v>131</v>
      </c>
      <c r="X13" s="411"/>
      <c r="Y13" s="411"/>
      <c r="Z13" s="411"/>
      <c r="AA13" s="411"/>
      <c r="AB13" s="401"/>
      <c r="AC13" s="445">
        <v>498</v>
      </c>
      <c r="AD13" s="446"/>
      <c r="AE13" s="446"/>
      <c r="AF13" s="446"/>
      <c r="AG13" s="488"/>
      <c r="AH13" s="445">
        <v>651</v>
      </c>
      <c r="AI13" s="446"/>
      <c r="AJ13" s="446"/>
      <c r="AK13" s="446"/>
      <c r="AL13" s="447"/>
      <c r="AM13" s="423" t="s">
        <v>132</v>
      </c>
      <c r="AN13" s="424"/>
      <c r="AO13" s="424"/>
      <c r="AP13" s="424"/>
      <c r="AQ13" s="424"/>
      <c r="AR13" s="424"/>
      <c r="AS13" s="424"/>
      <c r="AT13" s="425"/>
      <c r="AU13" s="426" t="s">
        <v>127</v>
      </c>
      <c r="AV13" s="427"/>
      <c r="AW13" s="427"/>
      <c r="AX13" s="427"/>
      <c r="AY13" s="428" t="s">
        <v>133</v>
      </c>
      <c r="AZ13" s="429"/>
      <c r="BA13" s="429"/>
      <c r="BB13" s="429"/>
      <c r="BC13" s="429"/>
      <c r="BD13" s="429"/>
      <c r="BE13" s="429"/>
      <c r="BF13" s="429"/>
      <c r="BG13" s="429"/>
      <c r="BH13" s="429"/>
      <c r="BI13" s="429"/>
      <c r="BJ13" s="429"/>
      <c r="BK13" s="429"/>
      <c r="BL13" s="429"/>
      <c r="BM13" s="430"/>
      <c r="BN13" s="394">
        <v>37096</v>
      </c>
      <c r="BO13" s="395"/>
      <c r="BP13" s="395"/>
      <c r="BQ13" s="395"/>
      <c r="BR13" s="395"/>
      <c r="BS13" s="395"/>
      <c r="BT13" s="395"/>
      <c r="BU13" s="396"/>
      <c r="BV13" s="394">
        <v>37847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11.7</v>
      </c>
      <c r="CU13" s="392"/>
      <c r="CV13" s="392"/>
      <c r="CW13" s="392"/>
      <c r="CX13" s="392"/>
      <c r="CY13" s="392"/>
      <c r="CZ13" s="392"/>
      <c r="DA13" s="393"/>
      <c r="DB13" s="391">
        <v>12</v>
      </c>
      <c r="DC13" s="392"/>
      <c r="DD13" s="392"/>
      <c r="DE13" s="392"/>
      <c r="DF13" s="392"/>
      <c r="DG13" s="392"/>
      <c r="DH13" s="392"/>
      <c r="DI13" s="393"/>
    </row>
    <row r="14" spans="1:119" ht="18.75" customHeight="1" thickBot="1" x14ac:dyDescent="0.2">
      <c r="A14" s="175"/>
      <c r="B14" s="457"/>
      <c r="C14" s="458"/>
      <c r="D14" s="458"/>
      <c r="E14" s="458"/>
      <c r="F14" s="458"/>
      <c r="G14" s="458"/>
      <c r="H14" s="458"/>
      <c r="I14" s="458"/>
      <c r="J14" s="458"/>
      <c r="K14" s="459"/>
      <c r="L14" s="475" t="s">
        <v>135</v>
      </c>
      <c r="M14" s="476"/>
      <c r="N14" s="476"/>
      <c r="O14" s="476"/>
      <c r="P14" s="476"/>
      <c r="Q14" s="477"/>
      <c r="R14" s="478">
        <v>10722</v>
      </c>
      <c r="S14" s="479"/>
      <c r="T14" s="479"/>
      <c r="U14" s="479"/>
      <c r="V14" s="480"/>
      <c r="W14" s="384"/>
      <c r="X14" s="385"/>
      <c r="Y14" s="385"/>
      <c r="Z14" s="385"/>
      <c r="AA14" s="385"/>
      <c r="AB14" s="374"/>
      <c r="AC14" s="481">
        <v>9.1999999999999993</v>
      </c>
      <c r="AD14" s="482"/>
      <c r="AE14" s="482"/>
      <c r="AF14" s="482"/>
      <c r="AG14" s="483"/>
      <c r="AH14" s="481">
        <v>11.2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28</v>
      </c>
      <c r="CU14" s="493"/>
      <c r="CV14" s="493"/>
      <c r="CW14" s="493"/>
      <c r="CX14" s="493"/>
      <c r="CY14" s="493"/>
      <c r="CZ14" s="493"/>
      <c r="DA14" s="494"/>
      <c r="DB14" s="492">
        <v>43.4</v>
      </c>
      <c r="DC14" s="493"/>
      <c r="DD14" s="493"/>
      <c r="DE14" s="493"/>
      <c r="DF14" s="493"/>
      <c r="DG14" s="493"/>
      <c r="DH14" s="493"/>
      <c r="DI14" s="494"/>
    </row>
    <row r="15" spans="1:119" ht="18.75" customHeight="1" x14ac:dyDescent="0.15">
      <c r="A15" s="175"/>
      <c r="B15" s="457"/>
      <c r="C15" s="458"/>
      <c r="D15" s="458"/>
      <c r="E15" s="458"/>
      <c r="F15" s="458"/>
      <c r="G15" s="458"/>
      <c r="H15" s="458"/>
      <c r="I15" s="458"/>
      <c r="J15" s="458"/>
      <c r="K15" s="459"/>
      <c r="L15" s="184"/>
      <c r="M15" s="485" t="s">
        <v>130</v>
      </c>
      <c r="N15" s="486"/>
      <c r="O15" s="486"/>
      <c r="P15" s="486"/>
      <c r="Q15" s="487"/>
      <c r="R15" s="478">
        <v>10659</v>
      </c>
      <c r="S15" s="479"/>
      <c r="T15" s="479"/>
      <c r="U15" s="479"/>
      <c r="V15" s="480"/>
      <c r="W15" s="410" t="s">
        <v>137</v>
      </c>
      <c r="X15" s="411"/>
      <c r="Y15" s="411"/>
      <c r="Z15" s="411"/>
      <c r="AA15" s="411"/>
      <c r="AB15" s="401"/>
      <c r="AC15" s="445">
        <v>1662</v>
      </c>
      <c r="AD15" s="446"/>
      <c r="AE15" s="446"/>
      <c r="AF15" s="446"/>
      <c r="AG15" s="488"/>
      <c r="AH15" s="445">
        <v>1772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1089217</v>
      </c>
      <c r="BO15" s="358"/>
      <c r="BP15" s="358"/>
      <c r="BQ15" s="358"/>
      <c r="BR15" s="358"/>
      <c r="BS15" s="358"/>
      <c r="BT15" s="358"/>
      <c r="BU15" s="359"/>
      <c r="BV15" s="357">
        <v>1058804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30.6</v>
      </c>
      <c r="AD16" s="482"/>
      <c r="AE16" s="482"/>
      <c r="AF16" s="482"/>
      <c r="AG16" s="483"/>
      <c r="AH16" s="481">
        <v>30.6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3091375</v>
      </c>
      <c r="BO16" s="395"/>
      <c r="BP16" s="395"/>
      <c r="BQ16" s="395"/>
      <c r="BR16" s="395"/>
      <c r="BS16" s="395"/>
      <c r="BT16" s="395"/>
      <c r="BU16" s="396"/>
      <c r="BV16" s="394">
        <v>3022854</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3278</v>
      </c>
      <c r="AD17" s="446"/>
      <c r="AE17" s="446"/>
      <c r="AF17" s="446"/>
      <c r="AG17" s="488"/>
      <c r="AH17" s="445">
        <v>3371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1348842</v>
      </c>
      <c r="BO17" s="395"/>
      <c r="BP17" s="395"/>
      <c r="BQ17" s="395"/>
      <c r="BR17" s="395"/>
      <c r="BS17" s="395"/>
      <c r="BT17" s="395"/>
      <c r="BU17" s="396"/>
      <c r="BV17" s="394">
        <v>1311013</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75"/>
      <c r="B18" s="516" t="s">
        <v>147</v>
      </c>
      <c r="C18" s="437"/>
      <c r="D18" s="437"/>
      <c r="E18" s="517"/>
      <c r="F18" s="517"/>
      <c r="G18" s="517"/>
      <c r="H18" s="517"/>
      <c r="I18" s="517"/>
      <c r="J18" s="517"/>
      <c r="K18" s="517"/>
      <c r="L18" s="518">
        <v>31.15</v>
      </c>
      <c r="M18" s="518"/>
      <c r="N18" s="518"/>
      <c r="O18" s="518"/>
      <c r="P18" s="518"/>
      <c r="Q18" s="518"/>
      <c r="R18" s="519"/>
      <c r="S18" s="519"/>
      <c r="T18" s="519"/>
      <c r="U18" s="519"/>
      <c r="V18" s="520"/>
      <c r="W18" s="412"/>
      <c r="X18" s="413"/>
      <c r="Y18" s="413"/>
      <c r="Z18" s="413"/>
      <c r="AA18" s="413"/>
      <c r="AB18" s="404"/>
      <c r="AC18" s="521">
        <v>60.3</v>
      </c>
      <c r="AD18" s="522"/>
      <c r="AE18" s="522"/>
      <c r="AF18" s="522"/>
      <c r="AG18" s="523"/>
      <c r="AH18" s="521">
        <v>58.2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3205976</v>
      </c>
      <c r="BO18" s="395"/>
      <c r="BP18" s="395"/>
      <c r="BQ18" s="395"/>
      <c r="BR18" s="395"/>
      <c r="BS18" s="395"/>
      <c r="BT18" s="395"/>
      <c r="BU18" s="396"/>
      <c r="BV18" s="394">
        <v>3179528</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75"/>
      <c r="B19" s="516" t="s">
        <v>149</v>
      </c>
      <c r="C19" s="437"/>
      <c r="D19" s="437"/>
      <c r="E19" s="517"/>
      <c r="F19" s="517"/>
      <c r="G19" s="517"/>
      <c r="H19" s="517"/>
      <c r="I19" s="517"/>
      <c r="J19" s="517"/>
      <c r="K19" s="517"/>
      <c r="L19" s="525">
        <v>345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3951322</v>
      </c>
      <c r="BO19" s="395"/>
      <c r="BP19" s="395"/>
      <c r="BQ19" s="395"/>
      <c r="BR19" s="395"/>
      <c r="BS19" s="395"/>
      <c r="BT19" s="395"/>
      <c r="BU19" s="396"/>
      <c r="BV19" s="394">
        <v>4161995</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75"/>
      <c r="B20" s="516" t="s">
        <v>151</v>
      </c>
      <c r="C20" s="437"/>
      <c r="D20" s="437"/>
      <c r="E20" s="517"/>
      <c r="F20" s="517"/>
      <c r="G20" s="517"/>
      <c r="H20" s="517"/>
      <c r="I20" s="517"/>
      <c r="J20" s="517"/>
      <c r="K20" s="517"/>
      <c r="L20" s="525">
        <v>3515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4618200</v>
      </c>
      <c r="BO22" s="358"/>
      <c r="BP22" s="358"/>
      <c r="BQ22" s="358"/>
      <c r="BR22" s="358"/>
      <c r="BS22" s="358"/>
      <c r="BT22" s="358"/>
      <c r="BU22" s="359"/>
      <c r="BV22" s="357">
        <v>4954258</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4225654</v>
      </c>
      <c r="BO23" s="395"/>
      <c r="BP23" s="395"/>
      <c r="BQ23" s="395"/>
      <c r="BR23" s="395"/>
      <c r="BS23" s="395"/>
      <c r="BT23" s="395"/>
      <c r="BU23" s="396"/>
      <c r="BV23" s="394">
        <v>4461252</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75"/>
      <c r="B24" s="565"/>
      <c r="C24" s="541"/>
      <c r="D24" s="542"/>
      <c r="E24" s="444" t="s">
        <v>161</v>
      </c>
      <c r="F24" s="424"/>
      <c r="G24" s="424"/>
      <c r="H24" s="424"/>
      <c r="I24" s="424"/>
      <c r="J24" s="424"/>
      <c r="K24" s="425"/>
      <c r="L24" s="445">
        <v>1</v>
      </c>
      <c r="M24" s="446"/>
      <c r="N24" s="446"/>
      <c r="O24" s="446"/>
      <c r="P24" s="488"/>
      <c r="Q24" s="445">
        <v>7380</v>
      </c>
      <c r="R24" s="446"/>
      <c r="S24" s="446"/>
      <c r="T24" s="446"/>
      <c r="U24" s="446"/>
      <c r="V24" s="488"/>
      <c r="W24" s="540"/>
      <c r="X24" s="541"/>
      <c r="Y24" s="542"/>
      <c r="Z24" s="444" t="s">
        <v>162</v>
      </c>
      <c r="AA24" s="424"/>
      <c r="AB24" s="424"/>
      <c r="AC24" s="424"/>
      <c r="AD24" s="424"/>
      <c r="AE24" s="424"/>
      <c r="AF24" s="424"/>
      <c r="AG24" s="425"/>
      <c r="AH24" s="445">
        <v>88</v>
      </c>
      <c r="AI24" s="446"/>
      <c r="AJ24" s="446"/>
      <c r="AK24" s="446"/>
      <c r="AL24" s="488"/>
      <c r="AM24" s="445">
        <v>267168</v>
      </c>
      <c r="AN24" s="446"/>
      <c r="AO24" s="446"/>
      <c r="AP24" s="446"/>
      <c r="AQ24" s="446"/>
      <c r="AR24" s="488"/>
      <c r="AS24" s="445">
        <v>3036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2934765</v>
      </c>
      <c r="BO24" s="395"/>
      <c r="BP24" s="395"/>
      <c r="BQ24" s="395"/>
      <c r="BR24" s="395"/>
      <c r="BS24" s="395"/>
      <c r="BT24" s="395"/>
      <c r="BU24" s="396"/>
      <c r="BV24" s="394">
        <v>3071429</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75"/>
      <c r="B25" s="565"/>
      <c r="C25" s="541"/>
      <c r="D25" s="542"/>
      <c r="E25" s="444" t="s">
        <v>164</v>
      </c>
      <c r="F25" s="424"/>
      <c r="G25" s="424"/>
      <c r="H25" s="424"/>
      <c r="I25" s="424"/>
      <c r="J25" s="424"/>
      <c r="K25" s="425"/>
      <c r="L25" s="445">
        <v>1</v>
      </c>
      <c r="M25" s="446"/>
      <c r="N25" s="446"/>
      <c r="O25" s="446"/>
      <c r="P25" s="488"/>
      <c r="Q25" s="445">
        <v>6033</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322494</v>
      </c>
      <c r="BO25" s="358"/>
      <c r="BP25" s="358"/>
      <c r="BQ25" s="358"/>
      <c r="BR25" s="358"/>
      <c r="BS25" s="358"/>
      <c r="BT25" s="358"/>
      <c r="BU25" s="359"/>
      <c r="BV25" s="357">
        <v>298012</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75"/>
      <c r="B26" s="565"/>
      <c r="C26" s="541"/>
      <c r="D26" s="542"/>
      <c r="E26" s="444" t="s">
        <v>167</v>
      </c>
      <c r="F26" s="424"/>
      <c r="G26" s="424"/>
      <c r="H26" s="424"/>
      <c r="I26" s="424"/>
      <c r="J26" s="424"/>
      <c r="K26" s="425"/>
      <c r="L26" s="445">
        <v>1</v>
      </c>
      <c r="M26" s="446"/>
      <c r="N26" s="446"/>
      <c r="O26" s="446"/>
      <c r="P26" s="488"/>
      <c r="Q26" s="445">
        <v>5675</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14432</v>
      </c>
      <c r="AN26" s="446"/>
      <c r="AO26" s="446"/>
      <c r="AP26" s="446"/>
      <c r="AQ26" s="446"/>
      <c r="AR26" s="488"/>
      <c r="AS26" s="445">
        <v>3608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75"/>
      <c r="B27" s="565"/>
      <c r="C27" s="541"/>
      <c r="D27" s="542"/>
      <c r="E27" s="444" t="s">
        <v>170</v>
      </c>
      <c r="F27" s="424"/>
      <c r="G27" s="424"/>
      <c r="H27" s="424"/>
      <c r="I27" s="424"/>
      <c r="J27" s="424"/>
      <c r="K27" s="425"/>
      <c r="L27" s="445">
        <v>1</v>
      </c>
      <c r="M27" s="446"/>
      <c r="N27" s="446"/>
      <c r="O27" s="446"/>
      <c r="P27" s="488"/>
      <c r="Q27" s="445">
        <v>3100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75"/>
      <c r="B28" s="565"/>
      <c r="C28" s="541"/>
      <c r="D28" s="542"/>
      <c r="E28" s="444" t="s">
        <v>174</v>
      </c>
      <c r="F28" s="424"/>
      <c r="G28" s="424"/>
      <c r="H28" s="424"/>
      <c r="I28" s="424"/>
      <c r="J28" s="424"/>
      <c r="K28" s="425"/>
      <c r="L28" s="445">
        <v>1</v>
      </c>
      <c r="M28" s="446"/>
      <c r="N28" s="446"/>
      <c r="O28" s="446"/>
      <c r="P28" s="488"/>
      <c r="Q28" s="445">
        <v>2550</v>
      </c>
      <c r="R28" s="446"/>
      <c r="S28" s="446"/>
      <c r="T28" s="446"/>
      <c r="U28" s="446"/>
      <c r="V28" s="488"/>
      <c r="W28" s="540"/>
      <c r="X28" s="541"/>
      <c r="Y28" s="542"/>
      <c r="Z28" s="444" t="s">
        <v>175</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1191475</v>
      </c>
      <c r="BO28" s="358"/>
      <c r="BP28" s="358"/>
      <c r="BQ28" s="358"/>
      <c r="BR28" s="358"/>
      <c r="BS28" s="358"/>
      <c r="BT28" s="358"/>
      <c r="BU28" s="359"/>
      <c r="BV28" s="357">
        <v>1158545</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75"/>
      <c r="B29" s="565"/>
      <c r="C29" s="541"/>
      <c r="D29" s="542"/>
      <c r="E29" s="444" t="s">
        <v>177</v>
      </c>
      <c r="F29" s="424"/>
      <c r="G29" s="424"/>
      <c r="H29" s="424"/>
      <c r="I29" s="424"/>
      <c r="J29" s="424"/>
      <c r="K29" s="425"/>
      <c r="L29" s="445">
        <v>8</v>
      </c>
      <c r="M29" s="446"/>
      <c r="N29" s="446"/>
      <c r="O29" s="446"/>
      <c r="P29" s="488"/>
      <c r="Q29" s="445">
        <v>2400</v>
      </c>
      <c r="R29" s="446"/>
      <c r="S29" s="446"/>
      <c r="T29" s="446"/>
      <c r="U29" s="446"/>
      <c r="V29" s="488"/>
      <c r="W29" s="543"/>
      <c r="X29" s="544"/>
      <c r="Y29" s="545"/>
      <c r="Z29" s="444" t="s">
        <v>178</v>
      </c>
      <c r="AA29" s="424"/>
      <c r="AB29" s="424"/>
      <c r="AC29" s="424"/>
      <c r="AD29" s="424"/>
      <c r="AE29" s="424"/>
      <c r="AF29" s="424"/>
      <c r="AG29" s="425"/>
      <c r="AH29" s="445">
        <v>89</v>
      </c>
      <c r="AI29" s="446"/>
      <c r="AJ29" s="446"/>
      <c r="AK29" s="446"/>
      <c r="AL29" s="488"/>
      <c r="AM29" s="445">
        <v>271354</v>
      </c>
      <c r="AN29" s="446"/>
      <c r="AO29" s="446"/>
      <c r="AP29" s="446"/>
      <c r="AQ29" s="446"/>
      <c r="AR29" s="488"/>
      <c r="AS29" s="445">
        <v>3049</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230275</v>
      </c>
      <c r="BO29" s="395"/>
      <c r="BP29" s="395"/>
      <c r="BQ29" s="395"/>
      <c r="BR29" s="395"/>
      <c r="BS29" s="395"/>
      <c r="BT29" s="395"/>
      <c r="BU29" s="396"/>
      <c r="BV29" s="394">
        <v>221153</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100.4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744061</v>
      </c>
      <c r="BO30" s="514"/>
      <c r="BP30" s="514"/>
      <c r="BQ30" s="514"/>
      <c r="BR30" s="514"/>
      <c r="BS30" s="514"/>
      <c r="BT30" s="514"/>
      <c r="BU30" s="515"/>
      <c r="BV30" s="513">
        <v>733760</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15">
      <c r="A33" s="175"/>
      <c r="B33" s="199"/>
      <c r="C33" s="418" t="s">
        <v>187</v>
      </c>
      <c r="D33" s="418"/>
      <c r="E33" s="383" t="s">
        <v>188</v>
      </c>
      <c r="F33" s="383"/>
      <c r="G33" s="383"/>
      <c r="H33" s="383"/>
      <c r="I33" s="383"/>
      <c r="J33" s="383"/>
      <c r="K33" s="383"/>
      <c r="L33" s="383"/>
      <c r="M33" s="383"/>
      <c r="N33" s="383"/>
      <c r="O33" s="383"/>
      <c r="P33" s="383"/>
      <c r="Q33" s="383"/>
      <c r="R33" s="383"/>
      <c r="S33" s="383"/>
      <c r="T33" s="200"/>
      <c r="U33" s="418" t="s">
        <v>187</v>
      </c>
      <c r="V33" s="418"/>
      <c r="W33" s="383" t="s">
        <v>188</v>
      </c>
      <c r="X33" s="383"/>
      <c r="Y33" s="383"/>
      <c r="Z33" s="383"/>
      <c r="AA33" s="383"/>
      <c r="AB33" s="383"/>
      <c r="AC33" s="383"/>
      <c r="AD33" s="383"/>
      <c r="AE33" s="383"/>
      <c r="AF33" s="383"/>
      <c r="AG33" s="383"/>
      <c r="AH33" s="383"/>
      <c r="AI33" s="383"/>
      <c r="AJ33" s="383"/>
      <c r="AK33" s="383"/>
      <c r="AL33" s="200"/>
      <c r="AM33" s="418" t="s">
        <v>187</v>
      </c>
      <c r="AN33" s="418"/>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418" t="s">
        <v>189</v>
      </c>
      <c r="BX33" s="418"/>
      <c r="BY33" s="383" t="s">
        <v>191</v>
      </c>
      <c r="BZ33" s="383"/>
      <c r="CA33" s="383"/>
      <c r="CB33" s="383"/>
      <c r="CC33" s="383"/>
      <c r="CD33" s="383"/>
      <c r="CE33" s="383"/>
      <c r="CF33" s="383"/>
      <c r="CG33" s="383"/>
      <c r="CH33" s="383"/>
      <c r="CI33" s="383"/>
      <c r="CJ33" s="383"/>
      <c r="CK33" s="383"/>
      <c r="CL33" s="383"/>
      <c r="CM33" s="383"/>
      <c r="CN33" s="200"/>
      <c r="CO33" s="418" t="s">
        <v>187</v>
      </c>
      <c r="CP33" s="418"/>
      <c r="CQ33" s="383" t="s">
        <v>192</v>
      </c>
      <c r="CR33" s="383"/>
      <c r="CS33" s="383"/>
      <c r="CT33" s="383"/>
      <c r="CU33" s="383"/>
      <c r="CV33" s="383"/>
      <c r="CW33" s="383"/>
      <c r="CX33" s="383"/>
      <c r="CY33" s="383"/>
      <c r="CZ33" s="383"/>
      <c r="DA33" s="383"/>
      <c r="DB33" s="383"/>
      <c r="DC33" s="383"/>
      <c r="DD33" s="383"/>
      <c r="DE33" s="383"/>
      <c r="DF33" s="200"/>
      <c r="DG33" s="583" t="s">
        <v>193</v>
      </c>
      <c r="DH33" s="583"/>
      <c r="DI33" s="202"/>
    </row>
    <row r="34" spans="1:113" ht="32.25" customHeight="1" x14ac:dyDescent="0.15">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75"/>
      <c r="AM34" s="584" t="str">
        <f>IF(AO34="","",MAX(C34:D43,U34:V43)+1)</f>
        <v/>
      </c>
      <c r="AN34" s="584"/>
      <c r="AO34" s="585"/>
      <c r="AP34" s="585"/>
      <c r="AQ34" s="585"/>
      <c r="AR34" s="585"/>
      <c r="AS34" s="585"/>
      <c r="AT34" s="585"/>
      <c r="AU34" s="585"/>
      <c r="AV34" s="585"/>
      <c r="AW34" s="585"/>
      <c r="AX34" s="585"/>
      <c r="AY34" s="585"/>
      <c r="AZ34" s="585"/>
      <c r="BA34" s="585"/>
      <c r="BB34" s="585"/>
      <c r="BC34" s="585"/>
      <c r="BD34" s="175"/>
      <c r="BE34" s="584">
        <f>IF(BG34="","",MAX(C34:D43,U34:V43,AM34:AN43)+1)</f>
        <v>5</v>
      </c>
      <c r="BF34" s="584"/>
      <c r="BG34" s="585" t="str">
        <f>IF('各会計、関係団体の財政状況及び健全化判断比率'!B31="","",'各会計、関係団体の財政状況及び健全化判断比率'!B31)</f>
        <v>農業集落排水特別会計</v>
      </c>
      <c r="BH34" s="585"/>
      <c r="BI34" s="585"/>
      <c r="BJ34" s="585"/>
      <c r="BK34" s="585"/>
      <c r="BL34" s="585"/>
      <c r="BM34" s="585"/>
      <c r="BN34" s="585"/>
      <c r="BO34" s="585"/>
      <c r="BP34" s="585"/>
      <c r="BQ34" s="585"/>
      <c r="BR34" s="585"/>
      <c r="BS34" s="585"/>
      <c r="BT34" s="585"/>
      <c r="BU34" s="585"/>
      <c r="BV34" s="175"/>
      <c r="BW34" s="584">
        <f>IF(BY34="","",MAX(C34:D43,U34:V43,AM34:AN43,BE34:BF43)+1)</f>
        <v>7</v>
      </c>
      <c r="BX34" s="584"/>
      <c r="BY34" s="585" t="str">
        <f>IF('各会計、関係団体の財政状況及び健全化判断比率'!B68="","",'各会計、関係団体の財政状況及び健全化判断比率'!B68)</f>
        <v>山形県消防補償等組合</v>
      </c>
      <c r="BZ34" s="585"/>
      <c r="CA34" s="585"/>
      <c r="CB34" s="585"/>
      <c r="CC34" s="585"/>
      <c r="CD34" s="585"/>
      <c r="CE34" s="585"/>
      <c r="CF34" s="585"/>
      <c r="CG34" s="585"/>
      <c r="CH34" s="585"/>
      <c r="CI34" s="585"/>
      <c r="CJ34" s="585"/>
      <c r="CK34" s="585"/>
      <c r="CL34" s="585"/>
      <c r="CM34" s="585"/>
      <c r="CN34" s="175"/>
      <c r="CO34" s="584">
        <f>IF(CQ34="","",MAX(C34:D43,U34:V43,AM34:AN43,BE34:BF43,BW34:BX43)+1)</f>
        <v>14</v>
      </c>
      <c r="CP34" s="584"/>
      <c r="CQ34" s="585" t="str">
        <f>IF('各会計、関係団体の財政状況及び健全化判断比率'!BS7="","",'各会計、関係団体の財政状況及び健全化判断比率'!BS7)</f>
        <v>中山町振興公社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15">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f t="shared" ref="BE35:BE43" si="1">IF(BG35="","",BE34+1)</f>
        <v>6</v>
      </c>
      <c r="BF35" s="584"/>
      <c r="BG35" s="585" t="str">
        <f>IF('各会計、関係団体の財政状況及び健全化判断比率'!B32="","",'各会計、関係団体の財政状況及び健全化判断比率'!B32)</f>
        <v>公共下水道事業特別会計</v>
      </c>
      <c r="BH35" s="585"/>
      <c r="BI35" s="585"/>
      <c r="BJ35" s="585"/>
      <c r="BK35" s="585"/>
      <c r="BL35" s="585"/>
      <c r="BM35" s="585"/>
      <c r="BN35" s="585"/>
      <c r="BO35" s="585"/>
      <c r="BP35" s="585"/>
      <c r="BQ35" s="585"/>
      <c r="BR35" s="585"/>
      <c r="BS35" s="585"/>
      <c r="BT35" s="585"/>
      <c r="BU35" s="585"/>
      <c r="BV35" s="175"/>
      <c r="BW35" s="584">
        <f t="shared" ref="BW35:BW43" si="2">IF(BY35="","",BW34+1)</f>
        <v>8</v>
      </c>
      <c r="BX35" s="584"/>
      <c r="BY35" s="585" t="str">
        <f>IF('各会計、関係団体の財政状況及び健全化判断比率'!B69="","",'各会計、関係団体の財政状況及び健全化判断比率'!B69)</f>
        <v>山形県自治会館管理組合</v>
      </c>
      <c r="BZ35" s="585"/>
      <c r="CA35" s="585"/>
      <c r="CB35" s="585"/>
      <c r="CC35" s="585"/>
      <c r="CD35" s="585"/>
      <c r="CE35" s="585"/>
      <c r="CF35" s="585"/>
      <c r="CG35" s="585"/>
      <c r="CH35" s="585"/>
      <c r="CI35" s="585"/>
      <c r="CJ35" s="585"/>
      <c r="CK35" s="585"/>
      <c r="CL35" s="585"/>
      <c r="CM35" s="585"/>
      <c r="CN35" s="175"/>
      <c r="CO35" s="584">
        <f t="shared" ref="CO35:CO43" si="3">IF(CQ35="","",CO34+1)</f>
        <v>15</v>
      </c>
      <c r="CP35" s="584"/>
      <c r="CQ35" s="585" t="str">
        <f>IF('各会計、関係団体の財政状況及び健全化判断比率'!BS8="","",'各会計、関係団体の財政状況及び健全化判断比率'!BS8)</f>
        <v>中山町商工観光公社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15">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9</v>
      </c>
      <c r="BX36" s="584"/>
      <c r="BY36" s="585" t="str">
        <f>IF('各会計、関係団体の財政状況及び健全化判断比率'!B70="","",'各会計、関係団体の財政状況及び健全化判断比率'!B70)</f>
        <v>山形県市町村職員退職手当組合</v>
      </c>
      <c r="BZ36" s="585"/>
      <c r="CA36" s="585"/>
      <c r="CB36" s="585"/>
      <c r="CC36" s="585"/>
      <c r="CD36" s="585"/>
      <c r="CE36" s="585"/>
      <c r="CF36" s="585"/>
      <c r="CG36" s="585"/>
      <c r="CH36" s="585"/>
      <c r="CI36" s="585"/>
      <c r="CJ36" s="585"/>
      <c r="CK36" s="585"/>
      <c r="CL36" s="585"/>
      <c r="CM36" s="585"/>
      <c r="CN36" s="175"/>
      <c r="CO36" s="584">
        <f t="shared" si="3"/>
        <v>16</v>
      </c>
      <c r="CP36" s="584"/>
      <c r="CQ36" s="585" t="str">
        <f>IF('各会計、関係団体の財政状況及び健全化判断比率'!BS9="","",'各会計、関係団体の財政状況及び健全化判断比率'!BS9)</f>
        <v>山形県東村山郡中山町土地開発公社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v>
      </c>
      <c r="DH36" s="586"/>
      <c r="DI36" s="202"/>
    </row>
    <row r="37" spans="1:113" ht="32.25" customHeight="1" x14ac:dyDescent="0.15">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10</v>
      </c>
      <c r="BX37" s="584"/>
      <c r="BY37" s="585" t="str">
        <f>IF('各会計、関係団体の財政状況及び健全化判断比率'!B71="","",'各会計、関係団体の財政状況及び健全化判断比率'!B71)</f>
        <v>山形広域環境事務組合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15">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11</v>
      </c>
      <c r="BX38" s="584"/>
      <c r="BY38" s="585" t="str">
        <f>IF('各会計、関係団体の財政状況及び健全化判断比率'!B72="","",'各会計、関係団体の財政状況及び健全化判断比率'!B72)</f>
        <v>山形県後期高齢者医療広域連合（普通会計分）</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15">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12</v>
      </c>
      <c r="BX39" s="584"/>
      <c r="BY39" s="585" t="str">
        <f>IF('各会計、関係団体の財政状況及び健全化判断比率'!B73="","",'各会計、関係団体の財政状況及び健全化判断比率'!B73)</f>
        <v>山形県後期高齢者医療広域連合（事業会計分）</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15">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13</v>
      </c>
      <c r="BX40" s="584"/>
      <c r="BY40" s="585" t="str">
        <f>IF('各会計、関係団体の財政状況及び健全化判断比率'!B74="","",'各会計、関係団体の財政状況及び健全化判断比率'!B74)</f>
        <v>最上川中部水道企業団</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15">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15">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15">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B6/L0CssY7H1U9RB5O36N0qUjJUtkQRymChLjzcG0kOS0PbCeFRqyJU6hlCGPyOOws4zL13AhsVm695D5Dtixw==" saltValue="/KFAW5yjyNjHfz112hdH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203</v>
      </c>
      <c r="DI1" s="590"/>
      <c r="DJ1" s="590"/>
      <c r="DK1" s="590"/>
      <c r="DL1" s="590"/>
      <c r="DM1" s="590"/>
      <c r="DN1" s="591"/>
      <c r="DO1" s="208"/>
      <c r="DP1" s="589" t="s">
        <v>204</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216</v>
      </c>
      <c r="C5" s="597"/>
      <c r="D5" s="597"/>
      <c r="E5" s="597"/>
      <c r="F5" s="597"/>
      <c r="G5" s="597"/>
      <c r="H5" s="597"/>
      <c r="I5" s="597"/>
      <c r="J5" s="597"/>
      <c r="K5" s="597"/>
      <c r="L5" s="597"/>
      <c r="M5" s="597"/>
      <c r="N5" s="597"/>
      <c r="O5" s="597"/>
      <c r="P5" s="597"/>
      <c r="Q5" s="598"/>
      <c r="R5" s="599">
        <v>1032458</v>
      </c>
      <c r="S5" s="600"/>
      <c r="T5" s="600"/>
      <c r="U5" s="600"/>
      <c r="V5" s="600"/>
      <c r="W5" s="600"/>
      <c r="X5" s="600"/>
      <c r="Y5" s="601"/>
      <c r="Z5" s="602">
        <v>18.899999999999999</v>
      </c>
      <c r="AA5" s="602"/>
      <c r="AB5" s="602"/>
      <c r="AC5" s="602"/>
      <c r="AD5" s="603">
        <v>1032458</v>
      </c>
      <c r="AE5" s="603"/>
      <c r="AF5" s="603"/>
      <c r="AG5" s="603"/>
      <c r="AH5" s="603"/>
      <c r="AI5" s="603"/>
      <c r="AJ5" s="603"/>
      <c r="AK5" s="603"/>
      <c r="AL5" s="604">
        <v>30.7</v>
      </c>
      <c r="AM5" s="605"/>
      <c r="AN5" s="605"/>
      <c r="AO5" s="606"/>
      <c r="AP5" s="596" t="s">
        <v>217</v>
      </c>
      <c r="AQ5" s="597"/>
      <c r="AR5" s="597"/>
      <c r="AS5" s="597"/>
      <c r="AT5" s="597"/>
      <c r="AU5" s="597"/>
      <c r="AV5" s="597"/>
      <c r="AW5" s="597"/>
      <c r="AX5" s="597"/>
      <c r="AY5" s="597"/>
      <c r="AZ5" s="597"/>
      <c r="BA5" s="597"/>
      <c r="BB5" s="597"/>
      <c r="BC5" s="597"/>
      <c r="BD5" s="597"/>
      <c r="BE5" s="597"/>
      <c r="BF5" s="598"/>
      <c r="BG5" s="610">
        <v>1027249</v>
      </c>
      <c r="BH5" s="611"/>
      <c r="BI5" s="611"/>
      <c r="BJ5" s="611"/>
      <c r="BK5" s="611"/>
      <c r="BL5" s="611"/>
      <c r="BM5" s="611"/>
      <c r="BN5" s="612"/>
      <c r="BO5" s="613">
        <v>99.5</v>
      </c>
      <c r="BP5" s="613"/>
      <c r="BQ5" s="613"/>
      <c r="BR5" s="613"/>
      <c r="BS5" s="614">
        <v>2793</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15">
      <c r="B6" s="607" t="s">
        <v>221</v>
      </c>
      <c r="C6" s="608"/>
      <c r="D6" s="608"/>
      <c r="E6" s="608"/>
      <c r="F6" s="608"/>
      <c r="G6" s="608"/>
      <c r="H6" s="608"/>
      <c r="I6" s="608"/>
      <c r="J6" s="608"/>
      <c r="K6" s="608"/>
      <c r="L6" s="608"/>
      <c r="M6" s="608"/>
      <c r="N6" s="608"/>
      <c r="O6" s="608"/>
      <c r="P6" s="608"/>
      <c r="Q6" s="609"/>
      <c r="R6" s="610">
        <v>43341</v>
      </c>
      <c r="S6" s="611"/>
      <c r="T6" s="611"/>
      <c r="U6" s="611"/>
      <c r="V6" s="611"/>
      <c r="W6" s="611"/>
      <c r="X6" s="611"/>
      <c r="Y6" s="612"/>
      <c r="Z6" s="613">
        <v>0.8</v>
      </c>
      <c r="AA6" s="613"/>
      <c r="AB6" s="613"/>
      <c r="AC6" s="613"/>
      <c r="AD6" s="614">
        <v>43341</v>
      </c>
      <c r="AE6" s="614"/>
      <c r="AF6" s="614"/>
      <c r="AG6" s="614"/>
      <c r="AH6" s="614"/>
      <c r="AI6" s="614"/>
      <c r="AJ6" s="614"/>
      <c r="AK6" s="614"/>
      <c r="AL6" s="615">
        <v>1.3</v>
      </c>
      <c r="AM6" s="616"/>
      <c r="AN6" s="616"/>
      <c r="AO6" s="617"/>
      <c r="AP6" s="607" t="s">
        <v>222</v>
      </c>
      <c r="AQ6" s="608"/>
      <c r="AR6" s="608"/>
      <c r="AS6" s="608"/>
      <c r="AT6" s="608"/>
      <c r="AU6" s="608"/>
      <c r="AV6" s="608"/>
      <c r="AW6" s="608"/>
      <c r="AX6" s="608"/>
      <c r="AY6" s="608"/>
      <c r="AZ6" s="608"/>
      <c r="BA6" s="608"/>
      <c r="BB6" s="608"/>
      <c r="BC6" s="608"/>
      <c r="BD6" s="608"/>
      <c r="BE6" s="608"/>
      <c r="BF6" s="609"/>
      <c r="BG6" s="610">
        <v>1027249</v>
      </c>
      <c r="BH6" s="611"/>
      <c r="BI6" s="611"/>
      <c r="BJ6" s="611"/>
      <c r="BK6" s="611"/>
      <c r="BL6" s="611"/>
      <c r="BM6" s="611"/>
      <c r="BN6" s="612"/>
      <c r="BO6" s="613">
        <v>99.5</v>
      </c>
      <c r="BP6" s="613"/>
      <c r="BQ6" s="613"/>
      <c r="BR6" s="613"/>
      <c r="BS6" s="614">
        <v>2793</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82981</v>
      </c>
      <c r="CS6" s="611"/>
      <c r="CT6" s="611"/>
      <c r="CU6" s="611"/>
      <c r="CV6" s="611"/>
      <c r="CW6" s="611"/>
      <c r="CX6" s="611"/>
      <c r="CY6" s="612"/>
      <c r="CZ6" s="604">
        <v>1.6</v>
      </c>
      <c r="DA6" s="605"/>
      <c r="DB6" s="605"/>
      <c r="DC6" s="621"/>
      <c r="DD6" s="619">
        <v>6490</v>
      </c>
      <c r="DE6" s="611"/>
      <c r="DF6" s="611"/>
      <c r="DG6" s="611"/>
      <c r="DH6" s="611"/>
      <c r="DI6" s="611"/>
      <c r="DJ6" s="611"/>
      <c r="DK6" s="611"/>
      <c r="DL6" s="611"/>
      <c r="DM6" s="611"/>
      <c r="DN6" s="611"/>
      <c r="DO6" s="611"/>
      <c r="DP6" s="612"/>
      <c r="DQ6" s="619">
        <v>82976</v>
      </c>
      <c r="DR6" s="611"/>
      <c r="DS6" s="611"/>
      <c r="DT6" s="611"/>
      <c r="DU6" s="611"/>
      <c r="DV6" s="611"/>
      <c r="DW6" s="611"/>
      <c r="DX6" s="611"/>
      <c r="DY6" s="611"/>
      <c r="DZ6" s="611"/>
      <c r="EA6" s="611"/>
      <c r="EB6" s="611"/>
      <c r="EC6" s="620"/>
    </row>
    <row r="7" spans="2:143" ht="11.25" customHeight="1" x14ac:dyDescent="0.15">
      <c r="B7" s="607" t="s">
        <v>224</v>
      </c>
      <c r="C7" s="608"/>
      <c r="D7" s="608"/>
      <c r="E7" s="608"/>
      <c r="F7" s="608"/>
      <c r="G7" s="608"/>
      <c r="H7" s="608"/>
      <c r="I7" s="608"/>
      <c r="J7" s="608"/>
      <c r="K7" s="608"/>
      <c r="L7" s="608"/>
      <c r="M7" s="608"/>
      <c r="N7" s="608"/>
      <c r="O7" s="608"/>
      <c r="P7" s="608"/>
      <c r="Q7" s="609"/>
      <c r="R7" s="610">
        <v>319</v>
      </c>
      <c r="S7" s="611"/>
      <c r="T7" s="611"/>
      <c r="U7" s="611"/>
      <c r="V7" s="611"/>
      <c r="W7" s="611"/>
      <c r="X7" s="611"/>
      <c r="Y7" s="612"/>
      <c r="Z7" s="613">
        <v>0</v>
      </c>
      <c r="AA7" s="613"/>
      <c r="AB7" s="613"/>
      <c r="AC7" s="613"/>
      <c r="AD7" s="614">
        <v>319</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477157</v>
      </c>
      <c r="BH7" s="611"/>
      <c r="BI7" s="611"/>
      <c r="BJ7" s="611"/>
      <c r="BK7" s="611"/>
      <c r="BL7" s="611"/>
      <c r="BM7" s="611"/>
      <c r="BN7" s="612"/>
      <c r="BO7" s="613">
        <v>46.2</v>
      </c>
      <c r="BP7" s="613"/>
      <c r="BQ7" s="613"/>
      <c r="BR7" s="613"/>
      <c r="BS7" s="614">
        <v>2793</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868280</v>
      </c>
      <c r="CS7" s="611"/>
      <c r="CT7" s="611"/>
      <c r="CU7" s="611"/>
      <c r="CV7" s="611"/>
      <c r="CW7" s="611"/>
      <c r="CX7" s="611"/>
      <c r="CY7" s="612"/>
      <c r="CZ7" s="613">
        <v>16.899999999999999</v>
      </c>
      <c r="DA7" s="613"/>
      <c r="DB7" s="613"/>
      <c r="DC7" s="613"/>
      <c r="DD7" s="619">
        <v>2299</v>
      </c>
      <c r="DE7" s="611"/>
      <c r="DF7" s="611"/>
      <c r="DG7" s="611"/>
      <c r="DH7" s="611"/>
      <c r="DI7" s="611"/>
      <c r="DJ7" s="611"/>
      <c r="DK7" s="611"/>
      <c r="DL7" s="611"/>
      <c r="DM7" s="611"/>
      <c r="DN7" s="611"/>
      <c r="DO7" s="611"/>
      <c r="DP7" s="612"/>
      <c r="DQ7" s="619">
        <v>502540</v>
      </c>
      <c r="DR7" s="611"/>
      <c r="DS7" s="611"/>
      <c r="DT7" s="611"/>
      <c r="DU7" s="611"/>
      <c r="DV7" s="611"/>
      <c r="DW7" s="611"/>
      <c r="DX7" s="611"/>
      <c r="DY7" s="611"/>
      <c r="DZ7" s="611"/>
      <c r="EA7" s="611"/>
      <c r="EB7" s="611"/>
      <c r="EC7" s="620"/>
    </row>
    <row r="8" spans="2:143" ht="11.25" customHeight="1" x14ac:dyDescent="0.15">
      <c r="B8" s="607" t="s">
        <v>227</v>
      </c>
      <c r="C8" s="608"/>
      <c r="D8" s="608"/>
      <c r="E8" s="608"/>
      <c r="F8" s="608"/>
      <c r="G8" s="608"/>
      <c r="H8" s="608"/>
      <c r="I8" s="608"/>
      <c r="J8" s="608"/>
      <c r="K8" s="608"/>
      <c r="L8" s="608"/>
      <c r="M8" s="608"/>
      <c r="N8" s="608"/>
      <c r="O8" s="608"/>
      <c r="P8" s="608"/>
      <c r="Q8" s="609"/>
      <c r="R8" s="610">
        <v>3882</v>
      </c>
      <c r="S8" s="611"/>
      <c r="T8" s="611"/>
      <c r="U8" s="611"/>
      <c r="V8" s="611"/>
      <c r="W8" s="611"/>
      <c r="X8" s="611"/>
      <c r="Y8" s="612"/>
      <c r="Z8" s="613">
        <v>0.1</v>
      </c>
      <c r="AA8" s="613"/>
      <c r="AB8" s="613"/>
      <c r="AC8" s="613"/>
      <c r="AD8" s="614">
        <v>3882</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19639</v>
      </c>
      <c r="BH8" s="611"/>
      <c r="BI8" s="611"/>
      <c r="BJ8" s="611"/>
      <c r="BK8" s="611"/>
      <c r="BL8" s="611"/>
      <c r="BM8" s="611"/>
      <c r="BN8" s="612"/>
      <c r="BO8" s="613">
        <v>1.9</v>
      </c>
      <c r="BP8" s="613"/>
      <c r="BQ8" s="613"/>
      <c r="BR8" s="613"/>
      <c r="BS8" s="614" t="s">
        <v>121</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1576325</v>
      </c>
      <c r="CS8" s="611"/>
      <c r="CT8" s="611"/>
      <c r="CU8" s="611"/>
      <c r="CV8" s="611"/>
      <c r="CW8" s="611"/>
      <c r="CX8" s="611"/>
      <c r="CY8" s="612"/>
      <c r="CZ8" s="613">
        <v>30.6</v>
      </c>
      <c r="DA8" s="613"/>
      <c r="DB8" s="613"/>
      <c r="DC8" s="613"/>
      <c r="DD8" s="619">
        <v>41429</v>
      </c>
      <c r="DE8" s="611"/>
      <c r="DF8" s="611"/>
      <c r="DG8" s="611"/>
      <c r="DH8" s="611"/>
      <c r="DI8" s="611"/>
      <c r="DJ8" s="611"/>
      <c r="DK8" s="611"/>
      <c r="DL8" s="611"/>
      <c r="DM8" s="611"/>
      <c r="DN8" s="611"/>
      <c r="DO8" s="611"/>
      <c r="DP8" s="612"/>
      <c r="DQ8" s="619">
        <v>964830</v>
      </c>
      <c r="DR8" s="611"/>
      <c r="DS8" s="611"/>
      <c r="DT8" s="611"/>
      <c r="DU8" s="611"/>
      <c r="DV8" s="611"/>
      <c r="DW8" s="611"/>
      <c r="DX8" s="611"/>
      <c r="DY8" s="611"/>
      <c r="DZ8" s="611"/>
      <c r="EA8" s="611"/>
      <c r="EB8" s="611"/>
      <c r="EC8" s="620"/>
    </row>
    <row r="9" spans="2:143" ht="11.25" customHeight="1" x14ac:dyDescent="0.15">
      <c r="B9" s="607" t="s">
        <v>230</v>
      </c>
      <c r="C9" s="608"/>
      <c r="D9" s="608"/>
      <c r="E9" s="608"/>
      <c r="F9" s="608"/>
      <c r="G9" s="608"/>
      <c r="H9" s="608"/>
      <c r="I9" s="608"/>
      <c r="J9" s="608"/>
      <c r="K9" s="608"/>
      <c r="L9" s="608"/>
      <c r="M9" s="608"/>
      <c r="N9" s="608"/>
      <c r="O9" s="608"/>
      <c r="P9" s="608"/>
      <c r="Q9" s="609"/>
      <c r="R9" s="610">
        <v>4683</v>
      </c>
      <c r="S9" s="611"/>
      <c r="T9" s="611"/>
      <c r="U9" s="611"/>
      <c r="V9" s="611"/>
      <c r="W9" s="611"/>
      <c r="X9" s="611"/>
      <c r="Y9" s="612"/>
      <c r="Z9" s="613">
        <v>0.1</v>
      </c>
      <c r="AA9" s="613"/>
      <c r="AB9" s="613"/>
      <c r="AC9" s="613"/>
      <c r="AD9" s="614">
        <v>4683</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425113</v>
      </c>
      <c r="BH9" s="611"/>
      <c r="BI9" s="611"/>
      <c r="BJ9" s="611"/>
      <c r="BK9" s="611"/>
      <c r="BL9" s="611"/>
      <c r="BM9" s="611"/>
      <c r="BN9" s="612"/>
      <c r="BO9" s="613">
        <v>41.2</v>
      </c>
      <c r="BP9" s="613"/>
      <c r="BQ9" s="613"/>
      <c r="BR9" s="613"/>
      <c r="BS9" s="614" t="s">
        <v>121</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343361</v>
      </c>
      <c r="CS9" s="611"/>
      <c r="CT9" s="611"/>
      <c r="CU9" s="611"/>
      <c r="CV9" s="611"/>
      <c r="CW9" s="611"/>
      <c r="CX9" s="611"/>
      <c r="CY9" s="612"/>
      <c r="CZ9" s="613">
        <v>6.7</v>
      </c>
      <c r="DA9" s="613"/>
      <c r="DB9" s="613"/>
      <c r="DC9" s="613"/>
      <c r="DD9" s="619">
        <v>8542</v>
      </c>
      <c r="DE9" s="611"/>
      <c r="DF9" s="611"/>
      <c r="DG9" s="611"/>
      <c r="DH9" s="611"/>
      <c r="DI9" s="611"/>
      <c r="DJ9" s="611"/>
      <c r="DK9" s="611"/>
      <c r="DL9" s="611"/>
      <c r="DM9" s="611"/>
      <c r="DN9" s="611"/>
      <c r="DO9" s="611"/>
      <c r="DP9" s="612"/>
      <c r="DQ9" s="619">
        <v>265962</v>
      </c>
      <c r="DR9" s="611"/>
      <c r="DS9" s="611"/>
      <c r="DT9" s="611"/>
      <c r="DU9" s="611"/>
      <c r="DV9" s="611"/>
      <c r="DW9" s="611"/>
      <c r="DX9" s="611"/>
      <c r="DY9" s="611"/>
      <c r="DZ9" s="611"/>
      <c r="EA9" s="611"/>
      <c r="EB9" s="611"/>
      <c r="EC9" s="620"/>
    </row>
    <row r="10" spans="2:143" ht="11.25" customHeight="1" x14ac:dyDescent="0.15">
      <c r="B10" s="607" t="s">
        <v>233</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18294</v>
      </c>
      <c r="BH10" s="611"/>
      <c r="BI10" s="611"/>
      <c r="BJ10" s="611"/>
      <c r="BK10" s="611"/>
      <c r="BL10" s="611"/>
      <c r="BM10" s="611"/>
      <c r="BN10" s="612"/>
      <c r="BO10" s="613">
        <v>1.8</v>
      </c>
      <c r="BP10" s="613"/>
      <c r="BQ10" s="613"/>
      <c r="BR10" s="613"/>
      <c r="BS10" s="614" t="s">
        <v>121</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12191</v>
      </c>
      <c r="CS10" s="611"/>
      <c r="CT10" s="611"/>
      <c r="CU10" s="611"/>
      <c r="CV10" s="611"/>
      <c r="CW10" s="611"/>
      <c r="CX10" s="611"/>
      <c r="CY10" s="612"/>
      <c r="CZ10" s="613">
        <v>0.2</v>
      </c>
      <c r="DA10" s="613"/>
      <c r="DB10" s="613"/>
      <c r="DC10" s="613"/>
      <c r="DD10" s="619">
        <v>1815</v>
      </c>
      <c r="DE10" s="611"/>
      <c r="DF10" s="611"/>
      <c r="DG10" s="611"/>
      <c r="DH10" s="611"/>
      <c r="DI10" s="611"/>
      <c r="DJ10" s="611"/>
      <c r="DK10" s="611"/>
      <c r="DL10" s="611"/>
      <c r="DM10" s="611"/>
      <c r="DN10" s="611"/>
      <c r="DO10" s="611"/>
      <c r="DP10" s="612"/>
      <c r="DQ10" s="619">
        <v>5615</v>
      </c>
      <c r="DR10" s="611"/>
      <c r="DS10" s="611"/>
      <c r="DT10" s="611"/>
      <c r="DU10" s="611"/>
      <c r="DV10" s="611"/>
      <c r="DW10" s="611"/>
      <c r="DX10" s="611"/>
      <c r="DY10" s="611"/>
      <c r="DZ10" s="611"/>
      <c r="EA10" s="611"/>
      <c r="EB10" s="611"/>
      <c r="EC10" s="620"/>
    </row>
    <row r="11" spans="2:143" ht="11.25" customHeight="1" x14ac:dyDescent="0.15">
      <c r="B11" s="607" t="s">
        <v>236</v>
      </c>
      <c r="C11" s="608"/>
      <c r="D11" s="608"/>
      <c r="E11" s="608"/>
      <c r="F11" s="608"/>
      <c r="G11" s="608"/>
      <c r="H11" s="608"/>
      <c r="I11" s="608"/>
      <c r="J11" s="608"/>
      <c r="K11" s="608"/>
      <c r="L11" s="608"/>
      <c r="M11" s="608"/>
      <c r="N11" s="608"/>
      <c r="O11" s="608"/>
      <c r="P11" s="608"/>
      <c r="Q11" s="609"/>
      <c r="R11" s="610">
        <v>244565</v>
      </c>
      <c r="S11" s="611"/>
      <c r="T11" s="611"/>
      <c r="U11" s="611"/>
      <c r="V11" s="611"/>
      <c r="W11" s="611"/>
      <c r="X11" s="611"/>
      <c r="Y11" s="612"/>
      <c r="Z11" s="615">
        <v>4.5</v>
      </c>
      <c r="AA11" s="616"/>
      <c r="AB11" s="616"/>
      <c r="AC11" s="622"/>
      <c r="AD11" s="619">
        <v>244565</v>
      </c>
      <c r="AE11" s="611"/>
      <c r="AF11" s="611"/>
      <c r="AG11" s="611"/>
      <c r="AH11" s="611"/>
      <c r="AI11" s="611"/>
      <c r="AJ11" s="611"/>
      <c r="AK11" s="612"/>
      <c r="AL11" s="615">
        <v>7.3</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14111</v>
      </c>
      <c r="BH11" s="611"/>
      <c r="BI11" s="611"/>
      <c r="BJ11" s="611"/>
      <c r="BK11" s="611"/>
      <c r="BL11" s="611"/>
      <c r="BM11" s="611"/>
      <c r="BN11" s="612"/>
      <c r="BO11" s="613">
        <v>1.4</v>
      </c>
      <c r="BP11" s="613"/>
      <c r="BQ11" s="613"/>
      <c r="BR11" s="613"/>
      <c r="BS11" s="614">
        <v>2793</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159013</v>
      </c>
      <c r="CS11" s="611"/>
      <c r="CT11" s="611"/>
      <c r="CU11" s="611"/>
      <c r="CV11" s="611"/>
      <c r="CW11" s="611"/>
      <c r="CX11" s="611"/>
      <c r="CY11" s="612"/>
      <c r="CZ11" s="613">
        <v>3.1</v>
      </c>
      <c r="DA11" s="613"/>
      <c r="DB11" s="613"/>
      <c r="DC11" s="613"/>
      <c r="DD11" s="619" t="s">
        <v>121</v>
      </c>
      <c r="DE11" s="611"/>
      <c r="DF11" s="611"/>
      <c r="DG11" s="611"/>
      <c r="DH11" s="611"/>
      <c r="DI11" s="611"/>
      <c r="DJ11" s="611"/>
      <c r="DK11" s="611"/>
      <c r="DL11" s="611"/>
      <c r="DM11" s="611"/>
      <c r="DN11" s="611"/>
      <c r="DO11" s="611"/>
      <c r="DP11" s="612"/>
      <c r="DQ11" s="619">
        <v>116319</v>
      </c>
      <c r="DR11" s="611"/>
      <c r="DS11" s="611"/>
      <c r="DT11" s="611"/>
      <c r="DU11" s="611"/>
      <c r="DV11" s="611"/>
      <c r="DW11" s="611"/>
      <c r="DX11" s="611"/>
      <c r="DY11" s="611"/>
      <c r="DZ11" s="611"/>
      <c r="EA11" s="611"/>
      <c r="EB11" s="611"/>
      <c r="EC11" s="620"/>
    </row>
    <row r="12" spans="2:143" ht="11.25" customHeight="1" x14ac:dyDescent="0.15">
      <c r="B12" s="607" t="s">
        <v>239</v>
      </c>
      <c r="C12" s="608"/>
      <c r="D12" s="608"/>
      <c r="E12" s="608"/>
      <c r="F12" s="608"/>
      <c r="G12" s="608"/>
      <c r="H12" s="608"/>
      <c r="I12" s="608"/>
      <c r="J12" s="608"/>
      <c r="K12" s="608"/>
      <c r="L12" s="608"/>
      <c r="M12" s="608"/>
      <c r="N12" s="608"/>
      <c r="O12" s="608"/>
      <c r="P12" s="608"/>
      <c r="Q12" s="609"/>
      <c r="R12" s="610" t="s">
        <v>121</v>
      </c>
      <c r="S12" s="611"/>
      <c r="T12" s="611"/>
      <c r="U12" s="611"/>
      <c r="V12" s="611"/>
      <c r="W12" s="611"/>
      <c r="X12" s="611"/>
      <c r="Y12" s="612"/>
      <c r="Z12" s="613" t="s">
        <v>121</v>
      </c>
      <c r="AA12" s="613"/>
      <c r="AB12" s="613"/>
      <c r="AC12" s="613"/>
      <c r="AD12" s="614" t="s">
        <v>121</v>
      </c>
      <c r="AE12" s="614"/>
      <c r="AF12" s="614"/>
      <c r="AG12" s="614"/>
      <c r="AH12" s="614"/>
      <c r="AI12" s="614"/>
      <c r="AJ12" s="614"/>
      <c r="AK12" s="614"/>
      <c r="AL12" s="615" t="s">
        <v>121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444953</v>
      </c>
      <c r="BH12" s="611"/>
      <c r="BI12" s="611"/>
      <c r="BJ12" s="611"/>
      <c r="BK12" s="611"/>
      <c r="BL12" s="611"/>
      <c r="BM12" s="611"/>
      <c r="BN12" s="612"/>
      <c r="BO12" s="613">
        <v>43.1</v>
      </c>
      <c r="BP12" s="613"/>
      <c r="BQ12" s="613"/>
      <c r="BR12" s="613"/>
      <c r="BS12" s="614" t="s">
        <v>121</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282690</v>
      </c>
      <c r="CS12" s="611"/>
      <c r="CT12" s="611"/>
      <c r="CU12" s="611"/>
      <c r="CV12" s="611"/>
      <c r="CW12" s="611"/>
      <c r="CX12" s="611"/>
      <c r="CY12" s="612"/>
      <c r="CZ12" s="613">
        <v>5.5</v>
      </c>
      <c r="DA12" s="613"/>
      <c r="DB12" s="613"/>
      <c r="DC12" s="613"/>
      <c r="DD12" s="619">
        <v>9449</v>
      </c>
      <c r="DE12" s="611"/>
      <c r="DF12" s="611"/>
      <c r="DG12" s="611"/>
      <c r="DH12" s="611"/>
      <c r="DI12" s="611"/>
      <c r="DJ12" s="611"/>
      <c r="DK12" s="611"/>
      <c r="DL12" s="611"/>
      <c r="DM12" s="611"/>
      <c r="DN12" s="611"/>
      <c r="DO12" s="611"/>
      <c r="DP12" s="612"/>
      <c r="DQ12" s="619">
        <v>130355</v>
      </c>
      <c r="DR12" s="611"/>
      <c r="DS12" s="611"/>
      <c r="DT12" s="611"/>
      <c r="DU12" s="611"/>
      <c r="DV12" s="611"/>
      <c r="DW12" s="611"/>
      <c r="DX12" s="611"/>
      <c r="DY12" s="611"/>
      <c r="DZ12" s="611"/>
      <c r="EA12" s="611"/>
      <c r="EB12" s="611"/>
      <c r="EC12" s="620"/>
    </row>
    <row r="13" spans="2:143" ht="11.25" customHeight="1" x14ac:dyDescent="0.15">
      <c r="B13" s="607" t="s">
        <v>242</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441919</v>
      </c>
      <c r="BH13" s="611"/>
      <c r="BI13" s="611"/>
      <c r="BJ13" s="611"/>
      <c r="BK13" s="611"/>
      <c r="BL13" s="611"/>
      <c r="BM13" s="611"/>
      <c r="BN13" s="612"/>
      <c r="BO13" s="613">
        <v>42.8</v>
      </c>
      <c r="BP13" s="613"/>
      <c r="BQ13" s="613"/>
      <c r="BR13" s="613"/>
      <c r="BS13" s="614" t="s">
        <v>121</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476898</v>
      </c>
      <c r="CS13" s="611"/>
      <c r="CT13" s="611"/>
      <c r="CU13" s="611"/>
      <c r="CV13" s="611"/>
      <c r="CW13" s="611"/>
      <c r="CX13" s="611"/>
      <c r="CY13" s="612"/>
      <c r="CZ13" s="613">
        <v>9.3000000000000007</v>
      </c>
      <c r="DA13" s="613"/>
      <c r="DB13" s="613"/>
      <c r="DC13" s="613"/>
      <c r="DD13" s="619">
        <v>71761</v>
      </c>
      <c r="DE13" s="611"/>
      <c r="DF13" s="611"/>
      <c r="DG13" s="611"/>
      <c r="DH13" s="611"/>
      <c r="DI13" s="611"/>
      <c r="DJ13" s="611"/>
      <c r="DK13" s="611"/>
      <c r="DL13" s="611"/>
      <c r="DM13" s="611"/>
      <c r="DN13" s="611"/>
      <c r="DO13" s="611"/>
      <c r="DP13" s="612"/>
      <c r="DQ13" s="619">
        <v>386692</v>
      </c>
      <c r="DR13" s="611"/>
      <c r="DS13" s="611"/>
      <c r="DT13" s="611"/>
      <c r="DU13" s="611"/>
      <c r="DV13" s="611"/>
      <c r="DW13" s="611"/>
      <c r="DX13" s="611"/>
      <c r="DY13" s="611"/>
      <c r="DZ13" s="611"/>
      <c r="EA13" s="611"/>
      <c r="EB13" s="611"/>
      <c r="EC13" s="620"/>
    </row>
    <row r="14" spans="2:143" ht="11.25" customHeight="1" x14ac:dyDescent="0.15">
      <c r="B14" s="607" t="s">
        <v>245</v>
      </c>
      <c r="C14" s="608"/>
      <c r="D14" s="608"/>
      <c r="E14" s="608"/>
      <c r="F14" s="608"/>
      <c r="G14" s="608"/>
      <c r="H14" s="608"/>
      <c r="I14" s="608"/>
      <c r="J14" s="608"/>
      <c r="K14" s="608"/>
      <c r="L14" s="608"/>
      <c r="M14" s="608"/>
      <c r="N14" s="608"/>
      <c r="O14" s="608"/>
      <c r="P14" s="608"/>
      <c r="Q14" s="609"/>
      <c r="R14" s="610">
        <v>354</v>
      </c>
      <c r="S14" s="611"/>
      <c r="T14" s="611"/>
      <c r="U14" s="611"/>
      <c r="V14" s="611"/>
      <c r="W14" s="611"/>
      <c r="X14" s="611"/>
      <c r="Y14" s="612"/>
      <c r="Z14" s="613">
        <v>0</v>
      </c>
      <c r="AA14" s="613"/>
      <c r="AB14" s="613"/>
      <c r="AC14" s="613"/>
      <c r="AD14" s="614">
        <v>354</v>
      </c>
      <c r="AE14" s="614"/>
      <c r="AF14" s="614"/>
      <c r="AG14" s="614"/>
      <c r="AH14" s="614"/>
      <c r="AI14" s="614"/>
      <c r="AJ14" s="614"/>
      <c r="AK14" s="614"/>
      <c r="AL14" s="615">
        <v>0</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44164</v>
      </c>
      <c r="BH14" s="611"/>
      <c r="BI14" s="611"/>
      <c r="BJ14" s="611"/>
      <c r="BK14" s="611"/>
      <c r="BL14" s="611"/>
      <c r="BM14" s="611"/>
      <c r="BN14" s="612"/>
      <c r="BO14" s="613">
        <v>4.3</v>
      </c>
      <c r="BP14" s="613"/>
      <c r="BQ14" s="613"/>
      <c r="BR14" s="613"/>
      <c r="BS14" s="614" t="s">
        <v>121</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335167</v>
      </c>
      <c r="CS14" s="611"/>
      <c r="CT14" s="611"/>
      <c r="CU14" s="611"/>
      <c r="CV14" s="611"/>
      <c r="CW14" s="611"/>
      <c r="CX14" s="611"/>
      <c r="CY14" s="612"/>
      <c r="CZ14" s="613">
        <v>6.5</v>
      </c>
      <c r="DA14" s="613"/>
      <c r="DB14" s="613"/>
      <c r="DC14" s="613"/>
      <c r="DD14" s="619">
        <v>32125</v>
      </c>
      <c r="DE14" s="611"/>
      <c r="DF14" s="611"/>
      <c r="DG14" s="611"/>
      <c r="DH14" s="611"/>
      <c r="DI14" s="611"/>
      <c r="DJ14" s="611"/>
      <c r="DK14" s="611"/>
      <c r="DL14" s="611"/>
      <c r="DM14" s="611"/>
      <c r="DN14" s="611"/>
      <c r="DO14" s="611"/>
      <c r="DP14" s="612"/>
      <c r="DQ14" s="619">
        <v>288290</v>
      </c>
      <c r="DR14" s="611"/>
      <c r="DS14" s="611"/>
      <c r="DT14" s="611"/>
      <c r="DU14" s="611"/>
      <c r="DV14" s="611"/>
      <c r="DW14" s="611"/>
      <c r="DX14" s="611"/>
      <c r="DY14" s="611"/>
      <c r="DZ14" s="611"/>
      <c r="EA14" s="611"/>
      <c r="EB14" s="611"/>
      <c r="EC14" s="620"/>
    </row>
    <row r="15" spans="2:143" ht="11.25" customHeight="1" x14ac:dyDescent="0.15">
      <c r="B15" s="607" t="s">
        <v>248</v>
      </c>
      <c r="C15" s="608"/>
      <c r="D15" s="608"/>
      <c r="E15" s="608"/>
      <c r="F15" s="608"/>
      <c r="G15" s="608"/>
      <c r="H15" s="608"/>
      <c r="I15" s="608"/>
      <c r="J15" s="608"/>
      <c r="K15" s="608"/>
      <c r="L15" s="608"/>
      <c r="M15" s="608"/>
      <c r="N15" s="608"/>
      <c r="O15" s="608"/>
      <c r="P15" s="608"/>
      <c r="Q15" s="609"/>
      <c r="R15" s="610" t="s">
        <v>121</v>
      </c>
      <c r="S15" s="611"/>
      <c r="T15" s="611"/>
      <c r="U15" s="611"/>
      <c r="V15" s="611"/>
      <c r="W15" s="611"/>
      <c r="X15" s="611"/>
      <c r="Y15" s="612"/>
      <c r="Z15" s="613" t="s">
        <v>121</v>
      </c>
      <c r="AA15" s="613"/>
      <c r="AB15" s="613"/>
      <c r="AC15" s="613"/>
      <c r="AD15" s="614" t="s">
        <v>121</v>
      </c>
      <c r="AE15" s="614"/>
      <c r="AF15" s="614"/>
      <c r="AG15" s="614"/>
      <c r="AH15" s="614"/>
      <c r="AI15" s="614"/>
      <c r="AJ15" s="614"/>
      <c r="AK15" s="614"/>
      <c r="AL15" s="615" t="s">
        <v>121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60975</v>
      </c>
      <c r="BH15" s="611"/>
      <c r="BI15" s="611"/>
      <c r="BJ15" s="611"/>
      <c r="BK15" s="611"/>
      <c r="BL15" s="611"/>
      <c r="BM15" s="611"/>
      <c r="BN15" s="612"/>
      <c r="BO15" s="613">
        <v>5.9</v>
      </c>
      <c r="BP15" s="613"/>
      <c r="BQ15" s="613"/>
      <c r="BR15" s="613"/>
      <c r="BS15" s="614" t="s">
        <v>121</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535251</v>
      </c>
      <c r="CS15" s="611"/>
      <c r="CT15" s="611"/>
      <c r="CU15" s="611"/>
      <c r="CV15" s="611"/>
      <c r="CW15" s="611"/>
      <c r="CX15" s="611"/>
      <c r="CY15" s="612"/>
      <c r="CZ15" s="613">
        <v>10.4</v>
      </c>
      <c r="DA15" s="613"/>
      <c r="DB15" s="613"/>
      <c r="DC15" s="613"/>
      <c r="DD15" s="619">
        <v>34954</v>
      </c>
      <c r="DE15" s="611"/>
      <c r="DF15" s="611"/>
      <c r="DG15" s="611"/>
      <c r="DH15" s="611"/>
      <c r="DI15" s="611"/>
      <c r="DJ15" s="611"/>
      <c r="DK15" s="611"/>
      <c r="DL15" s="611"/>
      <c r="DM15" s="611"/>
      <c r="DN15" s="611"/>
      <c r="DO15" s="611"/>
      <c r="DP15" s="612"/>
      <c r="DQ15" s="619">
        <v>426942</v>
      </c>
      <c r="DR15" s="611"/>
      <c r="DS15" s="611"/>
      <c r="DT15" s="611"/>
      <c r="DU15" s="611"/>
      <c r="DV15" s="611"/>
      <c r="DW15" s="611"/>
      <c r="DX15" s="611"/>
      <c r="DY15" s="611"/>
      <c r="DZ15" s="611"/>
      <c r="EA15" s="611"/>
      <c r="EB15" s="611"/>
      <c r="EC15" s="620"/>
    </row>
    <row r="16" spans="2:143" ht="11.25" customHeight="1" x14ac:dyDescent="0.15">
      <c r="B16" s="607" t="s">
        <v>251</v>
      </c>
      <c r="C16" s="608"/>
      <c r="D16" s="608"/>
      <c r="E16" s="608"/>
      <c r="F16" s="608"/>
      <c r="G16" s="608"/>
      <c r="H16" s="608"/>
      <c r="I16" s="608"/>
      <c r="J16" s="608"/>
      <c r="K16" s="608"/>
      <c r="L16" s="608"/>
      <c r="M16" s="608"/>
      <c r="N16" s="608"/>
      <c r="O16" s="608"/>
      <c r="P16" s="608"/>
      <c r="Q16" s="609"/>
      <c r="R16" s="610">
        <v>4691</v>
      </c>
      <c r="S16" s="611"/>
      <c r="T16" s="611"/>
      <c r="U16" s="611"/>
      <c r="V16" s="611"/>
      <c r="W16" s="611"/>
      <c r="X16" s="611"/>
      <c r="Y16" s="612"/>
      <c r="Z16" s="613">
        <v>0.1</v>
      </c>
      <c r="AA16" s="613"/>
      <c r="AB16" s="613"/>
      <c r="AC16" s="613"/>
      <c r="AD16" s="614">
        <v>4691</v>
      </c>
      <c r="AE16" s="614"/>
      <c r="AF16" s="614"/>
      <c r="AG16" s="614"/>
      <c r="AH16" s="614"/>
      <c r="AI16" s="614"/>
      <c r="AJ16" s="614"/>
      <c r="AK16" s="614"/>
      <c r="AL16" s="615">
        <v>0.1</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115</v>
      </c>
      <c r="CS16" s="611"/>
      <c r="CT16" s="611"/>
      <c r="CU16" s="611"/>
      <c r="CV16" s="611"/>
      <c r="CW16" s="611"/>
      <c r="CX16" s="611"/>
      <c r="CY16" s="612"/>
      <c r="CZ16" s="613">
        <v>0</v>
      </c>
      <c r="DA16" s="613"/>
      <c r="DB16" s="613"/>
      <c r="DC16" s="613"/>
      <c r="DD16" s="619" t="s">
        <v>121</v>
      </c>
      <c r="DE16" s="611"/>
      <c r="DF16" s="611"/>
      <c r="DG16" s="611"/>
      <c r="DH16" s="611"/>
      <c r="DI16" s="611"/>
      <c r="DJ16" s="611"/>
      <c r="DK16" s="611"/>
      <c r="DL16" s="611"/>
      <c r="DM16" s="611"/>
      <c r="DN16" s="611"/>
      <c r="DO16" s="611"/>
      <c r="DP16" s="612"/>
      <c r="DQ16" s="619">
        <v>115</v>
      </c>
      <c r="DR16" s="611"/>
      <c r="DS16" s="611"/>
      <c r="DT16" s="611"/>
      <c r="DU16" s="611"/>
      <c r="DV16" s="611"/>
      <c r="DW16" s="611"/>
      <c r="DX16" s="611"/>
      <c r="DY16" s="611"/>
      <c r="DZ16" s="611"/>
      <c r="EA16" s="611"/>
      <c r="EB16" s="611"/>
      <c r="EC16" s="620"/>
    </row>
    <row r="17" spans="2:133" ht="11.25" customHeight="1" x14ac:dyDescent="0.15">
      <c r="B17" s="607" t="s">
        <v>254</v>
      </c>
      <c r="C17" s="608"/>
      <c r="D17" s="608"/>
      <c r="E17" s="608"/>
      <c r="F17" s="608"/>
      <c r="G17" s="608"/>
      <c r="H17" s="608"/>
      <c r="I17" s="608"/>
      <c r="J17" s="608"/>
      <c r="K17" s="608"/>
      <c r="L17" s="608"/>
      <c r="M17" s="608"/>
      <c r="N17" s="608"/>
      <c r="O17" s="608"/>
      <c r="P17" s="608"/>
      <c r="Q17" s="609"/>
      <c r="R17" s="610">
        <v>9713</v>
      </c>
      <c r="S17" s="611"/>
      <c r="T17" s="611"/>
      <c r="U17" s="611"/>
      <c r="V17" s="611"/>
      <c r="W17" s="611"/>
      <c r="X17" s="611"/>
      <c r="Y17" s="612"/>
      <c r="Z17" s="613">
        <v>0.2</v>
      </c>
      <c r="AA17" s="613"/>
      <c r="AB17" s="613"/>
      <c r="AC17" s="613"/>
      <c r="AD17" s="614">
        <v>9713</v>
      </c>
      <c r="AE17" s="614"/>
      <c r="AF17" s="614"/>
      <c r="AG17" s="614"/>
      <c r="AH17" s="614"/>
      <c r="AI17" s="614"/>
      <c r="AJ17" s="614"/>
      <c r="AK17" s="614"/>
      <c r="AL17" s="615">
        <v>0.3</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472378</v>
      </c>
      <c r="CS17" s="611"/>
      <c r="CT17" s="611"/>
      <c r="CU17" s="611"/>
      <c r="CV17" s="611"/>
      <c r="CW17" s="611"/>
      <c r="CX17" s="611"/>
      <c r="CY17" s="612"/>
      <c r="CZ17" s="613">
        <v>9.1999999999999993</v>
      </c>
      <c r="DA17" s="613"/>
      <c r="DB17" s="613"/>
      <c r="DC17" s="613"/>
      <c r="DD17" s="619" t="s">
        <v>121</v>
      </c>
      <c r="DE17" s="611"/>
      <c r="DF17" s="611"/>
      <c r="DG17" s="611"/>
      <c r="DH17" s="611"/>
      <c r="DI17" s="611"/>
      <c r="DJ17" s="611"/>
      <c r="DK17" s="611"/>
      <c r="DL17" s="611"/>
      <c r="DM17" s="611"/>
      <c r="DN17" s="611"/>
      <c r="DO17" s="611"/>
      <c r="DP17" s="612"/>
      <c r="DQ17" s="619">
        <v>472378</v>
      </c>
      <c r="DR17" s="611"/>
      <c r="DS17" s="611"/>
      <c r="DT17" s="611"/>
      <c r="DU17" s="611"/>
      <c r="DV17" s="611"/>
      <c r="DW17" s="611"/>
      <c r="DX17" s="611"/>
      <c r="DY17" s="611"/>
      <c r="DZ17" s="611"/>
      <c r="EA17" s="611"/>
      <c r="EB17" s="611"/>
      <c r="EC17" s="620"/>
    </row>
    <row r="18" spans="2:133" ht="11.25" customHeight="1" x14ac:dyDescent="0.15">
      <c r="B18" s="607" t="s">
        <v>257</v>
      </c>
      <c r="C18" s="608"/>
      <c r="D18" s="608"/>
      <c r="E18" s="608"/>
      <c r="F18" s="608"/>
      <c r="G18" s="608"/>
      <c r="H18" s="608"/>
      <c r="I18" s="608"/>
      <c r="J18" s="608"/>
      <c r="K18" s="608"/>
      <c r="L18" s="608"/>
      <c r="M18" s="608"/>
      <c r="N18" s="608"/>
      <c r="O18" s="608"/>
      <c r="P18" s="608"/>
      <c r="Q18" s="609"/>
      <c r="R18" s="610">
        <v>9913</v>
      </c>
      <c r="S18" s="611"/>
      <c r="T18" s="611"/>
      <c r="U18" s="611"/>
      <c r="V18" s="611"/>
      <c r="W18" s="611"/>
      <c r="X18" s="611"/>
      <c r="Y18" s="612"/>
      <c r="Z18" s="613">
        <v>0.2</v>
      </c>
      <c r="AA18" s="613"/>
      <c r="AB18" s="613"/>
      <c r="AC18" s="613"/>
      <c r="AD18" s="614">
        <v>9913</v>
      </c>
      <c r="AE18" s="614"/>
      <c r="AF18" s="614"/>
      <c r="AG18" s="614"/>
      <c r="AH18" s="614"/>
      <c r="AI18" s="614"/>
      <c r="AJ18" s="614"/>
      <c r="AK18" s="614"/>
      <c r="AL18" s="615">
        <v>0.3</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15">
      <c r="B19" s="607" t="s">
        <v>260</v>
      </c>
      <c r="C19" s="608"/>
      <c r="D19" s="608"/>
      <c r="E19" s="608"/>
      <c r="F19" s="608"/>
      <c r="G19" s="608"/>
      <c r="H19" s="608"/>
      <c r="I19" s="608"/>
      <c r="J19" s="608"/>
      <c r="K19" s="608"/>
      <c r="L19" s="608"/>
      <c r="M19" s="608"/>
      <c r="N19" s="608"/>
      <c r="O19" s="608"/>
      <c r="P19" s="608"/>
      <c r="Q19" s="609"/>
      <c r="R19" s="610">
        <v>8859</v>
      </c>
      <c r="S19" s="611"/>
      <c r="T19" s="611"/>
      <c r="U19" s="611"/>
      <c r="V19" s="611"/>
      <c r="W19" s="611"/>
      <c r="X19" s="611"/>
      <c r="Y19" s="612"/>
      <c r="Z19" s="613">
        <v>0.2</v>
      </c>
      <c r="AA19" s="613"/>
      <c r="AB19" s="613"/>
      <c r="AC19" s="613"/>
      <c r="AD19" s="614">
        <v>8859</v>
      </c>
      <c r="AE19" s="614"/>
      <c r="AF19" s="614"/>
      <c r="AG19" s="614"/>
      <c r="AH19" s="614"/>
      <c r="AI19" s="614"/>
      <c r="AJ19" s="614"/>
      <c r="AK19" s="614"/>
      <c r="AL19" s="615">
        <v>0.3</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5209</v>
      </c>
      <c r="BH19" s="611"/>
      <c r="BI19" s="611"/>
      <c r="BJ19" s="611"/>
      <c r="BK19" s="611"/>
      <c r="BL19" s="611"/>
      <c r="BM19" s="611"/>
      <c r="BN19" s="612"/>
      <c r="BO19" s="613">
        <v>0.5</v>
      </c>
      <c r="BP19" s="613"/>
      <c r="BQ19" s="613"/>
      <c r="BR19" s="613"/>
      <c r="BS19" s="614" t="s">
        <v>121</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15">
      <c r="B20" s="623" t="s">
        <v>263</v>
      </c>
      <c r="C20" s="624"/>
      <c r="D20" s="624"/>
      <c r="E20" s="624"/>
      <c r="F20" s="624"/>
      <c r="G20" s="624"/>
      <c r="H20" s="624"/>
      <c r="I20" s="624"/>
      <c r="J20" s="624"/>
      <c r="K20" s="624"/>
      <c r="L20" s="624"/>
      <c r="M20" s="624"/>
      <c r="N20" s="624"/>
      <c r="O20" s="624"/>
      <c r="P20" s="624"/>
      <c r="Q20" s="625"/>
      <c r="R20" s="610">
        <v>1054</v>
      </c>
      <c r="S20" s="611"/>
      <c r="T20" s="611"/>
      <c r="U20" s="611"/>
      <c r="V20" s="611"/>
      <c r="W20" s="611"/>
      <c r="X20" s="611"/>
      <c r="Y20" s="612"/>
      <c r="Z20" s="613">
        <v>0</v>
      </c>
      <c r="AA20" s="613"/>
      <c r="AB20" s="613"/>
      <c r="AC20" s="613"/>
      <c r="AD20" s="614">
        <v>1054</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5209</v>
      </c>
      <c r="BH20" s="611"/>
      <c r="BI20" s="611"/>
      <c r="BJ20" s="611"/>
      <c r="BK20" s="611"/>
      <c r="BL20" s="611"/>
      <c r="BM20" s="611"/>
      <c r="BN20" s="612"/>
      <c r="BO20" s="613">
        <v>0.5</v>
      </c>
      <c r="BP20" s="613"/>
      <c r="BQ20" s="613"/>
      <c r="BR20" s="613"/>
      <c r="BS20" s="614" t="s">
        <v>121</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5144650</v>
      </c>
      <c r="CS20" s="611"/>
      <c r="CT20" s="611"/>
      <c r="CU20" s="611"/>
      <c r="CV20" s="611"/>
      <c r="CW20" s="611"/>
      <c r="CX20" s="611"/>
      <c r="CY20" s="612"/>
      <c r="CZ20" s="613">
        <v>100</v>
      </c>
      <c r="DA20" s="613"/>
      <c r="DB20" s="613"/>
      <c r="DC20" s="613"/>
      <c r="DD20" s="619">
        <v>208864</v>
      </c>
      <c r="DE20" s="611"/>
      <c r="DF20" s="611"/>
      <c r="DG20" s="611"/>
      <c r="DH20" s="611"/>
      <c r="DI20" s="611"/>
      <c r="DJ20" s="611"/>
      <c r="DK20" s="611"/>
      <c r="DL20" s="611"/>
      <c r="DM20" s="611"/>
      <c r="DN20" s="611"/>
      <c r="DO20" s="611"/>
      <c r="DP20" s="612"/>
      <c r="DQ20" s="619">
        <v>3643014</v>
      </c>
      <c r="DR20" s="611"/>
      <c r="DS20" s="611"/>
      <c r="DT20" s="611"/>
      <c r="DU20" s="611"/>
      <c r="DV20" s="611"/>
      <c r="DW20" s="611"/>
      <c r="DX20" s="611"/>
      <c r="DY20" s="611"/>
      <c r="DZ20" s="611"/>
      <c r="EA20" s="611"/>
      <c r="EB20" s="611"/>
      <c r="EC20" s="620"/>
    </row>
    <row r="21" spans="2:133" ht="11.25" customHeight="1" x14ac:dyDescent="0.15">
      <c r="B21" s="607" t="s">
        <v>266</v>
      </c>
      <c r="C21" s="608"/>
      <c r="D21" s="608"/>
      <c r="E21" s="608"/>
      <c r="F21" s="608"/>
      <c r="G21" s="608"/>
      <c r="H21" s="608"/>
      <c r="I21" s="608"/>
      <c r="J21" s="608"/>
      <c r="K21" s="608"/>
      <c r="L21" s="608"/>
      <c r="M21" s="608"/>
      <c r="N21" s="608"/>
      <c r="O21" s="608"/>
      <c r="P21" s="608"/>
      <c r="Q21" s="609"/>
      <c r="R21" s="610">
        <v>2204286</v>
      </c>
      <c r="S21" s="611"/>
      <c r="T21" s="611"/>
      <c r="U21" s="611"/>
      <c r="V21" s="611"/>
      <c r="W21" s="611"/>
      <c r="X21" s="611"/>
      <c r="Y21" s="612"/>
      <c r="Z21" s="613">
        <v>40.4</v>
      </c>
      <c r="AA21" s="613"/>
      <c r="AB21" s="613"/>
      <c r="AC21" s="613"/>
      <c r="AD21" s="614">
        <v>2001949</v>
      </c>
      <c r="AE21" s="614"/>
      <c r="AF21" s="614"/>
      <c r="AG21" s="614"/>
      <c r="AH21" s="614"/>
      <c r="AI21" s="614"/>
      <c r="AJ21" s="614"/>
      <c r="AK21" s="614"/>
      <c r="AL21" s="615">
        <v>59.6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5209</v>
      </c>
      <c r="BH21" s="611"/>
      <c r="BI21" s="611"/>
      <c r="BJ21" s="611"/>
      <c r="BK21" s="611"/>
      <c r="BL21" s="611"/>
      <c r="BM21" s="611"/>
      <c r="BN21" s="612"/>
      <c r="BO21" s="613">
        <v>0.5</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268</v>
      </c>
      <c r="C22" s="608"/>
      <c r="D22" s="608"/>
      <c r="E22" s="608"/>
      <c r="F22" s="608"/>
      <c r="G22" s="608"/>
      <c r="H22" s="608"/>
      <c r="I22" s="608"/>
      <c r="J22" s="608"/>
      <c r="K22" s="608"/>
      <c r="L22" s="608"/>
      <c r="M22" s="608"/>
      <c r="N22" s="608"/>
      <c r="O22" s="608"/>
      <c r="P22" s="608"/>
      <c r="Q22" s="609"/>
      <c r="R22" s="610">
        <v>2001949</v>
      </c>
      <c r="S22" s="611"/>
      <c r="T22" s="611"/>
      <c r="U22" s="611"/>
      <c r="V22" s="611"/>
      <c r="W22" s="611"/>
      <c r="X22" s="611"/>
      <c r="Y22" s="612"/>
      <c r="Z22" s="613">
        <v>36.700000000000003</v>
      </c>
      <c r="AA22" s="613"/>
      <c r="AB22" s="613"/>
      <c r="AC22" s="613"/>
      <c r="AD22" s="614">
        <v>2001949</v>
      </c>
      <c r="AE22" s="614"/>
      <c r="AF22" s="614"/>
      <c r="AG22" s="614"/>
      <c r="AH22" s="614"/>
      <c r="AI22" s="614"/>
      <c r="AJ22" s="614"/>
      <c r="AK22" s="614"/>
      <c r="AL22" s="615">
        <v>59.6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271</v>
      </c>
      <c r="C23" s="608"/>
      <c r="D23" s="608"/>
      <c r="E23" s="608"/>
      <c r="F23" s="608"/>
      <c r="G23" s="608"/>
      <c r="H23" s="608"/>
      <c r="I23" s="608"/>
      <c r="J23" s="608"/>
      <c r="K23" s="608"/>
      <c r="L23" s="608"/>
      <c r="M23" s="608"/>
      <c r="N23" s="608"/>
      <c r="O23" s="608"/>
      <c r="P23" s="608"/>
      <c r="Q23" s="609"/>
      <c r="R23" s="610">
        <v>202337</v>
      </c>
      <c r="S23" s="611"/>
      <c r="T23" s="611"/>
      <c r="U23" s="611"/>
      <c r="V23" s="611"/>
      <c r="W23" s="611"/>
      <c r="X23" s="611"/>
      <c r="Y23" s="612"/>
      <c r="Z23" s="613">
        <v>3.7</v>
      </c>
      <c r="AA23" s="613"/>
      <c r="AB23" s="613"/>
      <c r="AC23" s="613"/>
      <c r="AD23" s="614" t="s">
        <v>121</v>
      </c>
      <c r="AE23" s="614"/>
      <c r="AF23" s="614"/>
      <c r="AG23" s="614"/>
      <c r="AH23" s="614"/>
      <c r="AI23" s="614"/>
      <c r="AJ23" s="614"/>
      <c r="AK23" s="614"/>
      <c r="AL23" s="615" t="s">
        <v>121</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15">
      <c r="B24" s="607" t="s">
        <v>278</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2012333</v>
      </c>
      <c r="CS24" s="600"/>
      <c r="CT24" s="600"/>
      <c r="CU24" s="600"/>
      <c r="CV24" s="600"/>
      <c r="CW24" s="600"/>
      <c r="CX24" s="600"/>
      <c r="CY24" s="601"/>
      <c r="CZ24" s="604">
        <v>39.1</v>
      </c>
      <c r="DA24" s="605"/>
      <c r="DB24" s="605"/>
      <c r="DC24" s="621"/>
      <c r="DD24" s="640">
        <v>1581582</v>
      </c>
      <c r="DE24" s="600"/>
      <c r="DF24" s="600"/>
      <c r="DG24" s="600"/>
      <c r="DH24" s="600"/>
      <c r="DI24" s="600"/>
      <c r="DJ24" s="600"/>
      <c r="DK24" s="601"/>
      <c r="DL24" s="640">
        <v>1542967</v>
      </c>
      <c r="DM24" s="600"/>
      <c r="DN24" s="600"/>
      <c r="DO24" s="600"/>
      <c r="DP24" s="600"/>
      <c r="DQ24" s="600"/>
      <c r="DR24" s="600"/>
      <c r="DS24" s="600"/>
      <c r="DT24" s="600"/>
      <c r="DU24" s="600"/>
      <c r="DV24" s="601"/>
      <c r="DW24" s="604">
        <v>45.7</v>
      </c>
      <c r="DX24" s="605"/>
      <c r="DY24" s="605"/>
      <c r="DZ24" s="605"/>
      <c r="EA24" s="605"/>
      <c r="EB24" s="605"/>
      <c r="EC24" s="606"/>
    </row>
    <row r="25" spans="2:133" ht="11.25" customHeight="1" x14ac:dyDescent="0.15">
      <c r="B25" s="607" t="s">
        <v>281</v>
      </c>
      <c r="C25" s="608"/>
      <c r="D25" s="608"/>
      <c r="E25" s="608"/>
      <c r="F25" s="608"/>
      <c r="G25" s="608"/>
      <c r="H25" s="608"/>
      <c r="I25" s="608"/>
      <c r="J25" s="608"/>
      <c r="K25" s="608"/>
      <c r="L25" s="608"/>
      <c r="M25" s="608"/>
      <c r="N25" s="608"/>
      <c r="O25" s="608"/>
      <c r="P25" s="608"/>
      <c r="Q25" s="609"/>
      <c r="R25" s="610">
        <v>3558205</v>
      </c>
      <c r="S25" s="611"/>
      <c r="T25" s="611"/>
      <c r="U25" s="611"/>
      <c r="V25" s="611"/>
      <c r="W25" s="611"/>
      <c r="X25" s="611"/>
      <c r="Y25" s="612"/>
      <c r="Z25" s="613">
        <v>65.3</v>
      </c>
      <c r="AA25" s="613"/>
      <c r="AB25" s="613"/>
      <c r="AC25" s="613"/>
      <c r="AD25" s="614">
        <v>3355868</v>
      </c>
      <c r="AE25" s="614"/>
      <c r="AF25" s="614"/>
      <c r="AG25" s="614"/>
      <c r="AH25" s="614"/>
      <c r="AI25" s="614"/>
      <c r="AJ25" s="614"/>
      <c r="AK25" s="614"/>
      <c r="AL25" s="615">
        <v>99.9</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948098</v>
      </c>
      <c r="CS25" s="643"/>
      <c r="CT25" s="643"/>
      <c r="CU25" s="643"/>
      <c r="CV25" s="643"/>
      <c r="CW25" s="643"/>
      <c r="CX25" s="643"/>
      <c r="CY25" s="644"/>
      <c r="CZ25" s="615">
        <v>18.399999999999999</v>
      </c>
      <c r="DA25" s="641"/>
      <c r="DB25" s="641"/>
      <c r="DC25" s="645"/>
      <c r="DD25" s="619">
        <v>890955</v>
      </c>
      <c r="DE25" s="643"/>
      <c r="DF25" s="643"/>
      <c r="DG25" s="643"/>
      <c r="DH25" s="643"/>
      <c r="DI25" s="643"/>
      <c r="DJ25" s="643"/>
      <c r="DK25" s="644"/>
      <c r="DL25" s="619">
        <v>878246</v>
      </c>
      <c r="DM25" s="643"/>
      <c r="DN25" s="643"/>
      <c r="DO25" s="643"/>
      <c r="DP25" s="643"/>
      <c r="DQ25" s="643"/>
      <c r="DR25" s="643"/>
      <c r="DS25" s="643"/>
      <c r="DT25" s="643"/>
      <c r="DU25" s="643"/>
      <c r="DV25" s="644"/>
      <c r="DW25" s="615">
        <v>26</v>
      </c>
      <c r="DX25" s="641"/>
      <c r="DY25" s="641"/>
      <c r="DZ25" s="641"/>
      <c r="EA25" s="641"/>
      <c r="EB25" s="641"/>
      <c r="EC25" s="642"/>
    </row>
    <row r="26" spans="2:133" ht="11.25" customHeight="1" x14ac:dyDescent="0.15">
      <c r="B26" s="607" t="s">
        <v>284</v>
      </c>
      <c r="C26" s="608"/>
      <c r="D26" s="608"/>
      <c r="E26" s="608"/>
      <c r="F26" s="608"/>
      <c r="G26" s="608"/>
      <c r="H26" s="608"/>
      <c r="I26" s="608"/>
      <c r="J26" s="608"/>
      <c r="K26" s="608"/>
      <c r="L26" s="608"/>
      <c r="M26" s="608"/>
      <c r="N26" s="608"/>
      <c r="O26" s="608"/>
      <c r="P26" s="608"/>
      <c r="Q26" s="609"/>
      <c r="R26" s="610">
        <v>1168</v>
      </c>
      <c r="S26" s="611"/>
      <c r="T26" s="611"/>
      <c r="U26" s="611"/>
      <c r="V26" s="611"/>
      <c r="W26" s="611"/>
      <c r="X26" s="611"/>
      <c r="Y26" s="612"/>
      <c r="Z26" s="613">
        <v>0</v>
      </c>
      <c r="AA26" s="613"/>
      <c r="AB26" s="613"/>
      <c r="AC26" s="613"/>
      <c r="AD26" s="614">
        <v>1168</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504765</v>
      </c>
      <c r="CS26" s="611"/>
      <c r="CT26" s="611"/>
      <c r="CU26" s="611"/>
      <c r="CV26" s="611"/>
      <c r="CW26" s="611"/>
      <c r="CX26" s="611"/>
      <c r="CY26" s="612"/>
      <c r="CZ26" s="615">
        <v>9.8000000000000007</v>
      </c>
      <c r="DA26" s="641"/>
      <c r="DB26" s="641"/>
      <c r="DC26" s="645"/>
      <c r="DD26" s="619">
        <v>465252</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1"/>
      <c r="DY26" s="641"/>
      <c r="DZ26" s="641"/>
      <c r="EA26" s="641"/>
      <c r="EB26" s="641"/>
      <c r="EC26" s="642"/>
    </row>
    <row r="27" spans="2:133" ht="11.25" customHeight="1" x14ac:dyDescent="0.15">
      <c r="B27" s="607" t="s">
        <v>287</v>
      </c>
      <c r="C27" s="608"/>
      <c r="D27" s="608"/>
      <c r="E27" s="608"/>
      <c r="F27" s="608"/>
      <c r="G27" s="608"/>
      <c r="H27" s="608"/>
      <c r="I27" s="608"/>
      <c r="J27" s="608"/>
      <c r="K27" s="608"/>
      <c r="L27" s="608"/>
      <c r="M27" s="608"/>
      <c r="N27" s="608"/>
      <c r="O27" s="608"/>
      <c r="P27" s="608"/>
      <c r="Q27" s="609"/>
      <c r="R27" s="610">
        <v>2053</v>
      </c>
      <c r="S27" s="611"/>
      <c r="T27" s="611"/>
      <c r="U27" s="611"/>
      <c r="V27" s="611"/>
      <c r="W27" s="611"/>
      <c r="X27" s="611"/>
      <c r="Y27" s="612"/>
      <c r="Z27" s="613">
        <v>0</v>
      </c>
      <c r="AA27" s="613"/>
      <c r="AB27" s="613"/>
      <c r="AC27" s="613"/>
      <c r="AD27" s="614" t="s">
        <v>121</v>
      </c>
      <c r="AE27" s="614"/>
      <c r="AF27" s="614"/>
      <c r="AG27" s="614"/>
      <c r="AH27" s="614"/>
      <c r="AI27" s="614"/>
      <c r="AJ27" s="614"/>
      <c r="AK27" s="614"/>
      <c r="AL27" s="615" t="s">
        <v>121</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1032458</v>
      </c>
      <c r="BH27" s="611"/>
      <c r="BI27" s="611"/>
      <c r="BJ27" s="611"/>
      <c r="BK27" s="611"/>
      <c r="BL27" s="611"/>
      <c r="BM27" s="611"/>
      <c r="BN27" s="612"/>
      <c r="BO27" s="613">
        <v>100</v>
      </c>
      <c r="BP27" s="613"/>
      <c r="BQ27" s="613"/>
      <c r="BR27" s="613"/>
      <c r="BS27" s="614">
        <v>2793</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591857</v>
      </c>
      <c r="CS27" s="643"/>
      <c r="CT27" s="643"/>
      <c r="CU27" s="643"/>
      <c r="CV27" s="643"/>
      <c r="CW27" s="643"/>
      <c r="CX27" s="643"/>
      <c r="CY27" s="644"/>
      <c r="CZ27" s="615">
        <v>11.5</v>
      </c>
      <c r="DA27" s="641"/>
      <c r="DB27" s="641"/>
      <c r="DC27" s="645"/>
      <c r="DD27" s="619">
        <v>218249</v>
      </c>
      <c r="DE27" s="643"/>
      <c r="DF27" s="643"/>
      <c r="DG27" s="643"/>
      <c r="DH27" s="643"/>
      <c r="DI27" s="643"/>
      <c r="DJ27" s="643"/>
      <c r="DK27" s="644"/>
      <c r="DL27" s="619">
        <v>192343</v>
      </c>
      <c r="DM27" s="643"/>
      <c r="DN27" s="643"/>
      <c r="DO27" s="643"/>
      <c r="DP27" s="643"/>
      <c r="DQ27" s="643"/>
      <c r="DR27" s="643"/>
      <c r="DS27" s="643"/>
      <c r="DT27" s="643"/>
      <c r="DU27" s="643"/>
      <c r="DV27" s="644"/>
      <c r="DW27" s="615">
        <v>5.7</v>
      </c>
      <c r="DX27" s="641"/>
      <c r="DY27" s="641"/>
      <c r="DZ27" s="641"/>
      <c r="EA27" s="641"/>
      <c r="EB27" s="641"/>
      <c r="EC27" s="642"/>
    </row>
    <row r="28" spans="2:133" ht="11.25" customHeight="1" x14ac:dyDescent="0.15">
      <c r="B28" s="607" t="s">
        <v>290</v>
      </c>
      <c r="C28" s="608"/>
      <c r="D28" s="608"/>
      <c r="E28" s="608"/>
      <c r="F28" s="608"/>
      <c r="G28" s="608"/>
      <c r="H28" s="608"/>
      <c r="I28" s="608"/>
      <c r="J28" s="608"/>
      <c r="K28" s="608"/>
      <c r="L28" s="608"/>
      <c r="M28" s="608"/>
      <c r="N28" s="608"/>
      <c r="O28" s="608"/>
      <c r="P28" s="608"/>
      <c r="Q28" s="609"/>
      <c r="R28" s="610">
        <v>49148</v>
      </c>
      <c r="S28" s="611"/>
      <c r="T28" s="611"/>
      <c r="U28" s="611"/>
      <c r="V28" s="611"/>
      <c r="W28" s="611"/>
      <c r="X28" s="611"/>
      <c r="Y28" s="612"/>
      <c r="Z28" s="613">
        <v>0.9</v>
      </c>
      <c r="AA28" s="613"/>
      <c r="AB28" s="613"/>
      <c r="AC28" s="613"/>
      <c r="AD28" s="614">
        <v>1392</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472378</v>
      </c>
      <c r="CS28" s="611"/>
      <c r="CT28" s="611"/>
      <c r="CU28" s="611"/>
      <c r="CV28" s="611"/>
      <c r="CW28" s="611"/>
      <c r="CX28" s="611"/>
      <c r="CY28" s="612"/>
      <c r="CZ28" s="615">
        <v>9.1999999999999993</v>
      </c>
      <c r="DA28" s="641"/>
      <c r="DB28" s="641"/>
      <c r="DC28" s="645"/>
      <c r="DD28" s="619">
        <v>472378</v>
      </c>
      <c r="DE28" s="611"/>
      <c r="DF28" s="611"/>
      <c r="DG28" s="611"/>
      <c r="DH28" s="611"/>
      <c r="DI28" s="611"/>
      <c r="DJ28" s="611"/>
      <c r="DK28" s="612"/>
      <c r="DL28" s="619">
        <v>472378</v>
      </c>
      <c r="DM28" s="611"/>
      <c r="DN28" s="611"/>
      <c r="DO28" s="611"/>
      <c r="DP28" s="611"/>
      <c r="DQ28" s="611"/>
      <c r="DR28" s="611"/>
      <c r="DS28" s="611"/>
      <c r="DT28" s="611"/>
      <c r="DU28" s="611"/>
      <c r="DV28" s="612"/>
      <c r="DW28" s="615">
        <v>14</v>
      </c>
      <c r="DX28" s="641"/>
      <c r="DY28" s="641"/>
      <c r="DZ28" s="641"/>
      <c r="EA28" s="641"/>
      <c r="EB28" s="641"/>
      <c r="EC28" s="642"/>
    </row>
    <row r="29" spans="2:133" ht="11.25" customHeight="1" x14ac:dyDescent="0.15">
      <c r="B29" s="607" t="s">
        <v>292</v>
      </c>
      <c r="C29" s="608"/>
      <c r="D29" s="608"/>
      <c r="E29" s="608"/>
      <c r="F29" s="608"/>
      <c r="G29" s="608"/>
      <c r="H29" s="608"/>
      <c r="I29" s="608"/>
      <c r="J29" s="608"/>
      <c r="K29" s="608"/>
      <c r="L29" s="608"/>
      <c r="M29" s="608"/>
      <c r="N29" s="608"/>
      <c r="O29" s="608"/>
      <c r="P29" s="608"/>
      <c r="Q29" s="609"/>
      <c r="R29" s="610">
        <v>22844</v>
      </c>
      <c r="S29" s="611"/>
      <c r="T29" s="611"/>
      <c r="U29" s="611"/>
      <c r="V29" s="611"/>
      <c r="W29" s="611"/>
      <c r="X29" s="611"/>
      <c r="Y29" s="612"/>
      <c r="Z29" s="613">
        <v>0.4</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472378</v>
      </c>
      <c r="CS29" s="643"/>
      <c r="CT29" s="643"/>
      <c r="CU29" s="643"/>
      <c r="CV29" s="643"/>
      <c r="CW29" s="643"/>
      <c r="CX29" s="643"/>
      <c r="CY29" s="644"/>
      <c r="CZ29" s="615">
        <v>9.1999999999999993</v>
      </c>
      <c r="DA29" s="641"/>
      <c r="DB29" s="641"/>
      <c r="DC29" s="645"/>
      <c r="DD29" s="619">
        <v>472378</v>
      </c>
      <c r="DE29" s="643"/>
      <c r="DF29" s="643"/>
      <c r="DG29" s="643"/>
      <c r="DH29" s="643"/>
      <c r="DI29" s="643"/>
      <c r="DJ29" s="643"/>
      <c r="DK29" s="644"/>
      <c r="DL29" s="619">
        <v>472378</v>
      </c>
      <c r="DM29" s="643"/>
      <c r="DN29" s="643"/>
      <c r="DO29" s="643"/>
      <c r="DP29" s="643"/>
      <c r="DQ29" s="643"/>
      <c r="DR29" s="643"/>
      <c r="DS29" s="643"/>
      <c r="DT29" s="643"/>
      <c r="DU29" s="643"/>
      <c r="DV29" s="644"/>
      <c r="DW29" s="615">
        <v>14</v>
      </c>
      <c r="DX29" s="641"/>
      <c r="DY29" s="641"/>
      <c r="DZ29" s="641"/>
      <c r="EA29" s="641"/>
      <c r="EB29" s="641"/>
      <c r="EC29" s="642"/>
    </row>
    <row r="30" spans="2:133" ht="11.25" customHeight="1" x14ac:dyDescent="0.15">
      <c r="B30" s="607" t="s">
        <v>294</v>
      </c>
      <c r="C30" s="608"/>
      <c r="D30" s="608"/>
      <c r="E30" s="608"/>
      <c r="F30" s="608"/>
      <c r="G30" s="608"/>
      <c r="H30" s="608"/>
      <c r="I30" s="608"/>
      <c r="J30" s="608"/>
      <c r="K30" s="608"/>
      <c r="L30" s="608"/>
      <c r="M30" s="608"/>
      <c r="N30" s="608"/>
      <c r="O30" s="608"/>
      <c r="P30" s="608"/>
      <c r="Q30" s="609"/>
      <c r="R30" s="610">
        <v>497602</v>
      </c>
      <c r="S30" s="611"/>
      <c r="T30" s="611"/>
      <c r="U30" s="611"/>
      <c r="V30" s="611"/>
      <c r="W30" s="611"/>
      <c r="X30" s="611"/>
      <c r="Y30" s="612"/>
      <c r="Z30" s="613">
        <v>9.1</v>
      </c>
      <c r="AA30" s="613"/>
      <c r="AB30" s="613"/>
      <c r="AC30" s="613"/>
      <c r="AD30" s="614" t="s">
        <v>121</v>
      </c>
      <c r="AE30" s="614"/>
      <c r="AF30" s="614"/>
      <c r="AG30" s="614"/>
      <c r="AH30" s="614"/>
      <c r="AI30" s="614"/>
      <c r="AJ30" s="614"/>
      <c r="AK30" s="614"/>
      <c r="AL30" s="615" t="s">
        <v>121</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453958</v>
      </c>
      <c r="CS30" s="611"/>
      <c r="CT30" s="611"/>
      <c r="CU30" s="611"/>
      <c r="CV30" s="611"/>
      <c r="CW30" s="611"/>
      <c r="CX30" s="611"/>
      <c r="CY30" s="612"/>
      <c r="CZ30" s="615">
        <v>8.8000000000000007</v>
      </c>
      <c r="DA30" s="641"/>
      <c r="DB30" s="641"/>
      <c r="DC30" s="645"/>
      <c r="DD30" s="619">
        <v>453958</v>
      </c>
      <c r="DE30" s="611"/>
      <c r="DF30" s="611"/>
      <c r="DG30" s="611"/>
      <c r="DH30" s="611"/>
      <c r="DI30" s="611"/>
      <c r="DJ30" s="611"/>
      <c r="DK30" s="612"/>
      <c r="DL30" s="619">
        <v>453958</v>
      </c>
      <c r="DM30" s="611"/>
      <c r="DN30" s="611"/>
      <c r="DO30" s="611"/>
      <c r="DP30" s="611"/>
      <c r="DQ30" s="611"/>
      <c r="DR30" s="611"/>
      <c r="DS30" s="611"/>
      <c r="DT30" s="611"/>
      <c r="DU30" s="611"/>
      <c r="DV30" s="612"/>
      <c r="DW30" s="615">
        <v>13.4</v>
      </c>
      <c r="DX30" s="641"/>
      <c r="DY30" s="641"/>
      <c r="DZ30" s="641"/>
      <c r="EA30" s="641"/>
      <c r="EB30" s="641"/>
      <c r="EC30" s="642"/>
    </row>
    <row r="31" spans="2:133" ht="11.25" customHeight="1" x14ac:dyDescent="0.15">
      <c r="B31" s="623" t="s">
        <v>298</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6" t="s">
        <v>299</v>
      </c>
      <c r="AQ31" s="657"/>
      <c r="AR31" s="657"/>
      <c r="AS31" s="657"/>
      <c r="AT31" s="662" t="s">
        <v>300</v>
      </c>
      <c r="AU31" s="212"/>
      <c r="AV31" s="212"/>
      <c r="AW31" s="212"/>
      <c r="AX31" s="596" t="s">
        <v>178</v>
      </c>
      <c r="AY31" s="597"/>
      <c r="AZ31" s="597"/>
      <c r="BA31" s="597"/>
      <c r="BB31" s="597"/>
      <c r="BC31" s="597"/>
      <c r="BD31" s="597"/>
      <c r="BE31" s="597"/>
      <c r="BF31" s="598"/>
      <c r="BG31" s="666">
        <v>99.2</v>
      </c>
      <c r="BH31" s="654"/>
      <c r="BI31" s="654"/>
      <c r="BJ31" s="654"/>
      <c r="BK31" s="654"/>
      <c r="BL31" s="654"/>
      <c r="BM31" s="605">
        <v>96.4</v>
      </c>
      <c r="BN31" s="654"/>
      <c r="BO31" s="654"/>
      <c r="BP31" s="654"/>
      <c r="BQ31" s="655"/>
      <c r="BR31" s="666">
        <v>99.5</v>
      </c>
      <c r="BS31" s="654"/>
      <c r="BT31" s="654"/>
      <c r="BU31" s="654"/>
      <c r="BV31" s="654"/>
      <c r="BW31" s="654"/>
      <c r="BX31" s="605">
        <v>96.7</v>
      </c>
      <c r="BY31" s="654"/>
      <c r="BZ31" s="654"/>
      <c r="CA31" s="654"/>
      <c r="CB31" s="655"/>
      <c r="CD31" s="648"/>
      <c r="CE31" s="649"/>
      <c r="CF31" s="607" t="s">
        <v>301</v>
      </c>
      <c r="CG31" s="608"/>
      <c r="CH31" s="608"/>
      <c r="CI31" s="608"/>
      <c r="CJ31" s="608"/>
      <c r="CK31" s="608"/>
      <c r="CL31" s="608"/>
      <c r="CM31" s="608"/>
      <c r="CN31" s="608"/>
      <c r="CO31" s="608"/>
      <c r="CP31" s="608"/>
      <c r="CQ31" s="609"/>
      <c r="CR31" s="610">
        <v>18420</v>
      </c>
      <c r="CS31" s="643"/>
      <c r="CT31" s="643"/>
      <c r="CU31" s="643"/>
      <c r="CV31" s="643"/>
      <c r="CW31" s="643"/>
      <c r="CX31" s="643"/>
      <c r="CY31" s="644"/>
      <c r="CZ31" s="615">
        <v>0.4</v>
      </c>
      <c r="DA31" s="641"/>
      <c r="DB31" s="641"/>
      <c r="DC31" s="645"/>
      <c r="DD31" s="619">
        <v>18420</v>
      </c>
      <c r="DE31" s="643"/>
      <c r="DF31" s="643"/>
      <c r="DG31" s="643"/>
      <c r="DH31" s="643"/>
      <c r="DI31" s="643"/>
      <c r="DJ31" s="643"/>
      <c r="DK31" s="644"/>
      <c r="DL31" s="619">
        <v>18420</v>
      </c>
      <c r="DM31" s="643"/>
      <c r="DN31" s="643"/>
      <c r="DO31" s="643"/>
      <c r="DP31" s="643"/>
      <c r="DQ31" s="643"/>
      <c r="DR31" s="643"/>
      <c r="DS31" s="643"/>
      <c r="DT31" s="643"/>
      <c r="DU31" s="643"/>
      <c r="DV31" s="644"/>
      <c r="DW31" s="615">
        <v>0.5</v>
      </c>
      <c r="DX31" s="641"/>
      <c r="DY31" s="641"/>
      <c r="DZ31" s="641"/>
      <c r="EA31" s="641"/>
      <c r="EB31" s="641"/>
      <c r="EC31" s="642"/>
    </row>
    <row r="32" spans="2:133" ht="11.25" customHeight="1" x14ac:dyDescent="0.15">
      <c r="B32" s="607" t="s">
        <v>302</v>
      </c>
      <c r="C32" s="608"/>
      <c r="D32" s="608"/>
      <c r="E32" s="608"/>
      <c r="F32" s="608"/>
      <c r="G32" s="608"/>
      <c r="H32" s="608"/>
      <c r="I32" s="608"/>
      <c r="J32" s="608"/>
      <c r="K32" s="608"/>
      <c r="L32" s="608"/>
      <c r="M32" s="608"/>
      <c r="N32" s="608"/>
      <c r="O32" s="608"/>
      <c r="P32" s="608"/>
      <c r="Q32" s="609"/>
      <c r="R32" s="610">
        <v>335093</v>
      </c>
      <c r="S32" s="611"/>
      <c r="T32" s="611"/>
      <c r="U32" s="611"/>
      <c r="V32" s="611"/>
      <c r="W32" s="611"/>
      <c r="X32" s="611"/>
      <c r="Y32" s="612"/>
      <c r="Z32" s="613">
        <v>6.1</v>
      </c>
      <c r="AA32" s="613"/>
      <c r="AB32" s="613"/>
      <c r="AC32" s="613"/>
      <c r="AD32" s="614" t="s">
        <v>121</v>
      </c>
      <c r="AE32" s="614"/>
      <c r="AF32" s="614"/>
      <c r="AG32" s="614"/>
      <c r="AH32" s="614"/>
      <c r="AI32" s="614"/>
      <c r="AJ32" s="614"/>
      <c r="AK32" s="614"/>
      <c r="AL32" s="615" t="s">
        <v>121</v>
      </c>
      <c r="AM32" s="616"/>
      <c r="AN32" s="616"/>
      <c r="AO32" s="617"/>
      <c r="AP32" s="658"/>
      <c r="AQ32" s="659"/>
      <c r="AR32" s="659"/>
      <c r="AS32" s="659"/>
      <c r="AT32" s="663"/>
      <c r="AU32" s="208" t="s">
        <v>303</v>
      </c>
      <c r="AX32" s="607" t="s">
        <v>304</v>
      </c>
      <c r="AY32" s="608"/>
      <c r="AZ32" s="608"/>
      <c r="BA32" s="608"/>
      <c r="BB32" s="608"/>
      <c r="BC32" s="608"/>
      <c r="BD32" s="608"/>
      <c r="BE32" s="608"/>
      <c r="BF32" s="609"/>
      <c r="BG32" s="667">
        <v>99.4</v>
      </c>
      <c r="BH32" s="643"/>
      <c r="BI32" s="643"/>
      <c r="BJ32" s="643"/>
      <c r="BK32" s="643"/>
      <c r="BL32" s="643"/>
      <c r="BM32" s="616">
        <v>96.9</v>
      </c>
      <c r="BN32" s="643"/>
      <c r="BO32" s="643"/>
      <c r="BP32" s="643"/>
      <c r="BQ32" s="665"/>
      <c r="BR32" s="667">
        <v>99.6</v>
      </c>
      <c r="BS32" s="643"/>
      <c r="BT32" s="643"/>
      <c r="BU32" s="643"/>
      <c r="BV32" s="643"/>
      <c r="BW32" s="643"/>
      <c r="BX32" s="616">
        <v>97.4</v>
      </c>
      <c r="BY32" s="643"/>
      <c r="BZ32" s="643"/>
      <c r="CA32" s="643"/>
      <c r="CB32" s="665"/>
      <c r="CD32" s="650"/>
      <c r="CE32" s="651"/>
      <c r="CF32" s="607" t="s">
        <v>305</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1"/>
      <c r="DB32" s="641"/>
      <c r="DC32" s="645"/>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1"/>
      <c r="DY32" s="641"/>
      <c r="DZ32" s="641"/>
      <c r="EA32" s="641"/>
      <c r="EB32" s="641"/>
      <c r="EC32" s="642"/>
    </row>
    <row r="33" spans="2:133" ht="11.25" customHeight="1" x14ac:dyDescent="0.15">
      <c r="B33" s="607" t="s">
        <v>306</v>
      </c>
      <c r="C33" s="608"/>
      <c r="D33" s="608"/>
      <c r="E33" s="608"/>
      <c r="F33" s="608"/>
      <c r="G33" s="608"/>
      <c r="H33" s="608"/>
      <c r="I33" s="608"/>
      <c r="J33" s="608"/>
      <c r="K33" s="608"/>
      <c r="L33" s="608"/>
      <c r="M33" s="608"/>
      <c r="N33" s="608"/>
      <c r="O33" s="608"/>
      <c r="P33" s="608"/>
      <c r="Q33" s="609"/>
      <c r="R33" s="610">
        <v>2804</v>
      </c>
      <c r="S33" s="611"/>
      <c r="T33" s="611"/>
      <c r="U33" s="611"/>
      <c r="V33" s="611"/>
      <c r="W33" s="611"/>
      <c r="X33" s="611"/>
      <c r="Y33" s="612"/>
      <c r="Z33" s="613">
        <v>0.1</v>
      </c>
      <c r="AA33" s="613"/>
      <c r="AB33" s="613"/>
      <c r="AC33" s="613"/>
      <c r="AD33" s="614" t="s">
        <v>121</v>
      </c>
      <c r="AE33" s="614"/>
      <c r="AF33" s="614"/>
      <c r="AG33" s="614"/>
      <c r="AH33" s="614"/>
      <c r="AI33" s="614"/>
      <c r="AJ33" s="614"/>
      <c r="AK33" s="614"/>
      <c r="AL33" s="615" t="s">
        <v>121</v>
      </c>
      <c r="AM33" s="616"/>
      <c r="AN33" s="616"/>
      <c r="AO33" s="617"/>
      <c r="AP33" s="660"/>
      <c r="AQ33" s="661"/>
      <c r="AR33" s="661"/>
      <c r="AS33" s="661"/>
      <c r="AT33" s="664"/>
      <c r="AU33" s="213"/>
      <c r="AV33" s="213"/>
      <c r="AW33" s="213"/>
      <c r="AX33" s="631" t="s">
        <v>307</v>
      </c>
      <c r="AY33" s="632"/>
      <c r="AZ33" s="632"/>
      <c r="BA33" s="632"/>
      <c r="BB33" s="632"/>
      <c r="BC33" s="632"/>
      <c r="BD33" s="632"/>
      <c r="BE33" s="632"/>
      <c r="BF33" s="633"/>
      <c r="BG33" s="668">
        <v>98.9</v>
      </c>
      <c r="BH33" s="669"/>
      <c r="BI33" s="669"/>
      <c r="BJ33" s="669"/>
      <c r="BK33" s="669"/>
      <c r="BL33" s="669"/>
      <c r="BM33" s="670">
        <v>95.3</v>
      </c>
      <c r="BN33" s="669"/>
      <c r="BO33" s="669"/>
      <c r="BP33" s="669"/>
      <c r="BQ33" s="671"/>
      <c r="BR33" s="668">
        <v>99.3</v>
      </c>
      <c r="BS33" s="669"/>
      <c r="BT33" s="669"/>
      <c r="BU33" s="669"/>
      <c r="BV33" s="669"/>
      <c r="BW33" s="669"/>
      <c r="BX33" s="670">
        <v>95.4</v>
      </c>
      <c r="BY33" s="669"/>
      <c r="BZ33" s="669"/>
      <c r="CA33" s="669"/>
      <c r="CB33" s="671"/>
      <c r="CD33" s="607" t="s">
        <v>308</v>
      </c>
      <c r="CE33" s="608"/>
      <c r="CF33" s="608"/>
      <c r="CG33" s="608"/>
      <c r="CH33" s="608"/>
      <c r="CI33" s="608"/>
      <c r="CJ33" s="608"/>
      <c r="CK33" s="608"/>
      <c r="CL33" s="608"/>
      <c r="CM33" s="608"/>
      <c r="CN33" s="608"/>
      <c r="CO33" s="608"/>
      <c r="CP33" s="608"/>
      <c r="CQ33" s="609"/>
      <c r="CR33" s="610">
        <v>2923338</v>
      </c>
      <c r="CS33" s="643"/>
      <c r="CT33" s="643"/>
      <c r="CU33" s="643"/>
      <c r="CV33" s="643"/>
      <c r="CW33" s="643"/>
      <c r="CX33" s="643"/>
      <c r="CY33" s="644"/>
      <c r="CZ33" s="615">
        <v>56.8</v>
      </c>
      <c r="DA33" s="641"/>
      <c r="DB33" s="641"/>
      <c r="DC33" s="645"/>
      <c r="DD33" s="619">
        <v>2015293</v>
      </c>
      <c r="DE33" s="643"/>
      <c r="DF33" s="643"/>
      <c r="DG33" s="643"/>
      <c r="DH33" s="643"/>
      <c r="DI33" s="643"/>
      <c r="DJ33" s="643"/>
      <c r="DK33" s="644"/>
      <c r="DL33" s="619">
        <v>1663009</v>
      </c>
      <c r="DM33" s="643"/>
      <c r="DN33" s="643"/>
      <c r="DO33" s="643"/>
      <c r="DP33" s="643"/>
      <c r="DQ33" s="643"/>
      <c r="DR33" s="643"/>
      <c r="DS33" s="643"/>
      <c r="DT33" s="643"/>
      <c r="DU33" s="643"/>
      <c r="DV33" s="644"/>
      <c r="DW33" s="615">
        <v>49.2</v>
      </c>
      <c r="DX33" s="641"/>
      <c r="DY33" s="641"/>
      <c r="DZ33" s="641"/>
      <c r="EA33" s="641"/>
      <c r="EB33" s="641"/>
      <c r="EC33" s="642"/>
    </row>
    <row r="34" spans="2:133" ht="11.25" customHeight="1" x14ac:dyDescent="0.15">
      <c r="B34" s="607" t="s">
        <v>309</v>
      </c>
      <c r="C34" s="608"/>
      <c r="D34" s="608"/>
      <c r="E34" s="608"/>
      <c r="F34" s="608"/>
      <c r="G34" s="608"/>
      <c r="H34" s="608"/>
      <c r="I34" s="608"/>
      <c r="J34" s="608"/>
      <c r="K34" s="608"/>
      <c r="L34" s="608"/>
      <c r="M34" s="608"/>
      <c r="N34" s="608"/>
      <c r="O34" s="608"/>
      <c r="P34" s="608"/>
      <c r="Q34" s="609"/>
      <c r="R34" s="610">
        <v>305553</v>
      </c>
      <c r="S34" s="611"/>
      <c r="T34" s="611"/>
      <c r="U34" s="611"/>
      <c r="V34" s="611"/>
      <c r="W34" s="611"/>
      <c r="X34" s="611"/>
      <c r="Y34" s="612"/>
      <c r="Z34" s="613">
        <v>5.6</v>
      </c>
      <c r="AA34" s="613"/>
      <c r="AB34" s="613"/>
      <c r="AC34" s="613"/>
      <c r="AD34" s="614" t="s">
        <v>121</v>
      </c>
      <c r="AE34" s="614"/>
      <c r="AF34" s="614"/>
      <c r="AG34" s="614"/>
      <c r="AH34" s="614"/>
      <c r="AI34" s="614"/>
      <c r="AJ34" s="614"/>
      <c r="AK34" s="614"/>
      <c r="AL34" s="615" t="s">
        <v>121</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310</v>
      </c>
      <c r="CE34" s="608"/>
      <c r="CF34" s="608"/>
      <c r="CG34" s="608"/>
      <c r="CH34" s="608"/>
      <c r="CI34" s="608"/>
      <c r="CJ34" s="608"/>
      <c r="CK34" s="608"/>
      <c r="CL34" s="608"/>
      <c r="CM34" s="608"/>
      <c r="CN34" s="608"/>
      <c r="CO34" s="608"/>
      <c r="CP34" s="608"/>
      <c r="CQ34" s="609"/>
      <c r="CR34" s="610">
        <v>1089693</v>
      </c>
      <c r="CS34" s="611"/>
      <c r="CT34" s="611"/>
      <c r="CU34" s="611"/>
      <c r="CV34" s="611"/>
      <c r="CW34" s="611"/>
      <c r="CX34" s="611"/>
      <c r="CY34" s="612"/>
      <c r="CZ34" s="615">
        <v>21.2</v>
      </c>
      <c r="DA34" s="641"/>
      <c r="DB34" s="641"/>
      <c r="DC34" s="645"/>
      <c r="DD34" s="619">
        <v>678377</v>
      </c>
      <c r="DE34" s="611"/>
      <c r="DF34" s="611"/>
      <c r="DG34" s="611"/>
      <c r="DH34" s="611"/>
      <c r="DI34" s="611"/>
      <c r="DJ34" s="611"/>
      <c r="DK34" s="612"/>
      <c r="DL34" s="619">
        <v>574118</v>
      </c>
      <c r="DM34" s="611"/>
      <c r="DN34" s="611"/>
      <c r="DO34" s="611"/>
      <c r="DP34" s="611"/>
      <c r="DQ34" s="611"/>
      <c r="DR34" s="611"/>
      <c r="DS34" s="611"/>
      <c r="DT34" s="611"/>
      <c r="DU34" s="611"/>
      <c r="DV34" s="612"/>
      <c r="DW34" s="615">
        <v>17</v>
      </c>
      <c r="DX34" s="641"/>
      <c r="DY34" s="641"/>
      <c r="DZ34" s="641"/>
      <c r="EA34" s="641"/>
      <c r="EB34" s="641"/>
      <c r="EC34" s="642"/>
    </row>
    <row r="35" spans="2:133" ht="11.25" customHeight="1" x14ac:dyDescent="0.15">
      <c r="B35" s="607" t="s">
        <v>311</v>
      </c>
      <c r="C35" s="608"/>
      <c r="D35" s="608"/>
      <c r="E35" s="608"/>
      <c r="F35" s="608"/>
      <c r="G35" s="608"/>
      <c r="H35" s="608"/>
      <c r="I35" s="608"/>
      <c r="J35" s="608"/>
      <c r="K35" s="608"/>
      <c r="L35" s="608"/>
      <c r="M35" s="608"/>
      <c r="N35" s="608"/>
      <c r="O35" s="608"/>
      <c r="P35" s="608"/>
      <c r="Q35" s="609"/>
      <c r="R35" s="610">
        <v>138714</v>
      </c>
      <c r="S35" s="611"/>
      <c r="T35" s="611"/>
      <c r="U35" s="611"/>
      <c r="V35" s="611"/>
      <c r="W35" s="611"/>
      <c r="X35" s="611"/>
      <c r="Y35" s="612"/>
      <c r="Z35" s="613">
        <v>2.5</v>
      </c>
      <c r="AA35" s="613"/>
      <c r="AB35" s="613"/>
      <c r="AC35" s="613"/>
      <c r="AD35" s="614" t="s">
        <v>121</v>
      </c>
      <c r="AE35" s="614"/>
      <c r="AF35" s="614"/>
      <c r="AG35" s="614"/>
      <c r="AH35" s="614"/>
      <c r="AI35" s="614"/>
      <c r="AJ35" s="614"/>
      <c r="AK35" s="614"/>
      <c r="AL35" s="615" t="s">
        <v>121</v>
      </c>
      <c r="AM35" s="616"/>
      <c r="AN35" s="616"/>
      <c r="AO35" s="617"/>
      <c r="AP35" s="21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101051</v>
      </c>
      <c r="CS35" s="643"/>
      <c r="CT35" s="643"/>
      <c r="CU35" s="643"/>
      <c r="CV35" s="643"/>
      <c r="CW35" s="643"/>
      <c r="CX35" s="643"/>
      <c r="CY35" s="644"/>
      <c r="CZ35" s="615">
        <v>2</v>
      </c>
      <c r="DA35" s="641"/>
      <c r="DB35" s="641"/>
      <c r="DC35" s="645"/>
      <c r="DD35" s="619">
        <v>92244</v>
      </c>
      <c r="DE35" s="643"/>
      <c r="DF35" s="643"/>
      <c r="DG35" s="643"/>
      <c r="DH35" s="643"/>
      <c r="DI35" s="643"/>
      <c r="DJ35" s="643"/>
      <c r="DK35" s="644"/>
      <c r="DL35" s="619">
        <v>62083</v>
      </c>
      <c r="DM35" s="643"/>
      <c r="DN35" s="643"/>
      <c r="DO35" s="643"/>
      <c r="DP35" s="643"/>
      <c r="DQ35" s="643"/>
      <c r="DR35" s="643"/>
      <c r="DS35" s="643"/>
      <c r="DT35" s="643"/>
      <c r="DU35" s="643"/>
      <c r="DV35" s="644"/>
      <c r="DW35" s="615">
        <v>1.8</v>
      </c>
      <c r="DX35" s="641"/>
      <c r="DY35" s="641"/>
      <c r="DZ35" s="641"/>
      <c r="EA35" s="641"/>
      <c r="EB35" s="641"/>
      <c r="EC35" s="642"/>
    </row>
    <row r="36" spans="2:133" ht="11.25" customHeight="1" x14ac:dyDescent="0.15">
      <c r="B36" s="607" t="s">
        <v>315</v>
      </c>
      <c r="C36" s="608"/>
      <c r="D36" s="608"/>
      <c r="E36" s="608"/>
      <c r="F36" s="608"/>
      <c r="G36" s="608"/>
      <c r="H36" s="608"/>
      <c r="I36" s="608"/>
      <c r="J36" s="608"/>
      <c r="K36" s="608"/>
      <c r="L36" s="608"/>
      <c r="M36" s="608"/>
      <c r="N36" s="608"/>
      <c r="O36" s="608"/>
      <c r="P36" s="608"/>
      <c r="Q36" s="609"/>
      <c r="R36" s="610">
        <v>278265</v>
      </c>
      <c r="S36" s="611"/>
      <c r="T36" s="611"/>
      <c r="U36" s="611"/>
      <c r="V36" s="611"/>
      <c r="W36" s="611"/>
      <c r="X36" s="611"/>
      <c r="Y36" s="612"/>
      <c r="Z36" s="613">
        <v>5.0999999999999996</v>
      </c>
      <c r="AA36" s="613"/>
      <c r="AB36" s="613"/>
      <c r="AC36" s="613"/>
      <c r="AD36" s="614" t="s">
        <v>121</v>
      </c>
      <c r="AE36" s="614"/>
      <c r="AF36" s="614"/>
      <c r="AG36" s="614"/>
      <c r="AH36" s="614"/>
      <c r="AI36" s="614"/>
      <c r="AJ36" s="614"/>
      <c r="AK36" s="614"/>
      <c r="AL36" s="615" t="s">
        <v>121</v>
      </c>
      <c r="AM36" s="616"/>
      <c r="AN36" s="616"/>
      <c r="AO36" s="617"/>
      <c r="AP36" s="216"/>
      <c r="AQ36" s="676" t="s">
        <v>316</v>
      </c>
      <c r="AR36" s="677"/>
      <c r="AS36" s="677"/>
      <c r="AT36" s="677"/>
      <c r="AU36" s="677"/>
      <c r="AV36" s="677"/>
      <c r="AW36" s="677"/>
      <c r="AX36" s="677"/>
      <c r="AY36" s="678"/>
      <c r="AZ36" s="599">
        <v>738590</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40093</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696317</v>
      </c>
      <c r="CS36" s="611"/>
      <c r="CT36" s="611"/>
      <c r="CU36" s="611"/>
      <c r="CV36" s="611"/>
      <c r="CW36" s="611"/>
      <c r="CX36" s="611"/>
      <c r="CY36" s="612"/>
      <c r="CZ36" s="615">
        <v>13.5</v>
      </c>
      <c r="DA36" s="641"/>
      <c r="DB36" s="641"/>
      <c r="DC36" s="645"/>
      <c r="DD36" s="619">
        <v>543477</v>
      </c>
      <c r="DE36" s="611"/>
      <c r="DF36" s="611"/>
      <c r="DG36" s="611"/>
      <c r="DH36" s="611"/>
      <c r="DI36" s="611"/>
      <c r="DJ36" s="611"/>
      <c r="DK36" s="612"/>
      <c r="DL36" s="619">
        <v>384755</v>
      </c>
      <c r="DM36" s="611"/>
      <c r="DN36" s="611"/>
      <c r="DO36" s="611"/>
      <c r="DP36" s="611"/>
      <c r="DQ36" s="611"/>
      <c r="DR36" s="611"/>
      <c r="DS36" s="611"/>
      <c r="DT36" s="611"/>
      <c r="DU36" s="611"/>
      <c r="DV36" s="612"/>
      <c r="DW36" s="615">
        <v>11.4</v>
      </c>
      <c r="DX36" s="641"/>
      <c r="DY36" s="641"/>
      <c r="DZ36" s="641"/>
      <c r="EA36" s="641"/>
      <c r="EB36" s="641"/>
      <c r="EC36" s="642"/>
    </row>
    <row r="37" spans="2:133" ht="11.25" customHeight="1" x14ac:dyDescent="0.15">
      <c r="B37" s="607" t="s">
        <v>319</v>
      </c>
      <c r="C37" s="608"/>
      <c r="D37" s="608"/>
      <c r="E37" s="608"/>
      <c r="F37" s="608"/>
      <c r="G37" s="608"/>
      <c r="H37" s="608"/>
      <c r="I37" s="608"/>
      <c r="J37" s="608"/>
      <c r="K37" s="608"/>
      <c r="L37" s="608"/>
      <c r="M37" s="608"/>
      <c r="N37" s="608"/>
      <c r="O37" s="608"/>
      <c r="P37" s="608"/>
      <c r="Q37" s="609"/>
      <c r="R37" s="610">
        <v>143609</v>
      </c>
      <c r="S37" s="611"/>
      <c r="T37" s="611"/>
      <c r="U37" s="611"/>
      <c r="V37" s="611"/>
      <c r="W37" s="611"/>
      <c r="X37" s="611"/>
      <c r="Y37" s="612"/>
      <c r="Z37" s="613">
        <v>2.6</v>
      </c>
      <c r="AA37" s="613"/>
      <c r="AB37" s="613"/>
      <c r="AC37" s="613"/>
      <c r="AD37" s="614">
        <v>24</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242423</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30142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106163</v>
      </c>
      <c r="CS37" s="643"/>
      <c r="CT37" s="643"/>
      <c r="CU37" s="643"/>
      <c r="CV37" s="643"/>
      <c r="CW37" s="643"/>
      <c r="CX37" s="643"/>
      <c r="CY37" s="644"/>
      <c r="CZ37" s="615">
        <v>2.1</v>
      </c>
      <c r="DA37" s="641"/>
      <c r="DB37" s="641"/>
      <c r="DC37" s="645"/>
      <c r="DD37" s="619">
        <v>106163</v>
      </c>
      <c r="DE37" s="643"/>
      <c r="DF37" s="643"/>
      <c r="DG37" s="643"/>
      <c r="DH37" s="643"/>
      <c r="DI37" s="643"/>
      <c r="DJ37" s="643"/>
      <c r="DK37" s="644"/>
      <c r="DL37" s="619">
        <v>61904</v>
      </c>
      <c r="DM37" s="643"/>
      <c r="DN37" s="643"/>
      <c r="DO37" s="643"/>
      <c r="DP37" s="643"/>
      <c r="DQ37" s="643"/>
      <c r="DR37" s="643"/>
      <c r="DS37" s="643"/>
      <c r="DT37" s="643"/>
      <c r="DU37" s="643"/>
      <c r="DV37" s="644"/>
      <c r="DW37" s="615">
        <v>1.8</v>
      </c>
      <c r="DX37" s="641"/>
      <c r="DY37" s="641"/>
      <c r="DZ37" s="641"/>
      <c r="EA37" s="641"/>
      <c r="EB37" s="641"/>
      <c r="EC37" s="642"/>
    </row>
    <row r="38" spans="2:133" ht="11.25" customHeight="1" x14ac:dyDescent="0.15">
      <c r="B38" s="607" t="s">
        <v>323</v>
      </c>
      <c r="C38" s="608"/>
      <c r="D38" s="608"/>
      <c r="E38" s="608"/>
      <c r="F38" s="608"/>
      <c r="G38" s="608"/>
      <c r="H38" s="608"/>
      <c r="I38" s="608"/>
      <c r="J38" s="608"/>
      <c r="K38" s="608"/>
      <c r="L38" s="608"/>
      <c r="M38" s="608"/>
      <c r="N38" s="608"/>
      <c r="O38" s="608"/>
      <c r="P38" s="608"/>
      <c r="Q38" s="609"/>
      <c r="R38" s="610">
        <v>117900</v>
      </c>
      <c r="S38" s="611"/>
      <c r="T38" s="611"/>
      <c r="U38" s="611"/>
      <c r="V38" s="611"/>
      <c r="W38" s="611"/>
      <c r="X38" s="611"/>
      <c r="Y38" s="612"/>
      <c r="Z38" s="613">
        <v>2.2000000000000002</v>
      </c>
      <c r="AA38" s="613"/>
      <c r="AB38" s="613"/>
      <c r="AC38" s="613"/>
      <c r="AD38" s="614" t="s">
        <v>121</v>
      </c>
      <c r="AE38" s="614"/>
      <c r="AF38" s="614"/>
      <c r="AG38" s="614"/>
      <c r="AH38" s="614"/>
      <c r="AI38" s="614"/>
      <c r="AJ38" s="614"/>
      <c r="AK38" s="614"/>
      <c r="AL38" s="615" t="s">
        <v>121</v>
      </c>
      <c r="AM38" s="616"/>
      <c r="AN38" s="616"/>
      <c r="AO38" s="617"/>
      <c r="AQ38" s="673" t="s">
        <v>324</v>
      </c>
      <c r="AR38" s="674"/>
      <c r="AS38" s="674"/>
      <c r="AT38" s="674"/>
      <c r="AU38" s="674"/>
      <c r="AV38" s="674"/>
      <c r="AW38" s="674"/>
      <c r="AX38" s="674"/>
      <c r="AY38" s="675"/>
      <c r="AZ38" s="610">
        <v>1156</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1346</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737434</v>
      </c>
      <c r="CS38" s="611"/>
      <c r="CT38" s="611"/>
      <c r="CU38" s="611"/>
      <c r="CV38" s="611"/>
      <c r="CW38" s="611"/>
      <c r="CX38" s="611"/>
      <c r="CY38" s="612"/>
      <c r="CZ38" s="615">
        <v>14.3</v>
      </c>
      <c r="DA38" s="641"/>
      <c r="DB38" s="641"/>
      <c r="DC38" s="645"/>
      <c r="DD38" s="619">
        <v>657124</v>
      </c>
      <c r="DE38" s="611"/>
      <c r="DF38" s="611"/>
      <c r="DG38" s="611"/>
      <c r="DH38" s="611"/>
      <c r="DI38" s="611"/>
      <c r="DJ38" s="611"/>
      <c r="DK38" s="612"/>
      <c r="DL38" s="619">
        <v>642053</v>
      </c>
      <c r="DM38" s="611"/>
      <c r="DN38" s="611"/>
      <c r="DO38" s="611"/>
      <c r="DP38" s="611"/>
      <c r="DQ38" s="611"/>
      <c r="DR38" s="611"/>
      <c r="DS38" s="611"/>
      <c r="DT38" s="611"/>
      <c r="DU38" s="611"/>
      <c r="DV38" s="612"/>
      <c r="DW38" s="615">
        <v>19</v>
      </c>
      <c r="DX38" s="641"/>
      <c r="DY38" s="641"/>
      <c r="DZ38" s="641"/>
      <c r="EA38" s="641"/>
      <c r="EB38" s="641"/>
      <c r="EC38" s="642"/>
    </row>
    <row r="39" spans="2:133" ht="11.25" customHeight="1" x14ac:dyDescent="0.15">
      <c r="B39" s="607" t="s">
        <v>327</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328</v>
      </c>
      <c r="AR39" s="674"/>
      <c r="AS39" s="674"/>
      <c r="AT39" s="674"/>
      <c r="AU39" s="674"/>
      <c r="AV39" s="674"/>
      <c r="AW39" s="674"/>
      <c r="AX39" s="674"/>
      <c r="AY39" s="675"/>
      <c r="AZ39" s="610" t="s">
        <v>121</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2055</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189955</v>
      </c>
      <c r="CS39" s="643"/>
      <c r="CT39" s="643"/>
      <c r="CU39" s="643"/>
      <c r="CV39" s="643"/>
      <c r="CW39" s="643"/>
      <c r="CX39" s="643"/>
      <c r="CY39" s="644"/>
      <c r="CZ39" s="615">
        <v>3.7</v>
      </c>
      <c r="DA39" s="641"/>
      <c r="DB39" s="641"/>
      <c r="DC39" s="645"/>
      <c r="DD39" s="619">
        <v>44071</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1"/>
      <c r="DY39" s="641"/>
      <c r="DZ39" s="641"/>
      <c r="EA39" s="641"/>
      <c r="EB39" s="641"/>
      <c r="EC39" s="642"/>
    </row>
    <row r="40" spans="2:133" ht="11.25" customHeight="1" x14ac:dyDescent="0.15">
      <c r="B40" s="607" t="s">
        <v>331</v>
      </c>
      <c r="C40" s="608"/>
      <c r="D40" s="608"/>
      <c r="E40" s="608"/>
      <c r="F40" s="608"/>
      <c r="G40" s="608"/>
      <c r="H40" s="608"/>
      <c r="I40" s="608"/>
      <c r="J40" s="608"/>
      <c r="K40" s="608"/>
      <c r="L40" s="608"/>
      <c r="M40" s="608"/>
      <c r="N40" s="608"/>
      <c r="O40" s="608"/>
      <c r="P40" s="608"/>
      <c r="Q40" s="609"/>
      <c r="R40" s="610">
        <v>18600</v>
      </c>
      <c r="S40" s="611"/>
      <c r="T40" s="611"/>
      <c r="U40" s="611"/>
      <c r="V40" s="611"/>
      <c r="W40" s="611"/>
      <c r="X40" s="611"/>
      <c r="Y40" s="612"/>
      <c r="Z40" s="613">
        <v>0.3</v>
      </c>
      <c r="AA40" s="613"/>
      <c r="AB40" s="613"/>
      <c r="AC40" s="613"/>
      <c r="AD40" s="614" t="s">
        <v>121</v>
      </c>
      <c r="AE40" s="614"/>
      <c r="AF40" s="614"/>
      <c r="AG40" s="614"/>
      <c r="AH40" s="614"/>
      <c r="AI40" s="614"/>
      <c r="AJ40" s="614"/>
      <c r="AK40" s="614"/>
      <c r="AL40" s="615" t="s">
        <v>121</v>
      </c>
      <c r="AM40" s="616"/>
      <c r="AN40" s="616"/>
      <c r="AO40" s="617"/>
      <c r="AQ40" s="673" t="s">
        <v>332</v>
      </c>
      <c r="AR40" s="674"/>
      <c r="AS40" s="674"/>
      <c r="AT40" s="674"/>
      <c r="AU40" s="674"/>
      <c r="AV40" s="674"/>
      <c r="AW40" s="674"/>
      <c r="AX40" s="674"/>
      <c r="AY40" s="675"/>
      <c r="AZ40" s="610" t="s">
        <v>121</v>
      </c>
      <c r="BA40" s="611"/>
      <c r="BB40" s="611"/>
      <c r="BC40" s="611"/>
      <c r="BD40" s="643"/>
      <c r="BE40" s="643"/>
      <c r="BF40" s="665"/>
      <c r="BG40" s="658" t="s">
        <v>333</v>
      </c>
      <c r="BH40" s="659"/>
      <c r="BI40" s="659"/>
      <c r="BJ40" s="659"/>
      <c r="BK40" s="659"/>
      <c r="BL40" s="217"/>
      <c r="BM40" s="608" t="s">
        <v>334</v>
      </c>
      <c r="BN40" s="608"/>
      <c r="BO40" s="608"/>
      <c r="BP40" s="608"/>
      <c r="BQ40" s="608"/>
      <c r="BR40" s="608"/>
      <c r="BS40" s="608"/>
      <c r="BT40" s="608"/>
      <c r="BU40" s="609"/>
      <c r="BV40" s="610">
        <v>98</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108888</v>
      </c>
      <c r="CS40" s="611"/>
      <c r="CT40" s="611"/>
      <c r="CU40" s="611"/>
      <c r="CV40" s="611"/>
      <c r="CW40" s="611"/>
      <c r="CX40" s="611"/>
      <c r="CY40" s="612"/>
      <c r="CZ40" s="615">
        <v>2.1</v>
      </c>
      <c r="DA40" s="641"/>
      <c r="DB40" s="641"/>
      <c r="DC40" s="645"/>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1"/>
      <c r="DY40" s="641"/>
      <c r="DZ40" s="641"/>
      <c r="EA40" s="641"/>
      <c r="EB40" s="641"/>
      <c r="EC40" s="642"/>
    </row>
    <row r="41" spans="2:133" ht="11.25" customHeight="1" x14ac:dyDescent="0.15">
      <c r="B41" s="631" t="s">
        <v>336</v>
      </c>
      <c r="C41" s="632"/>
      <c r="D41" s="632"/>
      <c r="E41" s="632"/>
      <c r="F41" s="632"/>
      <c r="G41" s="632"/>
      <c r="H41" s="632"/>
      <c r="I41" s="632"/>
      <c r="J41" s="632"/>
      <c r="K41" s="632"/>
      <c r="L41" s="632"/>
      <c r="M41" s="632"/>
      <c r="N41" s="632"/>
      <c r="O41" s="632"/>
      <c r="P41" s="632"/>
      <c r="Q41" s="633"/>
      <c r="R41" s="682">
        <v>5452958</v>
      </c>
      <c r="S41" s="683"/>
      <c r="T41" s="683"/>
      <c r="U41" s="683"/>
      <c r="V41" s="683"/>
      <c r="W41" s="683"/>
      <c r="X41" s="683"/>
      <c r="Y41" s="687"/>
      <c r="Z41" s="688">
        <v>100</v>
      </c>
      <c r="AA41" s="688"/>
      <c r="AB41" s="688"/>
      <c r="AC41" s="688"/>
      <c r="AD41" s="689">
        <v>3358452</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104923</v>
      </c>
      <c r="BA41" s="611"/>
      <c r="BB41" s="611"/>
      <c r="BC41" s="611"/>
      <c r="BD41" s="643"/>
      <c r="BE41" s="643"/>
      <c r="BF41" s="665"/>
      <c r="BG41" s="658"/>
      <c r="BH41" s="659"/>
      <c r="BI41" s="659"/>
      <c r="BJ41" s="659"/>
      <c r="BK41" s="659"/>
      <c r="BL41" s="217"/>
      <c r="BM41" s="608" t="s">
        <v>338</v>
      </c>
      <c r="BN41" s="608"/>
      <c r="BO41" s="608"/>
      <c r="BP41" s="608"/>
      <c r="BQ41" s="608"/>
      <c r="BR41" s="608"/>
      <c r="BS41" s="608"/>
      <c r="BT41" s="608"/>
      <c r="BU41" s="609"/>
      <c r="BV41" s="610" t="s">
        <v>121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1"/>
      <c r="DB41" s="641"/>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340</v>
      </c>
      <c r="AR42" s="680"/>
      <c r="AS42" s="680"/>
      <c r="AT42" s="680"/>
      <c r="AU42" s="680"/>
      <c r="AV42" s="680"/>
      <c r="AW42" s="680"/>
      <c r="AX42" s="680"/>
      <c r="AY42" s="681"/>
      <c r="AZ42" s="682">
        <v>390088</v>
      </c>
      <c r="BA42" s="683"/>
      <c r="BB42" s="683"/>
      <c r="BC42" s="683"/>
      <c r="BD42" s="669"/>
      <c r="BE42" s="669"/>
      <c r="BF42" s="671"/>
      <c r="BG42" s="660"/>
      <c r="BH42" s="661"/>
      <c r="BI42" s="661"/>
      <c r="BJ42" s="661"/>
      <c r="BK42" s="661"/>
      <c r="BL42" s="218"/>
      <c r="BM42" s="632" t="s">
        <v>341</v>
      </c>
      <c r="BN42" s="632"/>
      <c r="BO42" s="632"/>
      <c r="BP42" s="632"/>
      <c r="BQ42" s="632"/>
      <c r="BR42" s="632"/>
      <c r="BS42" s="632"/>
      <c r="BT42" s="632"/>
      <c r="BU42" s="633"/>
      <c r="BV42" s="682">
        <v>375</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208979</v>
      </c>
      <c r="CS42" s="643"/>
      <c r="CT42" s="643"/>
      <c r="CU42" s="643"/>
      <c r="CV42" s="643"/>
      <c r="CW42" s="643"/>
      <c r="CX42" s="643"/>
      <c r="CY42" s="644"/>
      <c r="CZ42" s="615">
        <v>4.0999999999999996</v>
      </c>
      <c r="DA42" s="641"/>
      <c r="DB42" s="641"/>
      <c r="DC42" s="645"/>
      <c r="DD42" s="619">
        <v>46139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208" t="s">
        <v>343</v>
      </c>
      <c r="CD43" s="607" t="s">
        <v>344</v>
      </c>
      <c r="CE43" s="608"/>
      <c r="CF43" s="608"/>
      <c r="CG43" s="608"/>
      <c r="CH43" s="608"/>
      <c r="CI43" s="608"/>
      <c r="CJ43" s="608"/>
      <c r="CK43" s="608"/>
      <c r="CL43" s="608"/>
      <c r="CM43" s="608"/>
      <c r="CN43" s="608"/>
      <c r="CO43" s="608"/>
      <c r="CP43" s="608"/>
      <c r="CQ43" s="609"/>
      <c r="CR43" s="610" t="s">
        <v>121</v>
      </c>
      <c r="CS43" s="643"/>
      <c r="CT43" s="643"/>
      <c r="CU43" s="643"/>
      <c r="CV43" s="643"/>
      <c r="CW43" s="643"/>
      <c r="CX43" s="643"/>
      <c r="CY43" s="644"/>
      <c r="CZ43" s="615" t="s">
        <v>121</v>
      </c>
      <c r="DA43" s="641"/>
      <c r="DB43" s="641"/>
      <c r="DC43" s="645"/>
      <c r="DD43" s="619" t="s">
        <v>121</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208864</v>
      </c>
      <c r="CS44" s="611"/>
      <c r="CT44" s="611"/>
      <c r="CU44" s="611"/>
      <c r="CV44" s="611"/>
      <c r="CW44" s="611"/>
      <c r="CX44" s="611"/>
      <c r="CY44" s="612"/>
      <c r="CZ44" s="615">
        <v>4.0999999999999996</v>
      </c>
      <c r="DA44" s="616"/>
      <c r="DB44" s="616"/>
      <c r="DC44" s="622"/>
      <c r="DD44" s="619">
        <v>46024</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103102</v>
      </c>
      <c r="CS45" s="643"/>
      <c r="CT45" s="643"/>
      <c r="CU45" s="643"/>
      <c r="CV45" s="643"/>
      <c r="CW45" s="643"/>
      <c r="CX45" s="643"/>
      <c r="CY45" s="644"/>
      <c r="CZ45" s="615">
        <v>2</v>
      </c>
      <c r="DA45" s="641"/>
      <c r="DB45" s="641"/>
      <c r="DC45" s="645"/>
      <c r="DD45" s="619">
        <v>18050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19"/>
      <c r="CD46" s="648"/>
      <c r="CE46" s="649"/>
      <c r="CF46" s="607" t="s">
        <v>349</v>
      </c>
      <c r="CG46" s="608"/>
      <c r="CH46" s="608"/>
      <c r="CI46" s="608"/>
      <c r="CJ46" s="608"/>
      <c r="CK46" s="608"/>
      <c r="CL46" s="608"/>
      <c r="CM46" s="608"/>
      <c r="CN46" s="608"/>
      <c r="CO46" s="608"/>
      <c r="CP46" s="608"/>
      <c r="CQ46" s="609"/>
      <c r="CR46" s="610">
        <v>105650</v>
      </c>
      <c r="CS46" s="611"/>
      <c r="CT46" s="611"/>
      <c r="CU46" s="611"/>
      <c r="CV46" s="611"/>
      <c r="CW46" s="611"/>
      <c r="CX46" s="611"/>
      <c r="CY46" s="612"/>
      <c r="CZ46" s="615">
        <v>2.1</v>
      </c>
      <c r="DA46" s="616"/>
      <c r="DB46" s="616"/>
      <c r="DC46" s="622"/>
      <c r="DD46" s="619">
        <v>27862</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19"/>
      <c r="CD47" s="648"/>
      <c r="CE47" s="649"/>
      <c r="CF47" s="607" t="s">
        <v>350</v>
      </c>
      <c r="CG47" s="608"/>
      <c r="CH47" s="608"/>
      <c r="CI47" s="608"/>
      <c r="CJ47" s="608"/>
      <c r="CK47" s="608"/>
      <c r="CL47" s="608"/>
      <c r="CM47" s="608"/>
      <c r="CN47" s="608"/>
      <c r="CO47" s="608"/>
      <c r="CP47" s="608"/>
      <c r="CQ47" s="609"/>
      <c r="CR47" s="610">
        <v>115</v>
      </c>
      <c r="CS47" s="643"/>
      <c r="CT47" s="643"/>
      <c r="CU47" s="643"/>
      <c r="CV47" s="643"/>
      <c r="CW47" s="643"/>
      <c r="CX47" s="643"/>
      <c r="CY47" s="644"/>
      <c r="CZ47" s="615">
        <v>0</v>
      </c>
      <c r="DA47" s="641"/>
      <c r="DB47" s="641"/>
      <c r="DC47" s="645"/>
      <c r="DD47" s="619">
        <v>115</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19"/>
      <c r="CD48" s="650"/>
      <c r="CE48" s="651"/>
      <c r="CF48" s="607" t="s">
        <v>351</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19"/>
      <c r="CD49" s="631" t="s">
        <v>352</v>
      </c>
      <c r="CE49" s="632"/>
      <c r="CF49" s="632"/>
      <c r="CG49" s="632"/>
      <c r="CH49" s="632"/>
      <c r="CI49" s="632"/>
      <c r="CJ49" s="632"/>
      <c r="CK49" s="632"/>
      <c r="CL49" s="632"/>
      <c r="CM49" s="632"/>
      <c r="CN49" s="632"/>
      <c r="CO49" s="632"/>
      <c r="CP49" s="632"/>
      <c r="CQ49" s="633"/>
      <c r="CR49" s="682">
        <v>5144650</v>
      </c>
      <c r="CS49" s="669"/>
      <c r="CT49" s="669"/>
      <c r="CU49" s="669"/>
      <c r="CV49" s="669"/>
      <c r="CW49" s="669"/>
      <c r="CX49" s="669"/>
      <c r="CY49" s="698"/>
      <c r="CZ49" s="690">
        <v>100</v>
      </c>
      <c r="DA49" s="699"/>
      <c r="DB49" s="699"/>
      <c r="DC49" s="700"/>
      <c r="DD49" s="701">
        <v>3643014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4fw5djYHyHLeII98dN6RoiW4Wio/Xm4Ow0rglUWT3AlvSPLrIZe/clue2XhZmmdNbWRM3t0nl8b3p7a/GNHxww==" saltValue="ViS8cwzXurhpRyqGmmxC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85" zoomScaleNormal="70" zoomScaleSheetLayoutView="85"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354</v>
      </c>
      <c r="DK2" s="710"/>
      <c r="DL2" s="710"/>
      <c r="DM2" s="710"/>
      <c r="DN2" s="710"/>
      <c r="DO2" s="711"/>
      <c r="DP2" s="222"/>
      <c r="DQ2" s="709" t="s">
        <v>355</v>
      </c>
      <c r="DR2" s="710"/>
      <c r="DS2" s="710"/>
      <c r="DT2" s="710"/>
      <c r="DU2" s="710"/>
      <c r="DV2" s="710"/>
      <c r="DW2" s="710"/>
      <c r="DX2" s="710"/>
      <c r="DY2" s="710"/>
      <c r="DZ2" s="711"/>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15">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26"/>
      <c r="BA5" s="226"/>
      <c r="BB5" s="226"/>
      <c r="BC5" s="226"/>
      <c r="BD5" s="226"/>
      <c r="BE5" s="227"/>
      <c r="BF5" s="227"/>
      <c r="BG5" s="227"/>
      <c r="BH5" s="227"/>
      <c r="BI5" s="227"/>
      <c r="BJ5" s="227"/>
      <c r="BK5" s="227"/>
      <c r="BL5" s="227"/>
      <c r="BM5" s="227"/>
      <c r="BN5" s="227"/>
      <c r="BO5" s="227"/>
      <c r="BP5" s="227"/>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28"/>
    </row>
    <row r="6" spans="1:131" s="229"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15">
      <c r="A7" s="230">
        <v>1</v>
      </c>
      <c r="B7" s="736" t="s">
        <v>375</v>
      </c>
      <c r="C7" s="737"/>
      <c r="D7" s="737"/>
      <c r="E7" s="737"/>
      <c r="F7" s="737"/>
      <c r="G7" s="737"/>
      <c r="H7" s="737"/>
      <c r="I7" s="737"/>
      <c r="J7" s="737"/>
      <c r="K7" s="737"/>
      <c r="L7" s="737"/>
      <c r="M7" s="737"/>
      <c r="N7" s="737"/>
      <c r="O7" s="737"/>
      <c r="P7" s="738"/>
      <c r="Q7" s="739">
        <v>5453</v>
      </c>
      <c r="R7" s="740"/>
      <c r="S7" s="740"/>
      <c r="T7" s="740"/>
      <c r="U7" s="740"/>
      <c r="V7" s="740">
        <v>5145</v>
      </c>
      <c r="W7" s="740"/>
      <c r="X7" s="740"/>
      <c r="Y7" s="740"/>
      <c r="Z7" s="740"/>
      <c r="AA7" s="740">
        <v>308</v>
      </c>
      <c r="AB7" s="740"/>
      <c r="AC7" s="740"/>
      <c r="AD7" s="740"/>
      <c r="AE7" s="741"/>
      <c r="AF7" s="742">
        <v>274</v>
      </c>
      <c r="AG7" s="743"/>
      <c r="AH7" s="743"/>
      <c r="AI7" s="743"/>
      <c r="AJ7" s="744"/>
      <c r="AK7" s="745">
        <v>139</v>
      </c>
      <c r="AL7" s="746"/>
      <c r="AM7" s="746"/>
      <c r="AN7" s="746"/>
      <c r="AO7" s="746"/>
      <c r="AP7" s="746">
        <v>4618</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t="s">
        <v>552</v>
      </c>
      <c r="BT7" s="734"/>
      <c r="BU7" s="734"/>
      <c r="BV7" s="734"/>
      <c r="BW7" s="734"/>
      <c r="BX7" s="734"/>
      <c r="BY7" s="734"/>
      <c r="BZ7" s="734"/>
      <c r="CA7" s="734"/>
      <c r="CB7" s="734"/>
      <c r="CC7" s="734"/>
      <c r="CD7" s="734"/>
      <c r="CE7" s="734"/>
      <c r="CF7" s="734"/>
      <c r="CG7" s="749"/>
      <c r="CH7" s="730">
        <v>14</v>
      </c>
      <c r="CI7" s="731"/>
      <c r="CJ7" s="731"/>
      <c r="CK7" s="731"/>
      <c r="CL7" s="732"/>
      <c r="CM7" s="730">
        <v>62</v>
      </c>
      <c r="CN7" s="731"/>
      <c r="CO7" s="731"/>
      <c r="CP7" s="731"/>
      <c r="CQ7" s="732"/>
      <c r="CR7" s="730">
        <v>32</v>
      </c>
      <c r="CS7" s="731"/>
      <c r="CT7" s="731"/>
      <c r="CU7" s="731"/>
      <c r="CV7" s="732"/>
      <c r="CW7" s="730">
        <v>2</v>
      </c>
      <c r="CX7" s="731"/>
      <c r="CY7" s="731"/>
      <c r="CZ7" s="731"/>
      <c r="DA7" s="732"/>
      <c r="DB7" s="730" t="s">
        <v>556</v>
      </c>
      <c r="DC7" s="731"/>
      <c r="DD7" s="731"/>
      <c r="DE7" s="731"/>
      <c r="DF7" s="732"/>
      <c r="DG7" s="730" t="s">
        <v>486</v>
      </c>
      <c r="DH7" s="731"/>
      <c r="DI7" s="731"/>
      <c r="DJ7" s="731"/>
      <c r="DK7" s="732"/>
      <c r="DL7" s="730" t="s">
        <v>486</v>
      </c>
      <c r="DM7" s="731"/>
      <c r="DN7" s="731"/>
      <c r="DO7" s="731"/>
      <c r="DP7" s="732"/>
      <c r="DQ7" s="730" t="s">
        <v>486</v>
      </c>
      <c r="DR7" s="731"/>
      <c r="DS7" s="731"/>
      <c r="DT7" s="731"/>
      <c r="DU7" s="732"/>
      <c r="DV7" s="733"/>
      <c r="DW7" s="734"/>
      <c r="DX7" s="734"/>
      <c r="DY7" s="734"/>
      <c r="DZ7" s="735"/>
      <c r="EA7" s="228"/>
    </row>
    <row r="8" spans="1:131" s="229" customFormat="1" ht="26.25" customHeight="1" x14ac:dyDescent="0.15">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t="s">
        <v>553</v>
      </c>
      <c r="BT8" s="761"/>
      <c r="BU8" s="761"/>
      <c r="BV8" s="761"/>
      <c r="BW8" s="761"/>
      <c r="BX8" s="761"/>
      <c r="BY8" s="761"/>
      <c r="BZ8" s="761"/>
      <c r="CA8" s="761"/>
      <c r="CB8" s="761"/>
      <c r="CC8" s="761"/>
      <c r="CD8" s="761"/>
      <c r="CE8" s="761"/>
      <c r="CF8" s="761"/>
      <c r="CG8" s="762"/>
      <c r="CH8" s="763">
        <v>1</v>
      </c>
      <c r="CI8" s="764"/>
      <c r="CJ8" s="764"/>
      <c r="CK8" s="764"/>
      <c r="CL8" s="765"/>
      <c r="CM8" s="763">
        <v>71</v>
      </c>
      <c r="CN8" s="764"/>
      <c r="CO8" s="764"/>
      <c r="CP8" s="764"/>
      <c r="CQ8" s="765"/>
      <c r="CR8" s="763">
        <v>10</v>
      </c>
      <c r="CS8" s="764"/>
      <c r="CT8" s="764"/>
      <c r="CU8" s="764"/>
      <c r="CV8" s="765"/>
      <c r="CW8" s="763" t="s">
        <v>556</v>
      </c>
      <c r="CX8" s="764"/>
      <c r="CY8" s="764"/>
      <c r="CZ8" s="764"/>
      <c r="DA8" s="765"/>
      <c r="DB8" s="763" t="s">
        <v>556</v>
      </c>
      <c r="DC8" s="764"/>
      <c r="DD8" s="764"/>
      <c r="DE8" s="764"/>
      <c r="DF8" s="765"/>
      <c r="DG8" s="763" t="s">
        <v>486</v>
      </c>
      <c r="DH8" s="764"/>
      <c r="DI8" s="764"/>
      <c r="DJ8" s="764"/>
      <c r="DK8" s="765"/>
      <c r="DL8" s="763" t="s">
        <v>486</v>
      </c>
      <c r="DM8" s="764"/>
      <c r="DN8" s="764"/>
      <c r="DO8" s="764"/>
      <c r="DP8" s="765"/>
      <c r="DQ8" s="763" t="s">
        <v>486</v>
      </c>
      <c r="DR8" s="764"/>
      <c r="DS8" s="764"/>
      <c r="DT8" s="764"/>
      <c r="DU8" s="765"/>
      <c r="DV8" s="760"/>
      <c r="DW8" s="761"/>
      <c r="DX8" s="761"/>
      <c r="DY8" s="761"/>
      <c r="DZ8" s="766"/>
      <c r="EA8" s="228"/>
    </row>
    <row r="9" spans="1:131" s="229" customFormat="1" ht="26.25" customHeight="1" x14ac:dyDescent="0.15">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t="s">
        <v>554</v>
      </c>
      <c r="BS9" s="760" t="s">
        <v>555</v>
      </c>
      <c r="BT9" s="761"/>
      <c r="BU9" s="761"/>
      <c r="BV9" s="761"/>
      <c r="BW9" s="761"/>
      <c r="BX9" s="761"/>
      <c r="BY9" s="761"/>
      <c r="BZ9" s="761"/>
      <c r="CA9" s="761"/>
      <c r="CB9" s="761"/>
      <c r="CC9" s="761"/>
      <c r="CD9" s="761"/>
      <c r="CE9" s="761"/>
      <c r="CF9" s="761"/>
      <c r="CG9" s="762"/>
      <c r="CH9" s="763">
        <v>4</v>
      </c>
      <c r="CI9" s="764"/>
      <c r="CJ9" s="764"/>
      <c r="CK9" s="764"/>
      <c r="CL9" s="765"/>
      <c r="CM9" s="763">
        <v>258</v>
      </c>
      <c r="CN9" s="764"/>
      <c r="CO9" s="764"/>
      <c r="CP9" s="764"/>
      <c r="CQ9" s="765"/>
      <c r="CR9" s="763">
        <v>10</v>
      </c>
      <c r="CS9" s="764"/>
      <c r="CT9" s="764"/>
      <c r="CU9" s="764"/>
      <c r="CV9" s="765"/>
      <c r="CW9" s="763" t="s">
        <v>556</v>
      </c>
      <c r="CX9" s="764"/>
      <c r="CY9" s="764"/>
      <c r="CZ9" s="764"/>
      <c r="DA9" s="765"/>
      <c r="DB9" s="763" t="s">
        <v>556</v>
      </c>
      <c r="DC9" s="764"/>
      <c r="DD9" s="764"/>
      <c r="DE9" s="764"/>
      <c r="DF9" s="765"/>
      <c r="DG9" s="763" t="s">
        <v>486</v>
      </c>
      <c r="DH9" s="764"/>
      <c r="DI9" s="764"/>
      <c r="DJ9" s="764"/>
      <c r="DK9" s="765"/>
      <c r="DL9" s="763" t="s">
        <v>486</v>
      </c>
      <c r="DM9" s="764"/>
      <c r="DN9" s="764"/>
      <c r="DO9" s="764"/>
      <c r="DP9" s="765"/>
      <c r="DQ9" s="763" t="s">
        <v>486</v>
      </c>
      <c r="DR9" s="764"/>
      <c r="DS9" s="764"/>
      <c r="DT9" s="764"/>
      <c r="DU9" s="765"/>
      <c r="DV9" s="760"/>
      <c r="DW9" s="761"/>
      <c r="DX9" s="761"/>
      <c r="DY9" s="761"/>
      <c r="DZ9" s="766"/>
      <c r="EA9" s="228"/>
    </row>
    <row r="10" spans="1:131" s="229" customFormat="1" ht="26.25" customHeight="1" x14ac:dyDescent="0.15">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15">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15">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15">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15">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15">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15">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15">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15">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15">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15">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15">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
      <c r="A23" s="234" t="s">
        <v>377</v>
      </c>
      <c r="B23" s="776" t="s">
        <v>378</v>
      </c>
      <c r="C23" s="777"/>
      <c r="D23" s="777"/>
      <c r="E23" s="777"/>
      <c r="F23" s="777"/>
      <c r="G23" s="777"/>
      <c r="H23" s="777"/>
      <c r="I23" s="777"/>
      <c r="J23" s="777"/>
      <c r="K23" s="777"/>
      <c r="L23" s="777"/>
      <c r="M23" s="777"/>
      <c r="N23" s="777"/>
      <c r="O23" s="777"/>
      <c r="P23" s="778"/>
      <c r="Q23" s="779">
        <v>5453</v>
      </c>
      <c r="R23" s="780"/>
      <c r="S23" s="780"/>
      <c r="T23" s="780"/>
      <c r="U23" s="780"/>
      <c r="V23" s="780">
        <v>5145</v>
      </c>
      <c r="W23" s="780"/>
      <c r="X23" s="780"/>
      <c r="Y23" s="780"/>
      <c r="Z23" s="780"/>
      <c r="AA23" s="780">
        <v>308</v>
      </c>
      <c r="AB23" s="780"/>
      <c r="AC23" s="780"/>
      <c r="AD23" s="780"/>
      <c r="AE23" s="781"/>
      <c r="AF23" s="782">
        <v>274</v>
      </c>
      <c r="AG23" s="780"/>
      <c r="AH23" s="780"/>
      <c r="AI23" s="780"/>
      <c r="AJ23" s="783"/>
      <c r="AK23" s="784"/>
      <c r="AL23" s="785"/>
      <c r="AM23" s="785"/>
      <c r="AN23" s="785"/>
      <c r="AO23" s="785"/>
      <c r="AP23" s="780">
        <v>4618</v>
      </c>
      <c r="AQ23" s="780"/>
      <c r="AR23" s="780"/>
      <c r="AS23" s="780"/>
      <c r="AT23" s="780"/>
      <c r="AU23" s="796"/>
      <c r="AV23" s="796"/>
      <c r="AW23" s="796"/>
      <c r="AX23" s="796"/>
      <c r="AY23" s="797"/>
      <c r="AZ23" s="798" t="s">
        <v>121</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15">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15">
      <c r="A28" s="236">
        <v>1</v>
      </c>
      <c r="B28" s="736" t="s">
        <v>389</v>
      </c>
      <c r="C28" s="737"/>
      <c r="D28" s="737"/>
      <c r="E28" s="737"/>
      <c r="F28" s="737"/>
      <c r="G28" s="737"/>
      <c r="H28" s="737"/>
      <c r="I28" s="737"/>
      <c r="J28" s="737"/>
      <c r="K28" s="737"/>
      <c r="L28" s="737"/>
      <c r="M28" s="737"/>
      <c r="N28" s="737"/>
      <c r="O28" s="737"/>
      <c r="P28" s="738"/>
      <c r="Q28" s="809">
        <v>1154</v>
      </c>
      <c r="R28" s="810"/>
      <c r="S28" s="810"/>
      <c r="T28" s="810"/>
      <c r="U28" s="810"/>
      <c r="V28" s="810">
        <v>1114</v>
      </c>
      <c r="W28" s="810"/>
      <c r="X28" s="810"/>
      <c r="Y28" s="810"/>
      <c r="Z28" s="810"/>
      <c r="AA28" s="810">
        <v>40</v>
      </c>
      <c r="AB28" s="810"/>
      <c r="AC28" s="810"/>
      <c r="AD28" s="810"/>
      <c r="AE28" s="811"/>
      <c r="AF28" s="812">
        <v>40</v>
      </c>
      <c r="AG28" s="810"/>
      <c r="AH28" s="810"/>
      <c r="AI28" s="810"/>
      <c r="AJ28" s="813"/>
      <c r="AK28" s="814">
        <v>105</v>
      </c>
      <c r="AL28" s="815"/>
      <c r="AM28" s="815"/>
      <c r="AN28" s="815"/>
      <c r="AO28" s="815"/>
      <c r="AP28" s="815" t="s">
        <v>486</v>
      </c>
      <c r="AQ28" s="815"/>
      <c r="AR28" s="815"/>
      <c r="AS28" s="815"/>
      <c r="AT28" s="815"/>
      <c r="AU28" s="815" t="s">
        <v>486</v>
      </c>
      <c r="AV28" s="815"/>
      <c r="AW28" s="815"/>
      <c r="AX28" s="815"/>
      <c r="AY28" s="815"/>
      <c r="AZ28" s="816" t="s">
        <v>486</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15">
      <c r="A29" s="236">
        <v>2</v>
      </c>
      <c r="B29" s="767" t="s">
        <v>390</v>
      </c>
      <c r="C29" s="768"/>
      <c r="D29" s="768"/>
      <c r="E29" s="768"/>
      <c r="F29" s="768"/>
      <c r="G29" s="768"/>
      <c r="H29" s="768"/>
      <c r="I29" s="768"/>
      <c r="J29" s="768"/>
      <c r="K29" s="768"/>
      <c r="L29" s="768"/>
      <c r="M29" s="768"/>
      <c r="N29" s="768"/>
      <c r="O29" s="768"/>
      <c r="P29" s="769"/>
      <c r="Q29" s="770">
        <v>1343</v>
      </c>
      <c r="R29" s="771"/>
      <c r="S29" s="771"/>
      <c r="T29" s="771"/>
      <c r="U29" s="771"/>
      <c r="V29" s="771">
        <v>1280</v>
      </c>
      <c r="W29" s="771"/>
      <c r="X29" s="771"/>
      <c r="Y29" s="771"/>
      <c r="Z29" s="771"/>
      <c r="AA29" s="771">
        <v>63</v>
      </c>
      <c r="AB29" s="771"/>
      <c r="AC29" s="771"/>
      <c r="AD29" s="771"/>
      <c r="AE29" s="772"/>
      <c r="AF29" s="773">
        <v>63</v>
      </c>
      <c r="AG29" s="774"/>
      <c r="AH29" s="774"/>
      <c r="AI29" s="774"/>
      <c r="AJ29" s="775"/>
      <c r="AK29" s="823">
        <v>211</v>
      </c>
      <c r="AL29" s="817"/>
      <c r="AM29" s="817"/>
      <c r="AN29" s="817"/>
      <c r="AO29" s="817"/>
      <c r="AP29" s="817" t="s">
        <v>486</v>
      </c>
      <c r="AQ29" s="817"/>
      <c r="AR29" s="817"/>
      <c r="AS29" s="817"/>
      <c r="AT29" s="817"/>
      <c r="AU29" s="817" t="s">
        <v>486</v>
      </c>
      <c r="AV29" s="817"/>
      <c r="AW29" s="817"/>
      <c r="AX29" s="817"/>
      <c r="AY29" s="817"/>
      <c r="AZ29" s="818" t="s">
        <v>486</v>
      </c>
      <c r="BA29" s="819"/>
      <c r="BB29" s="819"/>
      <c r="BC29" s="819"/>
      <c r="BD29" s="820"/>
      <c r="BE29" s="821"/>
      <c r="BF29" s="821"/>
      <c r="BG29" s="821"/>
      <c r="BH29" s="821"/>
      <c r="BI29" s="822"/>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15">
      <c r="A30" s="236">
        <v>3</v>
      </c>
      <c r="B30" s="767" t="s">
        <v>391</v>
      </c>
      <c r="C30" s="768"/>
      <c r="D30" s="768"/>
      <c r="E30" s="768"/>
      <c r="F30" s="768"/>
      <c r="G30" s="768"/>
      <c r="H30" s="768"/>
      <c r="I30" s="768"/>
      <c r="J30" s="768"/>
      <c r="K30" s="768"/>
      <c r="L30" s="768"/>
      <c r="M30" s="768"/>
      <c r="N30" s="768"/>
      <c r="O30" s="768"/>
      <c r="P30" s="769"/>
      <c r="Q30" s="770">
        <v>171</v>
      </c>
      <c r="R30" s="771"/>
      <c r="S30" s="771"/>
      <c r="T30" s="771"/>
      <c r="U30" s="771"/>
      <c r="V30" s="771">
        <v>170</v>
      </c>
      <c r="W30" s="771"/>
      <c r="X30" s="771"/>
      <c r="Y30" s="771"/>
      <c r="Z30" s="771"/>
      <c r="AA30" s="771">
        <v>1</v>
      </c>
      <c r="AB30" s="771"/>
      <c r="AC30" s="771"/>
      <c r="AD30" s="771"/>
      <c r="AE30" s="772"/>
      <c r="AF30" s="773">
        <v>1</v>
      </c>
      <c r="AG30" s="774"/>
      <c r="AH30" s="774"/>
      <c r="AI30" s="774"/>
      <c r="AJ30" s="775"/>
      <c r="AK30" s="823">
        <v>50</v>
      </c>
      <c r="AL30" s="817"/>
      <c r="AM30" s="817"/>
      <c r="AN30" s="817"/>
      <c r="AO30" s="817"/>
      <c r="AP30" s="817" t="s">
        <v>486</v>
      </c>
      <c r="AQ30" s="817"/>
      <c r="AR30" s="817"/>
      <c r="AS30" s="817"/>
      <c r="AT30" s="817"/>
      <c r="AU30" s="817" t="s">
        <v>486</v>
      </c>
      <c r="AV30" s="817"/>
      <c r="AW30" s="817"/>
      <c r="AX30" s="817"/>
      <c r="AY30" s="817"/>
      <c r="AZ30" s="818" t="s">
        <v>486</v>
      </c>
      <c r="BA30" s="819"/>
      <c r="BB30" s="819"/>
      <c r="BC30" s="819"/>
      <c r="BD30" s="820"/>
      <c r="BE30" s="821"/>
      <c r="BF30" s="821"/>
      <c r="BG30" s="821"/>
      <c r="BH30" s="821"/>
      <c r="BI30" s="822"/>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15">
      <c r="A31" s="236">
        <v>4</v>
      </c>
      <c r="B31" s="767" t="s">
        <v>392</v>
      </c>
      <c r="C31" s="768"/>
      <c r="D31" s="768"/>
      <c r="E31" s="768"/>
      <c r="F31" s="768"/>
      <c r="G31" s="768"/>
      <c r="H31" s="768"/>
      <c r="I31" s="768"/>
      <c r="J31" s="768"/>
      <c r="K31" s="768"/>
      <c r="L31" s="768"/>
      <c r="M31" s="768"/>
      <c r="N31" s="768"/>
      <c r="O31" s="768"/>
      <c r="P31" s="769"/>
      <c r="Q31" s="770">
        <v>45</v>
      </c>
      <c r="R31" s="771"/>
      <c r="S31" s="771"/>
      <c r="T31" s="771"/>
      <c r="U31" s="771"/>
      <c r="V31" s="771">
        <v>37</v>
      </c>
      <c r="W31" s="771"/>
      <c r="X31" s="771"/>
      <c r="Y31" s="771"/>
      <c r="Z31" s="771"/>
      <c r="AA31" s="771">
        <v>8</v>
      </c>
      <c r="AB31" s="771"/>
      <c r="AC31" s="771"/>
      <c r="AD31" s="771"/>
      <c r="AE31" s="772"/>
      <c r="AF31" s="773">
        <v>8</v>
      </c>
      <c r="AG31" s="774"/>
      <c r="AH31" s="774"/>
      <c r="AI31" s="774"/>
      <c r="AJ31" s="775"/>
      <c r="AK31" s="823">
        <v>20</v>
      </c>
      <c r="AL31" s="817"/>
      <c r="AM31" s="817"/>
      <c r="AN31" s="817"/>
      <c r="AO31" s="817"/>
      <c r="AP31" s="817">
        <v>143</v>
      </c>
      <c r="AQ31" s="817"/>
      <c r="AR31" s="817"/>
      <c r="AS31" s="817"/>
      <c r="AT31" s="817"/>
      <c r="AU31" s="817">
        <v>128</v>
      </c>
      <c r="AV31" s="817"/>
      <c r="AW31" s="817"/>
      <c r="AX31" s="817"/>
      <c r="AY31" s="817"/>
      <c r="AZ31" s="818" t="s">
        <v>486</v>
      </c>
      <c r="BA31" s="819"/>
      <c r="BB31" s="819"/>
      <c r="BC31" s="819"/>
      <c r="BD31" s="820"/>
      <c r="BE31" s="821" t="s">
        <v>393</v>
      </c>
      <c r="BF31" s="821"/>
      <c r="BG31" s="821"/>
      <c r="BH31" s="821"/>
      <c r="BI31" s="822"/>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15">
      <c r="A32" s="236">
        <v>5</v>
      </c>
      <c r="B32" s="767" t="s">
        <v>394</v>
      </c>
      <c r="C32" s="768"/>
      <c r="D32" s="768"/>
      <c r="E32" s="768"/>
      <c r="F32" s="768"/>
      <c r="G32" s="768"/>
      <c r="H32" s="768"/>
      <c r="I32" s="768"/>
      <c r="J32" s="768"/>
      <c r="K32" s="768"/>
      <c r="L32" s="768"/>
      <c r="M32" s="768"/>
      <c r="N32" s="768"/>
      <c r="O32" s="768"/>
      <c r="P32" s="769"/>
      <c r="Q32" s="770">
        <v>477</v>
      </c>
      <c r="R32" s="771"/>
      <c r="S32" s="771"/>
      <c r="T32" s="771"/>
      <c r="U32" s="771"/>
      <c r="V32" s="771">
        <v>461</v>
      </c>
      <c r="W32" s="771"/>
      <c r="X32" s="771"/>
      <c r="Y32" s="771"/>
      <c r="Z32" s="771"/>
      <c r="AA32" s="771">
        <v>17</v>
      </c>
      <c r="AB32" s="771"/>
      <c r="AC32" s="771"/>
      <c r="AD32" s="771"/>
      <c r="AE32" s="772"/>
      <c r="AF32" s="773">
        <v>17</v>
      </c>
      <c r="AG32" s="774"/>
      <c r="AH32" s="774"/>
      <c r="AI32" s="774"/>
      <c r="AJ32" s="775"/>
      <c r="AK32" s="823">
        <v>222</v>
      </c>
      <c r="AL32" s="817"/>
      <c r="AM32" s="817"/>
      <c r="AN32" s="817"/>
      <c r="AO32" s="817"/>
      <c r="AP32" s="817">
        <v>2495</v>
      </c>
      <c r="AQ32" s="817"/>
      <c r="AR32" s="817"/>
      <c r="AS32" s="817"/>
      <c r="AT32" s="817"/>
      <c r="AU32" s="817">
        <v>2128</v>
      </c>
      <c r="AV32" s="817"/>
      <c r="AW32" s="817"/>
      <c r="AX32" s="817"/>
      <c r="AY32" s="817"/>
      <c r="AZ32" s="818" t="s">
        <v>486</v>
      </c>
      <c r="BA32" s="819"/>
      <c r="BB32" s="819"/>
      <c r="BC32" s="819"/>
      <c r="BD32" s="820"/>
      <c r="BE32" s="821" t="s">
        <v>393</v>
      </c>
      <c r="BF32" s="821"/>
      <c r="BG32" s="821"/>
      <c r="BH32" s="821"/>
      <c r="BI32" s="822"/>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15">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3"/>
      <c r="AL33" s="817"/>
      <c r="AM33" s="817"/>
      <c r="AN33" s="817"/>
      <c r="AO33" s="817"/>
      <c r="AP33" s="817"/>
      <c r="AQ33" s="817"/>
      <c r="AR33" s="817"/>
      <c r="AS33" s="817"/>
      <c r="AT33" s="817"/>
      <c r="AU33" s="817"/>
      <c r="AV33" s="817"/>
      <c r="AW33" s="817"/>
      <c r="AX33" s="817"/>
      <c r="AY33" s="817"/>
      <c r="AZ33" s="824"/>
      <c r="BA33" s="824"/>
      <c r="BB33" s="824"/>
      <c r="BC33" s="824"/>
      <c r="BD33" s="824"/>
      <c r="BE33" s="821"/>
      <c r="BF33" s="821"/>
      <c r="BG33" s="821"/>
      <c r="BH33" s="821"/>
      <c r="BI33" s="822"/>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15">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3"/>
      <c r="AL34" s="817"/>
      <c r="AM34" s="817"/>
      <c r="AN34" s="817"/>
      <c r="AO34" s="817"/>
      <c r="AP34" s="817"/>
      <c r="AQ34" s="817"/>
      <c r="AR34" s="817"/>
      <c r="AS34" s="817"/>
      <c r="AT34" s="817"/>
      <c r="AU34" s="817"/>
      <c r="AV34" s="817"/>
      <c r="AW34" s="817"/>
      <c r="AX34" s="817"/>
      <c r="AY34" s="817"/>
      <c r="AZ34" s="824"/>
      <c r="BA34" s="824"/>
      <c r="BB34" s="824"/>
      <c r="BC34" s="824"/>
      <c r="BD34" s="824"/>
      <c r="BE34" s="821"/>
      <c r="BF34" s="821"/>
      <c r="BG34" s="821"/>
      <c r="BH34" s="821"/>
      <c r="BI34" s="822"/>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15">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3"/>
      <c r="AL35" s="817"/>
      <c r="AM35" s="817"/>
      <c r="AN35" s="817"/>
      <c r="AO35" s="817"/>
      <c r="AP35" s="817"/>
      <c r="AQ35" s="817"/>
      <c r="AR35" s="817"/>
      <c r="AS35" s="817"/>
      <c r="AT35" s="817"/>
      <c r="AU35" s="817"/>
      <c r="AV35" s="817"/>
      <c r="AW35" s="817"/>
      <c r="AX35" s="817"/>
      <c r="AY35" s="817"/>
      <c r="AZ35" s="824"/>
      <c r="BA35" s="824"/>
      <c r="BB35" s="824"/>
      <c r="BC35" s="824"/>
      <c r="BD35" s="824"/>
      <c r="BE35" s="821"/>
      <c r="BF35" s="821"/>
      <c r="BG35" s="821"/>
      <c r="BH35" s="821"/>
      <c r="BI35" s="822"/>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15">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3"/>
      <c r="AL36" s="817"/>
      <c r="AM36" s="817"/>
      <c r="AN36" s="817"/>
      <c r="AO36" s="817"/>
      <c r="AP36" s="817"/>
      <c r="AQ36" s="817"/>
      <c r="AR36" s="817"/>
      <c r="AS36" s="817"/>
      <c r="AT36" s="817"/>
      <c r="AU36" s="817"/>
      <c r="AV36" s="817"/>
      <c r="AW36" s="817"/>
      <c r="AX36" s="817"/>
      <c r="AY36" s="817"/>
      <c r="AZ36" s="824"/>
      <c r="BA36" s="824"/>
      <c r="BB36" s="824"/>
      <c r="BC36" s="824"/>
      <c r="BD36" s="824"/>
      <c r="BE36" s="821"/>
      <c r="BF36" s="821"/>
      <c r="BG36" s="821"/>
      <c r="BH36" s="821"/>
      <c r="BI36" s="822"/>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15">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3"/>
      <c r="AL37" s="817"/>
      <c r="AM37" s="817"/>
      <c r="AN37" s="817"/>
      <c r="AO37" s="817"/>
      <c r="AP37" s="817"/>
      <c r="AQ37" s="817"/>
      <c r="AR37" s="817"/>
      <c r="AS37" s="817"/>
      <c r="AT37" s="817"/>
      <c r="AU37" s="817"/>
      <c r="AV37" s="817"/>
      <c r="AW37" s="817"/>
      <c r="AX37" s="817"/>
      <c r="AY37" s="817"/>
      <c r="AZ37" s="824"/>
      <c r="BA37" s="824"/>
      <c r="BB37" s="824"/>
      <c r="BC37" s="824"/>
      <c r="BD37" s="824"/>
      <c r="BE37" s="821"/>
      <c r="BF37" s="821"/>
      <c r="BG37" s="821"/>
      <c r="BH37" s="821"/>
      <c r="BI37" s="822"/>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15">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3"/>
      <c r="AL38" s="817"/>
      <c r="AM38" s="817"/>
      <c r="AN38" s="817"/>
      <c r="AO38" s="817"/>
      <c r="AP38" s="817"/>
      <c r="AQ38" s="817"/>
      <c r="AR38" s="817"/>
      <c r="AS38" s="817"/>
      <c r="AT38" s="817"/>
      <c r="AU38" s="817"/>
      <c r="AV38" s="817"/>
      <c r="AW38" s="817"/>
      <c r="AX38" s="817"/>
      <c r="AY38" s="817"/>
      <c r="AZ38" s="824"/>
      <c r="BA38" s="824"/>
      <c r="BB38" s="824"/>
      <c r="BC38" s="824"/>
      <c r="BD38" s="824"/>
      <c r="BE38" s="821"/>
      <c r="BF38" s="821"/>
      <c r="BG38" s="821"/>
      <c r="BH38" s="821"/>
      <c r="BI38" s="822"/>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15">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3"/>
      <c r="AL39" s="817"/>
      <c r="AM39" s="817"/>
      <c r="AN39" s="817"/>
      <c r="AO39" s="817"/>
      <c r="AP39" s="817"/>
      <c r="AQ39" s="817"/>
      <c r="AR39" s="817"/>
      <c r="AS39" s="817"/>
      <c r="AT39" s="817"/>
      <c r="AU39" s="817"/>
      <c r="AV39" s="817"/>
      <c r="AW39" s="817"/>
      <c r="AX39" s="817"/>
      <c r="AY39" s="817"/>
      <c r="AZ39" s="824"/>
      <c r="BA39" s="824"/>
      <c r="BB39" s="824"/>
      <c r="BC39" s="824"/>
      <c r="BD39" s="824"/>
      <c r="BE39" s="821"/>
      <c r="BF39" s="821"/>
      <c r="BG39" s="821"/>
      <c r="BH39" s="821"/>
      <c r="BI39" s="822"/>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15">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3"/>
      <c r="AL40" s="817"/>
      <c r="AM40" s="817"/>
      <c r="AN40" s="817"/>
      <c r="AO40" s="817"/>
      <c r="AP40" s="817"/>
      <c r="AQ40" s="817"/>
      <c r="AR40" s="817"/>
      <c r="AS40" s="817"/>
      <c r="AT40" s="817"/>
      <c r="AU40" s="817"/>
      <c r="AV40" s="817"/>
      <c r="AW40" s="817"/>
      <c r="AX40" s="817"/>
      <c r="AY40" s="817"/>
      <c r="AZ40" s="824"/>
      <c r="BA40" s="824"/>
      <c r="BB40" s="824"/>
      <c r="BC40" s="824"/>
      <c r="BD40" s="824"/>
      <c r="BE40" s="821"/>
      <c r="BF40" s="821"/>
      <c r="BG40" s="821"/>
      <c r="BH40" s="821"/>
      <c r="BI40" s="822"/>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15">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3"/>
      <c r="AL41" s="817"/>
      <c r="AM41" s="817"/>
      <c r="AN41" s="817"/>
      <c r="AO41" s="817"/>
      <c r="AP41" s="817"/>
      <c r="AQ41" s="817"/>
      <c r="AR41" s="817"/>
      <c r="AS41" s="817"/>
      <c r="AT41" s="817"/>
      <c r="AU41" s="817"/>
      <c r="AV41" s="817"/>
      <c r="AW41" s="817"/>
      <c r="AX41" s="817"/>
      <c r="AY41" s="817"/>
      <c r="AZ41" s="824"/>
      <c r="BA41" s="824"/>
      <c r="BB41" s="824"/>
      <c r="BC41" s="824"/>
      <c r="BD41" s="824"/>
      <c r="BE41" s="821"/>
      <c r="BF41" s="821"/>
      <c r="BG41" s="821"/>
      <c r="BH41" s="821"/>
      <c r="BI41" s="822"/>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15">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3"/>
      <c r="AL42" s="817"/>
      <c r="AM42" s="817"/>
      <c r="AN42" s="817"/>
      <c r="AO42" s="817"/>
      <c r="AP42" s="817"/>
      <c r="AQ42" s="817"/>
      <c r="AR42" s="817"/>
      <c r="AS42" s="817"/>
      <c r="AT42" s="817"/>
      <c r="AU42" s="817"/>
      <c r="AV42" s="817"/>
      <c r="AW42" s="817"/>
      <c r="AX42" s="817"/>
      <c r="AY42" s="817"/>
      <c r="AZ42" s="824"/>
      <c r="BA42" s="824"/>
      <c r="BB42" s="824"/>
      <c r="BC42" s="824"/>
      <c r="BD42" s="824"/>
      <c r="BE42" s="821"/>
      <c r="BF42" s="821"/>
      <c r="BG42" s="821"/>
      <c r="BH42" s="821"/>
      <c r="BI42" s="822"/>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15">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3"/>
      <c r="AL43" s="817"/>
      <c r="AM43" s="817"/>
      <c r="AN43" s="817"/>
      <c r="AO43" s="817"/>
      <c r="AP43" s="817"/>
      <c r="AQ43" s="817"/>
      <c r="AR43" s="817"/>
      <c r="AS43" s="817"/>
      <c r="AT43" s="817"/>
      <c r="AU43" s="817"/>
      <c r="AV43" s="817"/>
      <c r="AW43" s="817"/>
      <c r="AX43" s="817"/>
      <c r="AY43" s="817"/>
      <c r="AZ43" s="824"/>
      <c r="BA43" s="824"/>
      <c r="BB43" s="824"/>
      <c r="BC43" s="824"/>
      <c r="BD43" s="824"/>
      <c r="BE43" s="821"/>
      <c r="BF43" s="821"/>
      <c r="BG43" s="821"/>
      <c r="BH43" s="821"/>
      <c r="BI43" s="822"/>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15">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3"/>
      <c r="AL44" s="817"/>
      <c r="AM44" s="817"/>
      <c r="AN44" s="817"/>
      <c r="AO44" s="817"/>
      <c r="AP44" s="817"/>
      <c r="AQ44" s="817"/>
      <c r="AR44" s="817"/>
      <c r="AS44" s="817"/>
      <c r="AT44" s="817"/>
      <c r="AU44" s="817"/>
      <c r="AV44" s="817"/>
      <c r="AW44" s="817"/>
      <c r="AX44" s="817"/>
      <c r="AY44" s="817"/>
      <c r="AZ44" s="824"/>
      <c r="BA44" s="824"/>
      <c r="BB44" s="824"/>
      <c r="BC44" s="824"/>
      <c r="BD44" s="824"/>
      <c r="BE44" s="821"/>
      <c r="BF44" s="821"/>
      <c r="BG44" s="821"/>
      <c r="BH44" s="821"/>
      <c r="BI44" s="822"/>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15">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3"/>
      <c r="AL45" s="817"/>
      <c r="AM45" s="817"/>
      <c r="AN45" s="817"/>
      <c r="AO45" s="817"/>
      <c r="AP45" s="817"/>
      <c r="AQ45" s="817"/>
      <c r="AR45" s="817"/>
      <c r="AS45" s="817"/>
      <c r="AT45" s="817"/>
      <c r="AU45" s="817"/>
      <c r="AV45" s="817"/>
      <c r="AW45" s="817"/>
      <c r="AX45" s="817"/>
      <c r="AY45" s="817"/>
      <c r="AZ45" s="824"/>
      <c r="BA45" s="824"/>
      <c r="BB45" s="824"/>
      <c r="BC45" s="824"/>
      <c r="BD45" s="824"/>
      <c r="BE45" s="821"/>
      <c r="BF45" s="821"/>
      <c r="BG45" s="821"/>
      <c r="BH45" s="821"/>
      <c r="BI45" s="822"/>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15">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3"/>
      <c r="AL46" s="817"/>
      <c r="AM46" s="817"/>
      <c r="AN46" s="817"/>
      <c r="AO46" s="817"/>
      <c r="AP46" s="817"/>
      <c r="AQ46" s="817"/>
      <c r="AR46" s="817"/>
      <c r="AS46" s="817"/>
      <c r="AT46" s="817"/>
      <c r="AU46" s="817"/>
      <c r="AV46" s="817"/>
      <c r="AW46" s="817"/>
      <c r="AX46" s="817"/>
      <c r="AY46" s="817"/>
      <c r="AZ46" s="824"/>
      <c r="BA46" s="824"/>
      <c r="BB46" s="824"/>
      <c r="BC46" s="824"/>
      <c r="BD46" s="824"/>
      <c r="BE46" s="821"/>
      <c r="BF46" s="821"/>
      <c r="BG46" s="821"/>
      <c r="BH46" s="821"/>
      <c r="BI46" s="822"/>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15">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3"/>
      <c r="AL47" s="817"/>
      <c r="AM47" s="817"/>
      <c r="AN47" s="817"/>
      <c r="AO47" s="817"/>
      <c r="AP47" s="817"/>
      <c r="AQ47" s="817"/>
      <c r="AR47" s="817"/>
      <c r="AS47" s="817"/>
      <c r="AT47" s="817"/>
      <c r="AU47" s="817"/>
      <c r="AV47" s="817"/>
      <c r="AW47" s="817"/>
      <c r="AX47" s="817"/>
      <c r="AY47" s="817"/>
      <c r="AZ47" s="824"/>
      <c r="BA47" s="824"/>
      <c r="BB47" s="824"/>
      <c r="BC47" s="824"/>
      <c r="BD47" s="824"/>
      <c r="BE47" s="821"/>
      <c r="BF47" s="821"/>
      <c r="BG47" s="821"/>
      <c r="BH47" s="821"/>
      <c r="BI47" s="822"/>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15">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3"/>
      <c r="AL48" s="817"/>
      <c r="AM48" s="817"/>
      <c r="AN48" s="817"/>
      <c r="AO48" s="817"/>
      <c r="AP48" s="817"/>
      <c r="AQ48" s="817"/>
      <c r="AR48" s="817"/>
      <c r="AS48" s="817"/>
      <c r="AT48" s="817"/>
      <c r="AU48" s="817"/>
      <c r="AV48" s="817"/>
      <c r="AW48" s="817"/>
      <c r="AX48" s="817"/>
      <c r="AY48" s="817"/>
      <c r="AZ48" s="824"/>
      <c r="BA48" s="824"/>
      <c r="BB48" s="824"/>
      <c r="BC48" s="824"/>
      <c r="BD48" s="824"/>
      <c r="BE48" s="821"/>
      <c r="BF48" s="821"/>
      <c r="BG48" s="821"/>
      <c r="BH48" s="821"/>
      <c r="BI48" s="822"/>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15">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3"/>
      <c r="AL49" s="817"/>
      <c r="AM49" s="817"/>
      <c r="AN49" s="817"/>
      <c r="AO49" s="817"/>
      <c r="AP49" s="817"/>
      <c r="AQ49" s="817"/>
      <c r="AR49" s="817"/>
      <c r="AS49" s="817"/>
      <c r="AT49" s="817"/>
      <c r="AU49" s="817"/>
      <c r="AV49" s="817"/>
      <c r="AW49" s="817"/>
      <c r="AX49" s="817"/>
      <c r="AY49" s="817"/>
      <c r="AZ49" s="824"/>
      <c r="BA49" s="824"/>
      <c r="BB49" s="824"/>
      <c r="BC49" s="824"/>
      <c r="BD49" s="824"/>
      <c r="BE49" s="821"/>
      <c r="BF49" s="821"/>
      <c r="BG49" s="821"/>
      <c r="BH49" s="821"/>
      <c r="BI49" s="822"/>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15">
      <c r="A50" s="232">
        <v>23</v>
      </c>
      <c r="B50" s="767"/>
      <c r="C50" s="768"/>
      <c r="D50" s="768"/>
      <c r="E50" s="768"/>
      <c r="F50" s="768"/>
      <c r="G50" s="768"/>
      <c r="H50" s="768"/>
      <c r="I50" s="768"/>
      <c r="J50" s="768"/>
      <c r="K50" s="768"/>
      <c r="L50" s="768"/>
      <c r="M50" s="768"/>
      <c r="N50" s="768"/>
      <c r="O50" s="768"/>
      <c r="P50" s="769"/>
      <c r="Q50" s="825"/>
      <c r="R50" s="826"/>
      <c r="S50" s="826"/>
      <c r="T50" s="826"/>
      <c r="U50" s="826"/>
      <c r="V50" s="826"/>
      <c r="W50" s="826"/>
      <c r="X50" s="826"/>
      <c r="Y50" s="826"/>
      <c r="Z50" s="826"/>
      <c r="AA50" s="826"/>
      <c r="AB50" s="826"/>
      <c r="AC50" s="826"/>
      <c r="AD50" s="826"/>
      <c r="AE50" s="827"/>
      <c r="AF50" s="773"/>
      <c r="AG50" s="774"/>
      <c r="AH50" s="774"/>
      <c r="AI50" s="774"/>
      <c r="AJ50" s="775"/>
      <c r="AK50" s="829"/>
      <c r="AL50" s="826"/>
      <c r="AM50" s="826"/>
      <c r="AN50" s="826"/>
      <c r="AO50" s="826"/>
      <c r="AP50" s="826"/>
      <c r="AQ50" s="826"/>
      <c r="AR50" s="826"/>
      <c r="AS50" s="826"/>
      <c r="AT50" s="826"/>
      <c r="AU50" s="826"/>
      <c r="AV50" s="826"/>
      <c r="AW50" s="826"/>
      <c r="AX50" s="826"/>
      <c r="AY50" s="826"/>
      <c r="AZ50" s="828"/>
      <c r="BA50" s="828"/>
      <c r="BB50" s="828"/>
      <c r="BC50" s="828"/>
      <c r="BD50" s="828"/>
      <c r="BE50" s="821"/>
      <c r="BF50" s="821"/>
      <c r="BG50" s="821"/>
      <c r="BH50" s="821"/>
      <c r="BI50" s="822"/>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15">
      <c r="A51" s="232">
        <v>24</v>
      </c>
      <c r="B51" s="767"/>
      <c r="C51" s="768"/>
      <c r="D51" s="768"/>
      <c r="E51" s="768"/>
      <c r="F51" s="768"/>
      <c r="G51" s="768"/>
      <c r="H51" s="768"/>
      <c r="I51" s="768"/>
      <c r="J51" s="768"/>
      <c r="K51" s="768"/>
      <c r="L51" s="768"/>
      <c r="M51" s="768"/>
      <c r="N51" s="768"/>
      <c r="O51" s="768"/>
      <c r="P51" s="769"/>
      <c r="Q51" s="825"/>
      <c r="R51" s="826"/>
      <c r="S51" s="826"/>
      <c r="T51" s="826"/>
      <c r="U51" s="826"/>
      <c r="V51" s="826"/>
      <c r="W51" s="826"/>
      <c r="X51" s="826"/>
      <c r="Y51" s="826"/>
      <c r="Z51" s="826"/>
      <c r="AA51" s="826"/>
      <c r="AB51" s="826"/>
      <c r="AC51" s="826"/>
      <c r="AD51" s="826"/>
      <c r="AE51" s="827"/>
      <c r="AF51" s="773"/>
      <c r="AG51" s="774"/>
      <c r="AH51" s="774"/>
      <c r="AI51" s="774"/>
      <c r="AJ51" s="775"/>
      <c r="AK51" s="829"/>
      <c r="AL51" s="826"/>
      <c r="AM51" s="826"/>
      <c r="AN51" s="826"/>
      <c r="AO51" s="826"/>
      <c r="AP51" s="826"/>
      <c r="AQ51" s="826"/>
      <c r="AR51" s="826"/>
      <c r="AS51" s="826"/>
      <c r="AT51" s="826"/>
      <c r="AU51" s="826"/>
      <c r="AV51" s="826"/>
      <c r="AW51" s="826"/>
      <c r="AX51" s="826"/>
      <c r="AY51" s="826"/>
      <c r="AZ51" s="828"/>
      <c r="BA51" s="828"/>
      <c r="BB51" s="828"/>
      <c r="BC51" s="828"/>
      <c r="BD51" s="828"/>
      <c r="BE51" s="821"/>
      <c r="BF51" s="821"/>
      <c r="BG51" s="821"/>
      <c r="BH51" s="821"/>
      <c r="BI51" s="822"/>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15">
      <c r="A52" s="232">
        <v>25</v>
      </c>
      <c r="B52" s="767"/>
      <c r="C52" s="768"/>
      <c r="D52" s="768"/>
      <c r="E52" s="768"/>
      <c r="F52" s="768"/>
      <c r="G52" s="768"/>
      <c r="H52" s="768"/>
      <c r="I52" s="768"/>
      <c r="J52" s="768"/>
      <c r="K52" s="768"/>
      <c r="L52" s="768"/>
      <c r="M52" s="768"/>
      <c r="N52" s="768"/>
      <c r="O52" s="768"/>
      <c r="P52" s="769"/>
      <c r="Q52" s="825"/>
      <c r="R52" s="826"/>
      <c r="S52" s="826"/>
      <c r="T52" s="826"/>
      <c r="U52" s="826"/>
      <c r="V52" s="826"/>
      <c r="W52" s="826"/>
      <c r="X52" s="826"/>
      <c r="Y52" s="826"/>
      <c r="Z52" s="826"/>
      <c r="AA52" s="826"/>
      <c r="AB52" s="826"/>
      <c r="AC52" s="826"/>
      <c r="AD52" s="826"/>
      <c r="AE52" s="827"/>
      <c r="AF52" s="773"/>
      <c r="AG52" s="774"/>
      <c r="AH52" s="774"/>
      <c r="AI52" s="774"/>
      <c r="AJ52" s="775"/>
      <c r="AK52" s="829"/>
      <c r="AL52" s="826"/>
      <c r="AM52" s="826"/>
      <c r="AN52" s="826"/>
      <c r="AO52" s="826"/>
      <c r="AP52" s="826"/>
      <c r="AQ52" s="826"/>
      <c r="AR52" s="826"/>
      <c r="AS52" s="826"/>
      <c r="AT52" s="826"/>
      <c r="AU52" s="826"/>
      <c r="AV52" s="826"/>
      <c r="AW52" s="826"/>
      <c r="AX52" s="826"/>
      <c r="AY52" s="826"/>
      <c r="AZ52" s="828"/>
      <c r="BA52" s="828"/>
      <c r="BB52" s="828"/>
      <c r="BC52" s="828"/>
      <c r="BD52" s="828"/>
      <c r="BE52" s="821"/>
      <c r="BF52" s="821"/>
      <c r="BG52" s="821"/>
      <c r="BH52" s="821"/>
      <c r="BI52" s="822"/>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15">
      <c r="A53" s="232">
        <v>26</v>
      </c>
      <c r="B53" s="767"/>
      <c r="C53" s="768"/>
      <c r="D53" s="768"/>
      <c r="E53" s="768"/>
      <c r="F53" s="768"/>
      <c r="G53" s="768"/>
      <c r="H53" s="768"/>
      <c r="I53" s="768"/>
      <c r="J53" s="768"/>
      <c r="K53" s="768"/>
      <c r="L53" s="768"/>
      <c r="M53" s="768"/>
      <c r="N53" s="768"/>
      <c r="O53" s="768"/>
      <c r="P53" s="769"/>
      <c r="Q53" s="825"/>
      <c r="R53" s="826"/>
      <c r="S53" s="826"/>
      <c r="T53" s="826"/>
      <c r="U53" s="826"/>
      <c r="V53" s="826"/>
      <c r="W53" s="826"/>
      <c r="X53" s="826"/>
      <c r="Y53" s="826"/>
      <c r="Z53" s="826"/>
      <c r="AA53" s="826"/>
      <c r="AB53" s="826"/>
      <c r="AC53" s="826"/>
      <c r="AD53" s="826"/>
      <c r="AE53" s="827"/>
      <c r="AF53" s="773"/>
      <c r="AG53" s="774"/>
      <c r="AH53" s="774"/>
      <c r="AI53" s="774"/>
      <c r="AJ53" s="775"/>
      <c r="AK53" s="829"/>
      <c r="AL53" s="826"/>
      <c r="AM53" s="826"/>
      <c r="AN53" s="826"/>
      <c r="AO53" s="826"/>
      <c r="AP53" s="826"/>
      <c r="AQ53" s="826"/>
      <c r="AR53" s="826"/>
      <c r="AS53" s="826"/>
      <c r="AT53" s="826"/>
      <c r="AU53" s="826"/>
      <c r="AV53" s="826"/>
      <c r="AW53" s="826"/>
      <c r="AX53" s="826"/>
      <c r="AY53" s="826"/>
      <c r="AZ53" s="828"/>
      <c r="BA53" s="828"/>
      <c r="BB53" s="828"/>
      <c r="BC53" s="828"/>
      <c r="BD53" s="828"/>
      <c r="BE53" s="821"/>
      <c r="BF53" s="821"/>
      <c r="BG53" s="821"/>
      <c r="BH53" s="821"/>
      <c r="BI53" s="822"/>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15">
      <c r="A54" s="232">
        <v>27</v>
      </c>
      <c r="B54" s="767"/>
      <c r="C54" s="768"/>
      <c r="D54" s="768"/>
      <c r="E54" s="768"/>
      <c r="F54" s="768"/>
      <c r="G54" s="768"/>
      <c r="H54" s="768"/>
      <c r="I54" s="768"/>
      <c r="J54" s="768"/>
      <c r="K54" s="768"/>
      <c r="L54" s="768"/>
      <c r="M54" s="768"/>
      <c r="N54" s="768"/>
      <c r="O54" s="768"/>
      <c r="P54" s="769"/>
      <c r="Q54" s="825"/>
      <c r="R54" s="826"/>
      <c r="S54" s="826"/>
      <c r="T54" s="826"/>
      <c r="U54" s="826"/>
      <c r="V54" s="826"/>
      <c r="W54" s="826"/>
      <c r="X54" s="826"/>
      <c r="Y54" s="826"/>
      <c r="Z54" s="826"/>
      <c r="AA54" s="826"/>
      <c r="AB54" s="826"/>
      <c r="AC54" s="826"/>
      <c r="AD54" s="826"/>
      <c r="AE54" s="827"/>
      <c r="AF54" s="773"/>
      <c r="AG54" s="774"/>
      <c r="AH54" s="774"/>
      <c r="AI54" s="774"/>
      <c r="AJ54" s="775"/>
      <c r="AK54" s="829"/>
      <c r="AL54" s="826"/>
      <c r="AM54" s="826"/>
      <c r="AN54" s="826"/>
      <c r="AO54" s="826"/>
      <c r="AP54" s="826"/>
      <c r="AQ54" s="826"/>
      <c r="AR54" s="826"/>
      <c r="AS54" s="826"/>
      <c r="AT54" s="826"/>
      <c r="AU54" s="826"/>
      <c r="AV54" s="826"/>
      <c r="AW54" s="826"/>
      <c r="AX54" s="826"/>
      <c r="AY54" s="826"/>
      <c r="AZ54" s="828"/>
      <c r="BA54" s="828"/>
      <c r="BB54" s="828"/>
      <c r="BC54" s="828"/>
      <c r="BD54" s="828"/>
      <c r="BE54" s="821"/>
      <c r="BF54" s="821"/>
      <c r="BG54" s="821"/>
      <c r="BH54" s="821"/>
      <c r="BI54" s="822"/>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15">
      <c r="A55" s="232">
        <v>28</v>
      </c>
      <c r="B55" s="767"/>
      <c r="C55" s="768"/>
      <c r="D55" s="768"/>
      <c r="E55" s="768"/>
      <c r="F55" s="768"/>
      <c r="G55" s="768"/>
      <c r="H55" s="768"/>
      <c r="I55" s="768"/>
      <c r="J55" s="768"/>
      <c r="K55" s="768"/>
      <c r="L55" s="768"/>
      <c r="M55" s="768"/>
      <c r="N55" s="768"/>
      <c r="O55" s="768"/>
      <c r="P55" s="769"/>
      <c r="Q55" s="825"/>
      <c r="R55" s="826"/>
      <c r="S55" s="826"/>
      <c r="T55" s="826"/>
      <c r="U55" s="826"/>
      <c r="V55" s="826"/>
      <c r="W55" s="826"/>
      <c r="X55" s="826"/>
      <c r="Y55" s="826"/>
      <c r="Z55" s="826"/>
      <c r="AA55" s="826"/>
      <c r="AB55" s="826"/>
      <c r="AC55" s="826"/>
      <c r="AD55" s="826"/>
      <c r="AE55" s="827"/>
      <c r="AF55" s="773"/>
      <c r="AG55" s="774"/>
      <c r="AH55" s="774"/>
      <c r="AI55" s="774"/>
      <c r="AJ55" s="775"/>
      <c r="AK55" s="829"/>
      <c r="AL55" s="826"/>
      <c r="AM55" s="826"/>
      <c r="AN55" s="826"/>
      <c r="AO55" s="826"/>
      <c r="AP55" s="826"/>
      <c r="AQ55" s="826"/>
      <c r="AR55" s="826"/>
      <c r="AS55" s="826"/>
      <c r="AT55" s="826"/>
      <c r="AU55" s="826"/>
      <c r="AV55" s="826"/>
      <c r="AW55" s="826"/>
      <c r="AX55" s="826"/>
      <c r="AY55" s="826"/>
      <c r="AZ55" s="828"/>
      <c r="BA55" s="828"/>
      <c r="BB55" s="828"/>
      <c r="BC55" s="828"/>
      <c r="BD55" s="828"/>
      <c r="BE55" s="821"/>
      <c r="BF55" s="821"/>
      <c r="BG55" s="821"/>
      <c r="BH55" s="821"/>
      <c r="BI55" s="822"/>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15">
      <c r="A56" s="232">
        <v>29</v>
      </c>
      <c r="B56" s="767"/>
      <c r="C56" s="768"/>
      <c r="D56" s="768"/>
      <c r="E56" s="768"/>
      <c r="F56" s="768"/>
      <c r="G56" s="768"/>
      <c r="H56" s="768"/>
      <c r="I56" s="768"/>
      <c r="J56" s="768"/>
      <c r="K56" s="768"/>
      <c r="L56" s="768"/>
      <c r="M56" s="768"/>
      <c r="N56" s="768"/>
      <c r="O56" s="768"/>
      <c r="P56" s="769"/>
      <c r="Q56" s="825"/>
      <c r="R56" s="826"/>
      <c r="S56" s="826"/>
      <c r="T56" s="826"/>
      <c r="U56" s="826"/>
      <c r="V56" s="826"/>
      <c r="W56" s="826"/>
      <c r="X56" s="826"/>
      <c r="Y56" s="826"/>
      <c r="Z56" s="826"/>
      <c r="AA56" s="826"/>
      <c r="AB56" s="826"/>
      <c r="AC56" s="826"/>
      <c r="AD56" s="826"/>
      <c r="AE56" s="827"/>
      <c r="AF56" s="773"/>
      <c r="AG56" s="774"/>
      <c r="AH56" s="774"/>
      <c r="AI56" s="774"/>
      <c r="AJ56" s="775"/>
      <c r="AK56" s="829"/>
      <c r="AL56" s="826"/>
      <c r="AM56" s="826"/>
      <c r="AN56" s="826"/>
      <c r="AO56" s="826"/>
      <c r="AP56" s="826"/>
      <c r="AQ56" s="826"/>
      <c r="AR56" s="826"/>
      <c r="AS56" s="826"/>
      <c r="AT56" s="826"/>
      <c r="AU56" s="826"/>
      <c r="AV56" s="826"/>
      <c r="AW56" s="826"/>
      <c r="AX56" s="826"/>
      <c r="AY56" s="826"/>
      <c r="AZ56" s="828"/>
      <c r="BA56" s="828"/>
      <c r="BB56" s="828"/>
      <c r="BC56" s="828"/>
      <c r="BD56" s="828"/>
      <c r="BE56" s="821"/>
      <c r="BF56" s="821"/>
      <c r="BG56" s="821"/>
      <c r="BH56" s="821"/>
      <c r="BI56" s="822"/>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15">
      <c r="A57" s="232">
        <v>30</v>
      </c>
      <c r="B57" s="767"/>
      <c r="C57" s="768"/>
      <c r="D57" s="768"/>
      <c r="E57" s="768"/>
      <c r="F57" s="768"/>
      <c r="G57" s="768"/>
      <c r="H57" s="768"/>
      <c r="I57" s="768"/>
      <c r="J57" s="768"/>
      <c r="K57" s="768"/>
      <c r="L57" s="768"/>
      <c r="M57" s="768"/>
      <c r="N57" s="768"/>
      <c r="O57" s="768"/>
      <c r="P57" s="769"/>
      <c r="Q57" s="825"/>
      <c r="R57" s="826"/>
      <c r="S57" s="826"/>
      <c r="T57" s="826"/>
      <c r="U57" s="826"/>
      <c r="V57" s="826"/>
      <c r="W57" s="826"/>
      <c r="X57" s="826"/>
      <c r="Y57" s="826"/>
      <c r="Z57" s="826"/>
      <c r="AA57" s="826"/>
      <c r="AB57" s="826"/>
      <c r="AC57" s="826"/>
      <c r="AD57" s="826"/>
      <c r="AE57" s="827"/>
      <c r="AF57" s="773"/>
      <c r="AG57" s="774"/>
      <c r="AH57" s="774"/>
      <c r="AI57" s="774"/>
      <c r="AJ57" s="775"/>
      <c r="AK57" s="829"/>
      <c r="AL57" s="826"/>
      <c r="AM57" s="826"/>
      <c r="AN57" s="826"/>
      <c r="AO57" s="826"/>
      <c r="AP57" s="826"/>
      <c r="AQ57" s="826"/>
      <c r="AR57" s="826"/>
      <c r="AS57" s="826"/>
      <c r="AT57" s="826"/>
      <c r="AU57" s="826"/>
      <c r="AV57" s="826"/>
      <c r="AW57" s="826"/>
      <c r="AX57" s="826"/>
      <c r="AY57" s="826"/>
      <c r="AZ57" s="828"/>
      <c r="BA57" s="828"/>
      <c r="BB57" s="828"/>
      <c r="BC57" s="828"/>
      <c r="BD57" s="828"/>
      <c r="BE57" s="821"/>
      <c r="BF57" s="821"/>
      <c r="BG57" s="821"/>
      <c r="BH57" s="821"/>
      <c r="BI57" s="822"/>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15">
      <c r="A58" s="232">
        <v>31</v>
      </c>
      <c r="B58" s="767"/>
      <c r="C58" s="768"/>
      <c r="D58" s="768"/>
      <c r="E58" s="768"/>
      <c r="F58" s="768"/>
      <c r="G58" s="768"/>
      <c r="H58" s="768"/>
      <c r="I58" s="768"/>
      <c r="J58" s="768"/>
      <c r="K58" s="768"/>
      <c r="L58" s="768"/>
      <c r="M58" s="768"/>
      <c r="N58" s="768"/>
      <c r="O58" s="768"/>
      <c r="P58" s="769"/>
      <c r="Q58" s="825"/>
      <c r="R58" s="826"/>
      <c r="S58" s="826"/>
      <c r="T58" s="826"/>
      <c r="U58" s="826"/>
      <c r="V58" s="826"/>
      <c r="W58" s="826"/>
      <c r="X58" s="826"/>
      <c r="Y58" s="826"/>
      <c r="Z58" s="826"/>
      <c r="AA58" s="826"/>
      <c r="AB58" s="826"/>
      <c r="AC58" s="826"/>
      <c r="AD58" s="826"/>
      <c r="AE58" s="827"/>
      <c r="AF58" s="773"/>
      <c r="AG58" s="774"/>
      <c r="AH58" s="774"/>
      <c r="AI58" s="774"/>
      <c r="AJ58" s="775"/>
      <c r="AK58" s="829"/>
      <c r="AL58" s="826"/>
      <c r="AM58" s="826"/>
      <c r="AN58" s="826"/>
      <c r="AO58" s="826"/>
      <c r="AP58" s="826"/>
      <c r="AQ58" s="826"/>
      <c r="AR58" s="826"/>
      <c r="AS58" s="826"/>
      <c r="AT58" s="826"/>
      <c r="AU58" s="826"/>
      <c r="AV58" s="826"/>
      <c r="AW58" s="826"/>
      <c r="AX58" s="826"/>
      <c r="AY58" s="826"/>
      <c r="AZ58" s="828"/>
      <c r="BA58" s="828"/>
      <c r="BB58" s="828"/>
      <c r="BC58" s="828"/>
      <c r="BD58" s="828"/>
      <c r="BE58" s="821"/>
      <c r="BF58" s="821"/>
      <c r="BG58" s="821"/>
      <c r="BH58" s="821"/>
      <c r="BI58" s="822"/>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15">
      <c r="A59" s="232">
        <v>32</v>
      </c>
      <c r="B59" s="767"/>
      <c r="C59" s="768"/>
      <c r="D59" s="768"/>
      <c r="E59" s="768"/>
      <c r="F59" s="768"/>
      <c r="G59" s="768"/>
      <c r="H59" s="768"/>
      <c r="I59" s="768"/>
      <c r="J59" s="768"/>
      <c r="K59" s="768"/>
      <c r="L59" s="768"/>
      <c r="M59" s="768"/>
      <c r="N59" s="768"/>
      <c r="O59" s="768"/>
      <c r="P59" s="769"/>
      <c r="Q59" s="825"/>
      <c r="R59" s="826"/>
      <c r="S59" s="826"/>
      <c r="T59" s="826"/>
      <c r="U59" s="826"/>
      <c r="V59" s="826"/>
      <c r="W59" s="826"/>
      <c r="X59" s="826"/>
      <c r="Y59" s="826"/>
      <c r="Z59" s="826"/>
      <c r="AA59" s="826"/>
      <c r="AB59" s="826"/>
      <c r="AC59" s="826"/>
      <c r="AD59" s="826"/>
      <c r="AE59" s="827"/>
      <c r="AF59" s="773"/>
      <c r="AG59" s="774"/>
      <c r="AH59" s="774"/>
      <c r="AI59" s="774"/>
      <c r="AJ59" s="775"/>
      <c r="AK59" s="829"/>
      <c r="AL59" s="826"/>
      <c r="AM59" s="826"/>
      <c r="AN59" s="826"/>
      <c r="AO59" s="826"/>
      <c r="AP59" s="826"/>
      <c r="AQ59" s="826"/>
      <c r="AR59" s="826"/>
      <c r="AS59" s="826"/>
      <c r="AT59" s="826"/>
      <c r="AU59" s="826"/>
      <c r="AV59" s="826"/>
      <c r="AW59" s="826"/>
      <c r="AX59" s="826"/>
      <c r="AY59" s="826"/>
      <c r="AZ59" s="828"/>
      <c r="BA59" s="828"/>
      <c r="BB59" s="828"/>
      <c r="BC59" s="828"/>
      <c r="BD59" s="828"/>
      <c r="BE59" s="821"/>
      <c r="BF59" s="821"/>
      <c r="BG59" s="821"/>
      <c r="BH59" s="821"/>
      <c r="BI59" s="822"/>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15">
      <c r="A60" s="232">
        <v>33</v>
      </c>
      <c r="B60" s="767"/>
      <c r="C60" s="768"/>
      <c r="D60" s="768"/>
      <c r="E60" s="768"/>
      <c r="F60" s="768"/>
      <c r="G60" s="768"/>
      <c r="H60" s="768"/>
      <c r="I60" s="768"/>
      <c r="J60" s="768"/>
      <c r="K60" s="768"/>
      <c r="L60" s="768"/>
      <c r="M60" s="768"/>
      <c r="N60" s="768"/>
      <c r="O60" s="768"/>
      <c r="P60" s="769"/>
      <c r="Q60" s="825"/>
      <c r="R60" s="826"/>
      <c r="S60" s="826"/>
      <c r="T60" s="826"/>
      <c r="U60" s="826"/>
      <c r="V60" s="826"/>
      <c r="W60" s="826"/>
      <c r="X60" s="826"/>
      <c r="Y60" s="826"/>
      <c r="Z60" s="826"/>
      <c r="AA60" s="826"/>
      <c r="AB60" s="826"/>
      <c r="AC60" s="826"/>
      <c r="AD60" s="826"/>
      <c r="AE60" s="827"/>
      <c r="AF60" s="773"/>
      <c r="AG60" s="774"/>
      <c r="AH60" s="774"/>
      <c r="AI60" s="774"/>
      <c r="AJ60" s="775"/>
      <c r="AK60" s="829"/>
      <c r="AL60" s="826"/>
      <c r="AM60" s="826"/>
      <c r="AN60" s="826"/>
      <c r="AO60" s="826"/>
      <c r="AP60" s="826"/>
      <c r="AQ60" s="826"/>
      <c r="AR60" s="826"/>
      <c r="AS60" s="826"/>
      <c r="AT60" s="826"/>
      <c r="AU60" s="826"/>
      <c r="AV60" s="826"/>
      <c r="AW60" s="826"/>
      <c r="AX60" s="826"/>
      <c r="AY60" s="826"/>
      <c r="AZ60" s="828"/>
      <c r="BA60" s="828"/>
      <c r="BB60" s="828"/>
      <c r="BC60" s="828"/>
      <c r="BD60" s="828"/>
      <c r="BE60" s="821"/>
      <c r="BF60" s="821"/>
      <c r="BG60" s="821"/>
      <c r="BH60" s="821"/>
      <c r="BI60" s="822"/>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
      <c r="A61" s="232">
        <v>34</v>
      </c>
      <c r="B61" s="767"/>
      <c r="C61" s="768"/>
      <c r="D61" s="768"/>
      <c r="E61" s="768"/>
      <c r="F61" s="768"/>
      <c r="G61" s="768"/>
      <c r="H61" s="768"/>
      <c r="I61" s="768"/>
      <c r="J61" s="768"/>
      <c r="K61" s="768"/>
      <c r="L61" s="768"/>
      <c r="M61" s="768"/>
      <c r="N61" s="768"/>
      <c r="O61" s="768"/>
      <c r="P61" s="769"/>
      <c r="Q61" s="825"/>
      <c r="R61" s="826"/>
      <c r="S61" s="826"/>
      <c r="T61" s="826"/>
      <c r="U61" s="826"/>
      <c r="V61" s="826"/>
      <c r="W61" s="826"/>
      <c r="X61" s="826"/>
      <c r="Y61" s="826"/>
      <c r="Z61" s="826"/>
      <c r="AA61" s="826"/>
      <c r="AB61" s="826"/>
      <c r="AC61" s="826"/>
      <c r="AD61" s="826"/>
      <c r="AE61" s="827"/>
      <c r="AF61" s="773"/>
      <c r="AG61" s="774"/>
      <c r="AH61" s="774"/>
      <c r="AI61" s="774"/>
      <c r="AJ61" s="775"/>
      <c r="AK61" s="829"/>
      <c r="AL61" s="826"/>
      <c r="AM61" s="826"/>
      <c r="AN61" s="826"/>
      <c r="AO61" s="826"/>
      <c r="AP61" s="826"/>
      <c r="AQ61" s="826"/>
      <c r="AR61" s="826"/>
      <c r="AS61" s="826"/>
      <c r="AT61" s="826"/>
      <c r="AU61" s="826"/>
      <c r="AV61" s="826"/>
      <c r="AW61" s="826"/>
      <c r="AX61" s="826"/>
      <c r="AY61" s="826"/>
      <c r="AZ61" s="828"/>
      <c r="BA61" s="828"/>
      <c r="BB61" s="828"/>
      <c r="BC61" s="828"/>
      <c r="BD61" s="828"/>
      <c r="BE61" s="821"/>
      <c r="BF61" s="821"/>
      <c r="BG61" s="821"/>
      <c r="BH61" s="821"/>
      <c r="BI61" s="822"/>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15">
      <c r="A62" s="232">
        <v>35</v>
      </c>
      <c r="B62" s="767"/>
      <c r="C62" s="768"/>
      <c r="D62" s="768"/>
      <c r="E62" s="768"/>
      <c r="F62" s="768"/>
      <c r="G62" s="768"/>
      <c r="H62" s="768"/>
      <c r="I62" s="768"/>
      <c r="J62" s="768"/>
      <c r="K62" s="768"/>
      <c r="L62" s="768"/>
      <c r="M62" s="768"/>
      <c r="N62" s="768"/>
      <c r="O62" s="768"/>
      <c r="P62" s="769"/>
      <c r="Q62" s="825"/>
      <c r="R62" s="826"/>
      <c r="S62" s="826"/>
      <c r="T62" s="826"/>
      <c r="U62" s="826"/>
      <c r="V62" s="826"/>
      <c r="W62" s="826"/>
      <c r="X62" s="826"/>
      <c r="Y62" s="826"/>
      <c r="Z62" s="826"/>
      <c r="AA62" s="826"/>
      <c r="AB62" s="826"/>
      <c r="AC62" s="826"/>
      <c r="AD62" s="826"/>
      <c r="AE62" s="827"/>
      <c r="AF62" s="773"/>
      <c r="AG62" s="774"/>
      <c r="AH62" s="774"/>
      <c r="AI62" s="774"/>
      <c r="AJ62" s="775"/>
      <c r="AK62" s="829"/>
      <c r="AL62" s="826"/>
      <c r="AM62" s="826"/>
      <c r="AN62" s="826"/>
      <c r="AO62" s="826"/>
      <c r="AP62" s="826"/>
      <c r="AQ62" s="826"/>
      <c r="AR62" s="826"/>
      <c r="AS62" s="826"/>
      <c r="AT62" s="826"/>
      <c r="AU62" s="826"/>
      <c r="AV62" s="826"/>
      <c r="AW62" s="826"/>
      <c r="AX62" s="826"/>
      <c r="AY62" s="826"/>
      <c r="AZ62" s="828"/>
      <c r="BA62" s="828"/>
      <c r="BB62" s="828"/>
      <c r="BC62" s="828"/>
      <c r="BD62" s="828"/>
      <c r="BE62" s="821"/>
      <c r="BF62" s="821"/>
      <c r="BG62" s="821"/>
      <c r="BH62" s="821"/>
      <c r="BI62" s="822"/>
      <c r="BJ62" s="837" t="s">
        <v>395</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
      <c r="A63" s="234" t="s">
        <v>377</v>
      </c>
      <c r="B63" s="776" t="s">
        <v>396</v>
      </c>
      <c r="C63" s="777"/>
      <c r="D63" s="777"/>
      <c r="E63" s="777"/>
      <c r="F63" s="777"/>
      <c r="G63" s="777"/>
      <c r="H63" s="777"/>
      <c r="I63" s="777"/>
      <c r="J63" s="777"/>
      <c r="K63" s="777"/>
      <c r="L63" s="777"/>
      <c r="M63" s="777"/>
      <c r="N63" s="777"/>
      <c r="O63" s="777"/>
      <c r="P63" s="778"/>
      <c r="Q63" s="830"/>
      <c r="R63" s="831"/>
      <c r="S63" s="831"/>
      <c r="T63" s="831"/>
      <c r="U63" s="831"/>
      <c r="V63" s="831"/>
      <c r="W63" s="831"/>
      <c r="X63" s="831"/>
      <c r="Y63" s="831"/>
      <c r="Z63" s="831"/>
      <c r="AA63" s="831"/>
      <c r="AB63" s="831"/>
      <c r="AC63" s="831"/>
      <c r="AD63" s="831"/>
      <c r="AE63" s="832"/>
      <c r="AF63" s="833">
        <v>129</v>
      </c>
      <c r="AG63" s="834"/>
      <c r="AH63" s="834"/>
      <c r="AI63" s="834"/>
      <c r="AJ63" s="835"/>
      <c r="AK63" s="836"/>
      <c r="AL63" s="831"/>
      <c r="AM63" s="831"/>
      <c r="AN63" s="831"/>
      <c r="AO63" s="831"/>
      <c r="AP63" s="834">
        <v>2638</v>
      </c>
      <c r="AQ63" s="834"/>
      <c r="AR63" s="834"/>
      <c r="AS63" s="834"/>
      <c r="AT63" s="834"/>
      <c r="AU63" s="834">
        <v>2256</v>
      </c>
      <c r="AV63" s="834"/>
      <c r="AW63" s="834"/>
      <c r="AX63" s="834"/>
      <c r="AY63" s="834"/>
      <c r="AZ63" s="838"/>
      <c r="BA63" s="838"/>
      <c r="BB63" s="838"/>
      <c r="BC63" s="838"/>
      <c r="BD63" s="838"/>
      <c r="BE63" s="839"/>
      <c r="BF63" s="839"/>
      <c r="BG63" s="839"/>
      <c r="BH63" s="839"/>
      <c r="BI63" s="840"/>
      <c r="BJ63" s="841" t="s">
        <v>121</v>
      </c>
      <c r="BK63" s="842"/>
      <c r="BL63" s="842"/>
      <c r="BM63" s="842"/>
      <c r="BN63" s="843"/>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15">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4" t="s">
        <v>384</v>
      </c>
      <c r="AG66" s="802"/>
      <c r="AH66" s="802"/>
      <c r="AI66" s="802"/>
      <c r="AJ66" s="845"/>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35"/>
      <c r="BF66" s="235"/>
      <c r="BG66" s="235"/>
      <c r="BH66" s="235"/>
      <c r="BI66" s="235"/>
      <c r="BJ66" s="235"/>
      <c r="BK66" s="235"/>
      <c r="BL66" s="235"/>
      <c r="BM66" s="235"/>
      <c r="BN66" s="235"/>
      <c r="BO66" s="235"/>
      <c r="BP66" s="235"/>
      <c r="BQ66" s="232">
        <v>60</v>
      </c>
      <c r="BR66" s="237"/>
      <c r="BS66" s="849"/>
      <c r="BT66" s="850"/>
      <c r="BU66" s="850"/>
      <c r="BV66" s="850"/>
      <c r="BW66" s="850"/>
      <c r="BX66" s="850"/>
      <c r="BY66" s="850"/>
      <c r="BZ66" s="850"/>
      <c r="CA66" s="850"/>
      <c r="CB66" s="850"/>
      <c r="CC66" s="850"/>
      <c r="CD66" s="850"/>
      <c r="CE66" s="850"/>
      <c r="CF66" s="850"/>
      <c r="CG66" s="855"/>
      <c r="CH66" s="852"/>
      <c r="CI66" s="853"/>
      <c r="CJ66" s="853"/>
      <c r="CK66" s="853"/>
      <c r="CL66" s="854"/>
      <c r="CM66" s="852"/>
      <c r="CN66" s="853"/>
      <c r="CO66" s="853"/>
      <c r="CP66" s="853"/>
      <c r="CQ66" s="854"/>
      <c r="CR66" s="852"/>
      <c r="CS66" s="853"/>
      <c r="CT66" s="853"/>
      <c r="CU66" s="853"/>
      <c r="CV66" s="854"/>
      <c r="CW66" s="852"/>
      <c r="CX66" s="853"/>
      <c r="CY66" s="853"/>
      <c r="CZ66" s="853"/>
      <c r="DA66" s="854"/>
      <c r="DB66" s="852"/>
      <c r="DC66" s="853"/>
      <c r="DD66" s="853"/>
      <c r="DE66" s="853"/>
      <c r="DF66" s="854"/>
      <c r="DG66" s="852"/>
      <c r="DH66" s="853"/>
      <c r="DI66" s="853"/>
      <c r="DJ66" s="853"/>
      <c r="DK66" s="854"/>
      <c r="DL66" s="852"/>
      <c r="DM66" s="853"/>
      <c r="DN66" s="853"/>
      <c r="DO66" s="853"/>
      <c r="DP66" s="854"/>
      <c r="DQ66" s="852"/>
      <c r="DR66" s="853"/>
      <c r="DS66" s="853"/>
      <c r="DT66" s="853"/>
      <c r="DU66" s="854"/>
      <c r="DV66" s="849"/>
      <c r="DW66" s="850"/>
      <c r="DX66" s="850"/>
      <c r="DY66" s="850"/>
      <c r="DZ66" s="851"/>
      <c r="EA66" s="224"/>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6"/>
      <c r="AG67" s="805"/>
      <c r="AH67" s="805"/>
      <c r="AI67" s="805"/>
      <c r="AJ67" s="847"/>
      <c r="AK67" s="848"/>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9"/>
      <c r="BT67" s="850"/>
      <c r="BU67" s="850"/>
      <c r="BV67" s="850"/>
      <c r="BW67" s="850"/>
      <c r="BX67" s="850"/>
      <c r="BY67" s="850"/>
      <c r="BZ67" s="850"/>
      <c r="CA67" s="850"/>
      <c r="CB67" s="850"/>
      <c r="CC67" s="850"/>
      <c r="CD67" s="850"/>
      <c r="CE67" s="850"/>
      <c r="CF67" s="850"/>
      <c r="CG67" s="855"/>
      <c r="CH67" s="852"/>
      <c r="CI67" s="853"/>
      <c r="CJ67" s="853"/>
      <c r="CK67" s="853"/>
      <c r="CL67" s="854"/>
      <c r="CM67" s="852"/>
      <c r="CN67" s="853"/>
      <c r="CO67" s="853"/>
      <c r="CP67" s="853"/>
      <c r="CQ67" s="854"/>
      <c r="CR67" s="852"/>
      <c r="CS67" s="853"/>
      <c r="CT67" s="853"/>
      <c r="CU67" s="853"/>
      <c r="CV67" s="854"/>
      <c r="CW67" s="852"/>
      <c r="CX67" s="853"/>
      <c r="CY67" s="853"/>
      <c r="CZ67" s="853"/>
      <c r="DA67" s="854"/>
      <c r="DB67" s="852"/>
      <c r="DC67" s="853"/>
      <c r="DD67" s="853"/>
      <c r="DE67" s="853"/>
      <c r="DF67" s="854"/>
      <c r="DG67" s="852"/>
      <c r="DH67" s="853"/>
      <c r="DI67" s="853"/>
      <c r="DJ67" s="853"/>
      <c r="DK67" s="854"/>
      <c r="DL67" s="852"/>
      <c r="DM67" s="853"/>
      <c r="DN67" s="853"/>
      <c r="DO67" s="853"/>
      <c r="DP67" s="854"/>
      <c r="DQ67" s="852"/>
      <c r="DR67" s="853"/>
      <c r="DS67" s="853"/>
      <c r="DT67" s="853"/>
      <c r="DU67" s="854"/>
      <c r="DV67" s="849"/>
      <c r="DW67" s="850"/>
      <c r="DX67" s="850"/>
      <c r="DY67" s="850"/>
      <c r="DZ67" s="851"/>
      <c r="EA67" s="224"/>
    </row>
    <row r="68" spans="1:131" ht="26.25" customHeight="1" thickTop="1" x14ac:dyDescent="0.15">
      <c r="A68" s="230">
        <v>1</v>
      </c>
      <c r="B68" s="859" t="s">
        <v>545</v>
      </c>
      <c r="C68" s="860"/>
      <c r="D68" s="860"/>
      <c r="E68" s="860"/>
      <c r="F68" s="860"/>
      <c r="G68" s="860"/>
      <c r="H68" s="860"/>
      <c r="I68" s="860"/>
      <c r="J68" s="860"/>
      <c r="K68" s="860"/>
      <c r="L68" s="860"/>
      <c r="M68" s="860"/>
      <c r="N68" s="860"/>
      <c r="O68" s="860"/>
      <c r="P68" s="861"/>
      <c r="Q68" s="862">
        <v>1103</v>
      </c>
      <c r="R68" s="856"/>
      <c r="S68" s="856"/>
      <c r="T68" s="856"/>
      <c r="U68" s="856"/>
      <c r="V68" s="856">
        <v>1100</v>
      </c>
      <c r="W68" s="856"/>
      <c r="X68" s="856"/>
      <c r="Y68" s="856"/>
      <c r="Z68" s="856"/>
      <c r="AA68" s="856">
        <v>3</v>
      </c>
      <c r="AB68" s="856"/>
      <c r="AC68" s="856"/>
      <c r="AD68" s="856"/>
      <c r="AE68" s="856"/>
      <c r="AF68" s="856">
        <v>3</v>
      </c>
      <c r="AG68" s="856"/>
      <c r="AH68" s="856"/>
      <c r="AI68" s="856"/>
      <c r="AJ68" s="856"/>
      <c r="AK68" s="856" t="s">
        <v>486</v>
      </c>
      <c r="AL68" s="856"/>
      <c r="AM68" s="856"/>
      <c r="AN68" s="856"/>
      <c r="AO68" s="856"/>
      <c r="AP68" s="856" t="s">
        <v>486</v>
      </c>
      <c r="AQ68" s="856"/>
      <c r="AR68" s="856"/>
      <c r="AS68" s="856"/>
      <c r="AT68" s="856"/>
      <c r="AU68" s="856" t="s">
        <v>486</v>
      </c>
      <c r="AV68" s="856"/>
      <c r="AW68" s="856"/>
      <c r="AX68" s="856"/>
      <c r="AY68" s="856"/>
      <c r="AZ68" s="857"/>
      <c r="BA68" s="857"/>
      <c r="BB68" s="857"/>
      <c r="BC68" s="857"/>
      <c r="BD68" s="858"/>
      <c r="BE68" s="235"/>
      <c r="BF68" s="235"/>
      <c r="BG68" s="235"/>
      <c r="BH68" s="235"/>
      <c r="BI68" s="235"/>
      <c r="BJ68" s="235"/>
      <c r="BK68" s="235"/>
      <c r="BL68" s="235"/>
      <c r="BM68" s="235"/>
      <c r="BN68" s="235"/>
      <c r="BO68" s="235"/>
      <c r="BP68" s="235"/>
      <c r="BQ68" s="232">
        <v>62</v>
      </c>
      <c r="BR68" s="237"/>
      <c r="BS68" s="849"/>
      <c r="BT68" s="850"/>
      <c r="BU68" s="850"/>
      <c r="BV68" s="850"/>
      <c r="BW68" s="850"/>
      <c r="BX68" s="850"/>
      <c r="BY68" s="850"/>
      <c r="BZ68" s="850"/>
      <c r="CA68" s="850"/>
      <c r="CB68" s="850"/>
      <c r="CC68" s="850"/>
      <c r="CD68" s="850"/>
      <c r="CE68" s="850"/>
      <c r="CF68" s="850"/>
      <c r="CG68" s="855"/>
      <c r="CH68" s="852"/>
      <c r="CI68" s="853"/>
      <c r="CJ68" s="853"/>
      <c r="CK68" s="853"/>
      <c r="CL68" s="854"/>
      <c r="CM68" s="852"/>
      <c r="CN68" s="853"/>
      <c r="CO68" s="853"/>
      <c r="CP68" s="853"/>
      <c r="CQ68" s="854"/>
      <c r="CR68" s="852"/>
      <c r="CS68" s="853"/>
      <c r="CT68" s="853"/>
      <c r="CU68" s="853"/>
      <c r="CV68" s="854"/>
      <c r="CW68" s="852"/>
      <c r="CX68" s="853"/>
      <c r="CY68" s="853"/>
      <c r="CZ68" s="853"/>
      <c r="DA68" s="854"/>
      <c r="DB68" s="852"/>
      <c r="DC68" s="853"/>
      <c r="DD68" s="853"/>
      <c r="DE68" s="853"/>
      <c r="DF68" s="854"/>
      <c r="DG68" s="852"/>
      <c r="DH68" s="853"/>
      <c r="DI68" s="853"/>
      <c r="DJ68" s="853"/>
      <c r="DK68" s="854"/>
      <c r="DL68" s="852"/>
      <c r="DM68" s="853"/>
      <c r="DN68" s="853"/>
      <c r="DO68" s="853"/>
      <c r="DP68" s="854"/>
      <c r="DQ68" s="852"/>
      <c r="DR68" s="853"/>
      <c r="DS68" s="853"/>
      <c r="DT68" s="853"/>
      <c r="DU68" s="854"/>
      <c r="DV68" s="849"/>
      <c r="DW68" s="850"/>
      <c r="DX68" s="850"/>
      <c r="DY68" s="850"/>
      <c r="DZ68" s="851"/>
      <c r="EA68" s="224"/>
    </row>
    <row r="69" spans="1:131" ht="26.25" customHeight="1" x14ac:dyDescent="0.15">
      <c r="A69" s="232">
        <v>2</v>
      </c>
      <c r="B69" s="863" t="s">
        <v>546</v>
      </c>
      <c r="C69" s="864"/>
      <c r="D69" s="864"/>
      <c r="E69" s="864"/>
      <c r="F69" s="864"/>
      <c r="G69" s="864"/>
      <c r="H69" s="864"/>
      <c r="I69" s="864"/>
      <c r="J69" s="864"/>
      <c r="K69" s="864"/>
      <c r="L69" s="864"/>
      <c r="M69" s="864"/>
      <c r="N69" s="864"/>
      <c r="O69" s="864"/>
      <c r="P69" s="865"/>
      <c r="Q69" s="866">
        <v>83</v>
      </c>
      <c r="R69" s="817"/>
      <c r="S69" s="817"/>
      <c r="T69" s="817"/>
      <c r="U69" s="817"/>
      <c r="V69" s="817">
        <v>69</v>
      </c>
      <c r="W69" s="817"/>
      <c r="X69" s="817"/>
      <c r="Y69" s="817"/>
      <c r="Z69" s="817"/>
      <c r="AA69" s="817">
        <v>14</v>
      </c>
      <c r="AB69" s="817"/>
      <c r="AC69" s="817"/>
      <c r="AD69" s="817"/>
      <c r="AE69" s="817"/>
      <c r="AF69" s="817">
        <v>14</v>
      </c>
      <c r="AG69" s="817"/>
      <c r="AH69" s="817"/>
      <c r="AI69" s="817"/>
      <c r="AJ69" s="817"/>
      <c r="AK69" s="817" t="s">
        <v>486</v>
      </c>
      <c r="AL69" s="817"/>
      <c r="AM69" s="817"/>
      <c r="AN69" s="817"/>
      <c r="AO69" s="817"/>
      <c r="AP69" s="817" t="s">
        <v>486</v>
      </c>
      <c r="AQ69" s="817"/>
      <c r="AR69" s="817"/>
      <c r="AS69" s="817"/>
      <c r="AT69" s="817"/>
      <c r="AU69" s="817" t="s">
        <v>486</v>
      </c>
      <c r="AV69" s="817"/>
      <c r="AW69" s="817"/>
      <c r="AX69" s="817"/>
      <c r="AY69" s="817"/>
      <c r="AZ69" s="821"/>
      <c r="BA69" s="821"/>
      <c r="BB69" s="821"/>
      <c r="BC69" s="821"/>
      <c r="BD69" s="822"/>
      <c r="BE69" s="235"/>
      <c r="BF69" s="235"/>
      <c r="BG69" s="235"/>
      <c r="BH69" s="235"/>
      <c r="BI69" s="235"/>
      <c r="BJ69" s="235"/>
      <c r="BK69" s="235"/>
      <c r="BL69" s="235"/>
      <c r="BM69" s="235"/>
      <c r="BN69" s="235"/>
      <c r="BO69" s="235"/>
      <c r="BP69" s="235"/>
      <c r="BQ69" s="232">
        <v>63</v>
      </c>
      <c r="BR69" s="237"/>
      <c r="BS69" s="849"/>
      <c r="BT69" s="850"/>
      <c r="BU69" s="850"/>
      <c r="BV69" s="850"/>
      <c r="BW69" s="850"/>
      <c r="BX69" s="850"/>
      <c r="BY69" s="850"/>
      <c r="BZ69" s="850"/>
      <c r="CA69" s="850"/>
      <c r="CB69" s="850"/>
      <c r="CC69" s="850"/>
      <c r="CD69" s="850"/>
      <c r="CE69" s="850"/>
      <c r="CF69" s="850"/>
      <c r="CG69" s="855"/>
      <c r="CH69" s="852"/>
      <c r="CI69" s="853"/>
      <c r="CJ69" s="853"/>
      <c r="CK69" s="853"/>
      <c r="CL69" s="854"/>
      <c r="CM69" s="852"/>
      <c r="CN69" s="853"/>
      <c r="CO69" s="853"/>
      <c r="CP69" s="853"/>
      <c r="CQ69" s="854"/>
      <c r="CR69" s="852"/>
      <c r="CS69" s="853"/>
      <c r="CT69" s="853"/>
      <c r="CU69" s="853"/>
      <c r="CV69" s="854"/>
      <c r="CW69" s="852"/>
      <c r="CX69" s="853"/>
      <c r="CY69" s="853"/>
      <c r="CZ69" s="853"/>
      <c r="DA69" s="854"/>
      <c r="DB69" s="852"/>
      <c r="DC69" s="853"/>
      <c r="DD69" s="853"/>
      <c r="DE69" s="853"/>
      <c r="DF69" s="854"/>
      <c r="DG69" s="852"/>
      <c r="DH69" s="853"/>
      <c r="DI69" s="853"/>
      <c r="DJ69" s="853"/>
      <c r="DK69" s="854"/>
      <c r="DL69" s="852"/>
      <c r="DM69" s="853"/>
      <c r="DN69" s="853"/>
      <c r="DO69" s="853"/>
      <c r="DP69" s="854"/>
      <c r="DQ69" s="852"/>
      <c r="DR69" s="853"/>
      <c r="DS69" s="853"/>
      <c r="DT69" s="853"/>
      <c r="DU69" s="854"/>
      <c r="DV69" s="849"/>
      <c r="DW69" s="850"/>
      <c r="DX69" s="850"/>
      <c r="DY69" s="850"/>
      <c r="DZ69" s="851"/>
      <c r="EA69" s="224"/>
    </row>
    <row r="70" spans="1:131" ht="26.25" customHeight="1" x14ac:dyDescent="0.15">
      <c r="A70" s="232">
        <v>3</v>
      </c>
      <c r="B70" s="863" t="s">
        <v>547</v>
      </c>
      <c r="C70" s="864"/>
      <c r="D70" s="864"/>
      <c r="E70" s="864"/>
      <c r="F70" s="864"/>
      <c r="G70" s="864"/>
      <c r="H70" s="864"/>
      <c r="I70" s="864"/>
      <c r="J70" s="864"/>
      <c r="K70" s="864"/>
      <c r="L70" s="864"/>
      <c r="M70" s="864"/>
      <c r="N70" s="864"/>
      <c r="O70" s="864"/>
      <c r="P70" s="865"/>
      <c r="Q70" s="866">
        <v>6431</v>
      </c>
      <c r="R70" s="817"/>
      <c r="S70" s="817"/>
      <c r="T70" s="817"/>
      <c r="U70" s="817"/>
      <c r="V70" s="817">
        <v>6234</v>
      </c>
      <c r="W70" s="817"/>
      <c r="X70" s="817"/>
      <c r="Y70" s="817"/>
      <c r="Z70" s="817"/>
      <c r="AA70" s="817">
        <v>197</v>
      </c>
      <c r="AB70" s="817"/>
      <c r="AC70" s="817"/>
      <c r="AD70" s="817"/>
      <c r="AE70" s="817"/>
      <c r="AF70" s="817">
        <v>197</v>
      </c>
      <c r="AG70" s="817"/>
      <c r="AH70" s="817"/>
      <c r="AI70" s="817"/>
      <c r="AJ70" s="817"/>
      <c r="AK70" s="817" t="s">
        <v>486</v>
      </c>
      <c r="AL70" s="817"/>
      <c r="AM70" s="817"/>
      <c r="AN70" s="817"/>
      <c r="AO70" s="817"/>
      <c r="AP70" s="817" t="s">
        <v>486</v>
      </c>
      <c r="AQ70" s="817"/>
      <c r="AR70" s="817"/>
      <c r="AS70" s="817"/>
      <c r="AT70" s="817"/>
      <c r="AU70" s="817" t="s">
        <v>557</v>
      </c>
      <c r="AV70" s="817"/>
      <c r="AW70" s="817"/>
      <c r="AX70" s="817"/>
      <c r="AY70" s="817"/>
      <c r="AZ70" s="821"/>
      <c r="BA70" s="821"/>
      <c r="BB70" s="821"/>
      <c r="BC70" s="821"/>
      <c r="BD70" s="822"/>
      <c r="BE70" s="235"/>
      <c r="BF70" s="235"/>
      <c r="BG70" s="235"/>
      <c r="BH70" s="235"/>
      <c r="BI70" s="235"/>
      <c r="BJ70" s="235"/>
      <c r="BK70" s="235"/>
      <c r="BL70" s="235"/>
      <c r="BM70" s="235"/>
      <c r="BN70" s="235"/>
      <c r="BO70" s="235"/>
      <c r="BP70" s="235"/>
      <c r="BQ70" s="232">
        <v>64</v>
      </c>
      <c r="BR70" s="237"/>
      <c r="BS70" s="849"/>
      <c r="BT70" s="850"/>
      <c r="BU70" s="850"/>
      <c r="BV70" s="850"/>
      <c r="BW70" s="850"/>
      <c r="BX70" s="850"/>
      <c r="BY70" s="850"/>
      <c r="BZ70" s="850"/>
      <c r="CA70" s="850"/>
      <c r="CB70" s="850"/>
      <c r="CC70" s="850"/>
      <c r="CD70" s="850"/>
      <c r="CE70" s="850"/>
      <c r="CF70" s="850"/>
      <c r="CG70" s="855"/>
      <c r="CH70" s="852"/>
      <c r="CI70" s="853"/>
      <c r="CJ70" s="853"/>
      <c r="CK70" s="853"/>
      <c r="CL70" s="854"/>
      <c r="CM70" s="852"/>
      <c r="CN70" s="853"/>
      <c r="CO70" s="853"/>
      <c r="CP70" s="853"/>
      <c r="CQ70" s="854"/>
      <c r="CR70" s="852"/>
      <c r="CS70" s="853"/>
      <c r="CT70" s="853"/>
      <c r="CU70" s="853"/>
      <c r="CV70" s="854"/>
      <c r="CW70" s="852"/>
      <c r="CX70" s="853"/>
      <c r="CY70" s="853"/>
      <c r="CZ70" s="853"/>
      <c r="DA70" s="854"/>
      <c r="DB70" s="852"/>
      <c r="DC70" s="853"/>
      <c r="DD70" s="853"/>
      <c r="DE70" s="853"/>
      <c r="DF70" s="854"/>
      <c r="DG70" s="852"/>
      <c r="DH70" s="853"/>
      <c r="DI70" s="853"/>
      <c r="DJ70" s="853"/>
      <c r="DK70" s="854"/>
      <c r="DL70" s="852"/>
      <c r="DM70" s="853"/>
      <c r="DN70" s="853"/>
      <c r="DO70" s="853"/>
      <c r="DP70" s="854"/>
      <c r="DQ70" s="852"/>
      <c r="DR70" s="853"/>
      <c r="DS70" s="853"/>
      <c r="DT70" s="853"/>
      <c r="DU70" s="854"/>
      <c r="DV70" s="849"/>
      <c r="DW70" s="850"/>
      <c r="DX70" s="850"/>
      <c r="DY70" s="850"/>
      <c r="DZ70" s="851"/>
      <c r="EA70" s="224"/>
    </row>
    <row r="71" spans="1:131" ht="26.25" customHeight="1" x14ac:dyDescent="0.15">
      <c r="A71" s="232">
        <v>4</v>
      </c>
      <c r="B71" s="863" t="s">
        <v>548</v>
      </c>
      <c r="C71" s="864"/>
      <c r="D71" s="864"/>
      <c r="E71" s="864"/>
      <c r="F71" s="864"/>
      <c r="G71" s="864"/>
      <c r="H71" s="864"/>
      <c r="I71" s="864"/>
      <c r="J71" s="864"/>
      <c r="K71" s="864"/>
      <c r="L71" s="864"/>
      <c r="M71" s="864"/>
      <c r="N71" s="864"/>
      <c r="O71" s="864"/>
      <c r="P71" s="865"/>
      <c r="Q71" s="866">
        <v>3932</v>
      </c>
      <c r="R71" s="817"/>
      <c r="S71" s="817"/>
      <c r="T71" s="817"/>
      <c r="U71" s="817"/>
      <c r="V71" s="817">
        <v>3872</v>
      </c>
      <c r="W71" s="817"/>
      <c r="X71" s="817"/>
      <c r="Y71" s="817"/>
      <c r="Z71" s="817"/>
      <c r="AA71" s="817">
        <v>60</v>
      </c>
      <c r="AB71" s="817"/>
      <c r="AC71" s="817"/>
      <c r="AD71" s="817"/>
      <c r="AE71" s="817"/>
      <c r="AF71" s="817">
        <v>60</v>
      </c>
      <c r="AG71" s="817"/>
      <c r="AH71" s="817"/>
      <c r="AI71" s="817"/>
      <c r="AJ71" s="817"/>
      <c r="AK71" s="817" t="s">
        <v>486</v>
      </c>
      <c r="AL71" s="817"/>
      <c r="AM71" s="817"/>
      <c r="AN71" s="817"/>
      <c r="AO71" s="817"/>
      <c r="AP71" s="817">
        <v>11899</v>
      </c>
      <c r="AQ71" s="817"/>
      <c r="AR71" s="817"/>
      <c r="AS71" s="817"/>
      <c r="AT71" s="817"/>
      <c r="AU71" s="817">
        <v>393</v>
      </c>
      <c r="AV71" s="817"/>
      <c r="AW71" s="817"/>
      <c r="AX71" s="817"/>
      <c r="AY71" s="817"/>
      <c r="AZ71" s="821"/>
      <c r="BA71" s="821"/>
      <c r="BB71" s="821"/>
      <c r="BC71" s="821"/>
      <c r="BD71" s="822"/>
      <c r="BE71" s="235"/>
      <c r="BF71" s="235"/>
      <c r="BG71" s="235"/>
      <c r="BH71" s="235"/>
      <c r="BI71" s="235"/>
      <c r="BJ71" s="235"/>
      <c r="BK71" s="235"/>
      <c r="BL71" s="235"/>
      <c r="BM71" s="235"/>
      <c r="BN71" s="235"/>
      <c r="BO71" s="235"/>
      <c r="BP71" s="235"/>
      <c r="BQ71" s="232">
        <v>65</v>
      </c>
      <c r="BR71" s="237"/>
      <c r="BS71" s="849"/>
      <c r="BT71" s="850"/>
      <c r="BU71" s="850"/>
      <c r="BV71" s="850"/>
      <c r="BW71" s="850"/>
      <c r="BX71" s="850"/>
      <c r="BY71" s="850"/>
      <c r="BZ71" s="850"/>
      <c r="CA71" s="850"/>
      <c r="CB71" s="850"/>
      <c r="CC71" s="850"/>
      <c r="CD71" s="850"/>
      <c r="CE71" s="850"/>
      <c r="CF71" s="850"/>
      <c r="CG71" s="855"/>
      <c r="CH71" s="852"/>
      <c r="CI71" s="853"/>
      <c r="CJ71" s="853"/>
      <c r="CK71" s="853"/>
      <c r="CL71" s="854"/>
      <c r="CM71" s="852"/>
      <c r="CN71" s="853"/>
      <c r="CO71" s="853"/>
      <c r="CP71" s="853"/>
      <c r="CQ71" s="854"/>
      <c r="CR71" s="852"/>
      <c r="CS71" s="853"/>
      <c r="CT71" s="853"/>
      <c r="CU71" s="853"/>
      <c r="CV71" s="854"/>
      <c r="CW71" s="852"/>
      <c r="CX71" s="853"/>
      <c r="CY71" s="853"/>
      <c r="CZ71" s="853"/>
      <c r="DA71" s="854"/>
      <c r="DB71" s="852"/>
      <c r="DC71" s="853"/>
      <c r="DD71" s="853"/>
      <c r="DE71" s="853"/>
      <c r="DF71" s="854"/>
      <c r="DG71" s="852"/>
      <c r="DH71" s="853"/>
      <c r="DI71" s="853"/>
      <c r="DJ71" s="853"/>
      <c r="DK71" s="854"/>
      <c r="DL71" s="852"/>
      <c r="DM71" s="853"/>
      <c r="DN71" s="853"/>
      <c r="DO71" s="853"/>
      <c r="DP71" s="854"/>
      <c r="DQ71" s="852"/>
      <c r="DR71" s="853"/>
      <c r="DS71" s="853"/>
      <c r="DT71" s="853"/>
      <c r="DU71" s="854"/>
      <c r="DV71" s="849"/>
      <c r="DW71" s="850"/>
      <c r="DX71" s="850"/>
      <c r="DY71" s="850"/>
      <c r="DZ71" s="851"/>
      <c r="EA71" s="224"/>
    </row>
    <row r="72" spans="1:131" ht="26.25" customHeight="1" x14ac:dyDescent="0.15">
      <c r="A72" s="232">
        <v>5</v>
      </c>
      <c r="B72" s="863" t="s">
        <v>549</v>
      </c>
      <c r="C72" s="864"/>
      <c r="D72" s="864"/>
      <c r="E72" s="864"/>
      <c r="F72" s="864"/>
      <c r="G72" s="864"/>
      <c r="H72" s="864"/>
      <c r="I72" s="864"/>
      <c r="J72" s="864"/>
      <c r="K72" s="864"/>
      <c r="L72" s="864"/>
      <c r="M72" s="864"/>
      <c r="N72" s="864"/>
      <c r="O72" s="864"/>
      <c r="P72" s="865"/>
      <c r="Q72" s="866">
        <v>406</v>
      </c>
      <c r="R72" s="817"/>
      <c r="S72" s="817"/>
      <c r="T72" s="817"/>
      <c r="U72" s="817"/>
      <c r="V72" s="817">
        <v>324</v>
      </c>
      <c r="W72" s="817"/>
      <c r="X72" s="817"/>
      <c r="Y72" s="817"/>
      <c r="Z72" s="817"/>
      <c r="AA72" s="817">
        <v>82</v>
      </c>
      <c r="AB72" s="817"/>
      <c r="AC72" s="817"/>
      <c r="AD72" s="817"/>
      <c r="AE72" s="817"/>
      <c r="AF72" s="817">
        <v>82</v>
      </c>
      <c r="AG72" s="817"/>
      <c r="AH72" s="817"/>
      <c r="AI72" s="817"/>
      <c r="AJ72" s="817"/>
      <c r="AK72" s="817" t="s">
        <v>486</v>
      </c>
      <c r="AL72" s="817"/>
      <c r="AM72" s="817"/>
      <c r="AN72" s="817"/>
      <c r="AO72" s="817"/>
      <c r="AP72" s="817" t="s">
        <v>486</v>
      </c>
      <c r="AQ72" s="817"/>
      <c r="AR72" s="817"/>
      <c r="AS72" s="817"/>
      <c r="AT72" s="817"/>
      <c r="AU72" s="817" t="s">
        <v>486</v>
      </c>
      <c r="AV72" s="817"/>
      <c r="AW72" s="817"/>
      <c r="AX72" s="817"/>
      <c r="AY72" s="817"/>
      <c r="AZ72" s="821"/>
      <c r="BA72" s="821"/>
      <c r="BB72" s="821"/>
      <c r="BC72" s="821"/>
      <c r="BD72" s="822"/>
      <c r="BE72" s="235"/>
      <c r="BF72" s="235"/>
      <c r="BG72" s="235"/>
      <c r="BH72" s="235"/>
      <c r="BI72" s="235"/>
      <c r="BJ72" s="235"/>
      <c r="BK72" s="235"/>
      <c r="BL72" s="235"/>
      <c r="BM72" s="235"/>
      <c r="BN72" s="235"/>
      <c r="BO72" s="235"/>
      <c r="BP72" s="235"/>
      <c r="BQ72" s="232">
        <v>66</v>
      </c>
      <c r="BR72" s="237"/>
      <c r="BS72" s="849"/>
      <c r="BT72" s="850"/>
      <c r="BU72" s="850"/>
      <c r="BV72" s="850"/>
      <c r="BW72" s="850"/>
      <c r="BX72" s="850"/>
      <c r="BY72" s="850"/>
      <c r="BZ72" s="850"/>
      <c r="CA72" s="850"/>
      <c r="CB72" s="850"/>
      <c r="CC72" s="850"/>
      <c r="CD72" s="850"/>
      <c r="CE72" s="850"/>
      <c r="CF72" s="850"/>
      <c r="CG72" s="855"/>
      <c r="CH72" s="852"/>
      <c r="CI72" s="853"/>
      <c r="CJ72" s="853"/>
      <c r="CK72" s="853"/>
      <c r="CL72" s="854"/>
      <c r="CM72" s="852"/>
      <c r="CN72" s="853"/>
      <c r="CO72" s="853"/>
      <c r="CP72" s="853"/>
      <c r="CQ72" s="854"/>
      <c r="CR72" s="852"/>
      <c r="CS72" s="853"/>
      <c r="CT72" s="853"/>
      <c r="CU72" s="853"/>
      <c r="CV72" s="854"/>
      <c r="CW72" s="852"/>
      <c r="CX72" s="853"/>
      <c r="CY72" s="853"/>
      <c r="CZ72" s="853"/>
      <c r="DA72" s="854"/>
      <c r="DB72" s="852"/>
      <c r="DC72" s="853"/>
      <c r="DD72" s="853"/>
      <c r="DE72" s="853"/>
      <c r="DF72" s="854"/>
      <c r="DG72" s="852"/>
      <c r="DH72" s="853"/>
      <c r="DI72" s="853"/>
      <c r="DJ72" s="853"/>
      <c r="DK72" s="854"/>
      <c r="DL72" s="852"/>
      <c r="DM72" s="853"/>
      <c r="DN72" s="853"/>
      <c r="DO72" s="853"/>
      <c r="DP72" s="854"/>
      <c r="DQ72" s="852"/>
      <c r="DR72" s="853"/>
      <c r="DS72" s="853"/>
      <c r="DT72" s="853"/>
      <c r="DU72" s="854"/>
      <c r="DV72" s="849"/>
      <c r="DW72" s="850"/>
      <c r="DX72" s="850"/>
      <c r="DY72" s="850"/>
      <c r="DZ72" s="851"/>
      <c r="EA72" s="224"/>
    </row>
    <row r="73" spans="1:131" ht="26.25" customHeight="1" x14ac:dyDescent="0.15">
      <c r="A73" s="232">
        <v>6</v>
      </c>
      <c r="B73" s="863" t="s">
        <v>550</v>
      </c>
      <c r="C73" s="864"/>
      <c r="D73" s="864"/>
      <c r="E73" s="864"/>
      <c r="F73" s="864"/>
      <c r="G73" s="864"/>
      <c r="H73" s="864"/>
      <c r="I73" s="864"/>
      <c r="J73" s="864"/>
      <c r="K73" s="864"/>
      <c r="L73" s="864"/>
      <c r="M73" s="864"/>
      <c r="N73" s="864"/>
      <c r="O73" s="864"/>
      <c r="P73" s="865"/>
      <c r="Q73" s="866">
        <v>161934</v>
      </c>
      <c r="R73" s="817"/>
      <c r="S73" s="817"/>
      <c r="T73" s="817"/>
      <c r="U73" s="817"/>
      <c r="V73" s="817">
        <v>158460</v>
      </c>
      <c r="W73" s="817"/>
      <c r="X73" s="817"/>
      <c r="Y73" s="817"/>
      <c r="Z73" s="817"/>
      <c r="AA73" s="817">
        <v>3473</v>
      </c>
      <c r="AB73" s="817"/>
      <c r="AC73" s="817"/>
      <c r="AD73" s="817"/>
      <c r="AE73" s="817"/>
      <c r="AF73" s="817">
        <v>3473</v>
      </c>
      <c r="AG73" s="817"/>
      <c r="AH73" s="817"/>
      <c r="AI73" s="817"/>
      <c r="AJ73" s="817"/>
      <c r="AK73" s="817">
        <v>1726</v>
      </c>
      <c r="AL73" s="817"/>
      <c r="AM73" s="817"/>
      <c r="AN73" s="817"/>
      <c r="AO73" s="817"/>
      <c r="AP73" s="817" t="s">
        <v>486</v>
      </c>
      <c r="AQ73" s="817"/>
      <c r="AR73" s="817"/>
      <c r="AS73" s="817"/>
      <c r="AT73" s="817"/>
      <c r="AU73" s="817" t="s">
        <v>486</v>
      </c>
      <c r="AV73" s="817"/>
      <c r="AW73" s="817"/>
      <c r="AX73" s="817"/>
      <c r="AY73" s="817"/>
      <c r="AZ73" s="821"/>
      <c r="BA73" s="821"/>
      <c r="BB73" s="821"/>
      <c r="BC73" s="821"/>
      <c r="BD73" s="822"/>
      <c r="BE73" s="235"/>
      <c r="BF73" s="235"/>
      <c r="BG73" s="235"/>
      <c r="BH73" s="235"/>
      <c r="BI73" s="235"/>
      <c r="BJ73" s="235"/>
      <c r="BK73" s="235"/>
      <c r="BL73" s="235"/>
      <c r="BM73" s="235"/>
      <c r="BN73" s="235"/>
      <c r="BO73" s="235"/>
      <c r="BP73" s="235"/>
      <c r="BQ73" s="232">
        <v>67</v>
      </c>
      <c r="BR73" s="237"/>
      <c r="BS73" s="849"/>
      <c r="BT73" s="850"/>
      <c r="BU73" s="850"/>
      <c r="BV73" s="850"/>
      <c r="BW73" s="850"/>
      <c r="BX73" s="850"/>
      <c r="BY73" s="850"/>
      <c r="BZ73" s="850"/>
      <c r="CA73" s="850"/>
      <c r="CB73" s="850"/>
      <c r="CC73" s="850"/>
      <c r="CD73" s="850"/>
      <c r="CE73" s="850"/>
      <c r="CF73" s="850"/>
      <c r="CG73" s="855"/>
      <c r="CH73" s="852"/>
      <c r="CI73" s="853"/>
      <c r="CJ73" s="853"/>
      <c r="CK73" s="853"/>
      <c r="CL73" s="854"/>
      <c r="CM73" s="852"/>
      <c r="CN73" s="853"/>
      <c r="CO73" s="853"/>
      <c r="CP73" s="853"/>
      <c r="CQ73" s="854"/>
      <c r="CR73" s="852"/>
      <c r="CS73" s="853"/>
      <c r="CT73" s="853"/>
      <c r="CU73" s="853"/>
      <c r="CV73" s="854"/>
      <c r="CW73" s="852"/>
      <c r="CX73" s="853"/>
      <c r="CY73" s="853"/>
      <c r="CZ73" s="853"/>
      <c r="DA73" s="854"/>
      <c r="DB73" s="852"/>
      <c r="DC73" s="853"/>
      <c r="DD73" s="853"/>
      <c r="DE73" s="853"/>
      <c r="DF73" s="854"/>
      <c r="DG73" s="852"/>
      <c r="DH73" s="853"/>
      <c r="DI73" s="853"/>
      <c r="DJ73" s="853"/>
      <c r="DK73" s="854"/>
      <c r="DL73" s="852"/>
      <c r="DM73" s="853"/>
      <c r="DN73" s="853"/>
      <c r="DO73" s="853"/>
      <c r="DP73" s="854"/>
      <c r="DQ73" s="852"/>
      <c r="DR73" s="853"/>
      <c r="DS73" s="853"/>
      <c r="DT73" s="853"/>
      <c r="DU73" s="854"/>
      <c r="DV73" s="849"/>
      <c r="DW73" s="850"/>
      <c r="DX73" s="850"/>
      <c r="DY73" s="850"/>
      <c r="DZ73" s="851"/>
      <c r="EA73" s="224"/>
    </row>
    <row r="74" spans="1:131" ht="26.25" customHeight="1" x14ac:dyDescent="0.15">
      <c r="A74" s="232">
        <v>7</v>
      </c>
      <c r="B74" s="863" t="s">
        <v>551</v>
      </c>
      <c r="C74" s="864"/>
      <c r="D74" s="864"/>
      <c r="E74" s="864"/>
      <c r="F74" s="864"/>
      <c r="G74" s="864"/>
      <c r="H74" s="864"/>
      <c r="I74" s="864"/>
      <c r="J74" s="864"/>
      <c r="K74" s="864"/>
      <c r="L74" s="864"/>
      <c r="M74" s="864"/>
      <c r="N74" s="864"/>
      <c r="O74" s="864"/>
      <c r="P74" s="865"/>
      <c r="Q74" s="866">
        <v>622</v>
      </c>
      <c r="R74" s="817"/>
      <c r="S74" s="817"/>
      <c r="T74" s="817"/>
      <c r="U74" s="817"/>
      <c r="V74" s="817">
        <v>512</v>
      </c>
      <c r="W74" s="817"/>
      <c r="X74" s="817"/>
      <c r="Y74" s="817"/>
      <c r="Z74" s="817"/>
      <c r="AA74" s="817">
        <v>110</v>
      </c>
      <c r="AB74" s="817"/>
      <c r="AC74" s="817"/>
      <c r="AD74" s="817"/>
      <c r="AE74" s="817"/>
      <c r="AF74" s="817">
        <v>1236</v>
      </c>
      <c r="AG74" s="817"/>
      <c r="AH74" s="817"/>
      <c r="AI74" s="817"/>
      <c r="AJ74" s="817"/>
      <c r="AK74" s="817">
        <v>4</v>
      </c>
      <c r="AL74" s="817"/>
      <c r="AM74" s="817"/>
      <c r="AN74" s="817"/>
      <c r="AO74" s="817"/>
      <c r="AP74" s="817">
        <v>354</v>
      </c>
      <c r="AQ74" s="817"/>
      <c r="AR74" s="817"/>
      <c r="AS74" s="817"/>
      <c r="AT74" s="817"/>
      <c r="AU74" s="817" t="s">
        <v>486</v>
      </c>
      <c r="AV74" s="817"/>
      <c r="AW74" s="817"/>
      <c r="AX74" s="817"/>
      <c r="AY74" s="817"/>
      <c r="AZ74" s="821"/>
      <c r="BA74" s="821"/>
      <c r="BB74" s="821"/>
      <c r="BC74" s="821"/>
      <c r="BD74" s="822"/>
      <c r="BE74" s="235"/>
      <c r="BF74" s="235"/>
      <c r="BG74" s="235"/>
      <c r="BH74" s="235"/>
      <c r="BI74" s="235"/>
      <c r="BJ74" s="235"/>
      <c r="BK74" s="235"/>
      <c r="BL74" s="235"/>
      <c r="BM74" s="235"/>
      <c r="BN74" s="235"/>
      <c r="BO74" s="235"/>
      <c r="BP74" s="235"/>
      <c r="BQ74" s="232">
        <v>68</v>
      </c>
      <c r="BR74" s="237"/>
      <c r="BS74" s="849"/>
      <c r="BT74" s="850"/>
      <c r="BU74" s="850"/>
      <c r="BV74" s="850"/>
      <c r="BW74" s="850"/>
      <c r="BX74" s="850"/>
      <c r="BY74" s="850"/>
      <c r="BZ74" s="850"/>
      <c r="CA74" s="850"/>
      <c r="CB74" s="850"/>
      <c r="CC74" s="850"/>
      <c r="CD74" s="850"/>
      <c r="CE74" s="850"/>
      <c r="CF74" s="850"/>
      <c r="CG74" s="855"/>
      <c r="CH74" s="852"/>
      <c r="CI74" s="853"/>
      <c r="CJ74" s="853"/>
      <c r="CK74" s="853"/>
      <c r="CL74" s="854"/>
      <c r="CM74" s="852"/>
      <c r="CN74" s="853"/>
      <c r="CO74" s="853"/>
      <c r="CP74" s="853"/>
      <c r="CQ74" s="854"/>
      <c r="CR74" s="852"/>
      <c r="CS74" s="853"/>
      <c r="CT74" s="853"/>
      <c r="CU74" s="853"/>
      <c r="CV74" s="854"/>
      <c r="CW74" s="852"/>
      <c r="CX74" s="853"/>
      <c r="CY74" s="853"/>
      <c r="CZ74" s="853"/>
      <c r="DA74" s="854"/>
      <c r="DB74" s="852"/>
      <c r="DC74" s="853"/>
      <c r="DD74" s="853"/>
      <c r="DE74" s="853"/>
      <c r="DF74" s="854"/>
      <c r="DG74" s="852"/>
      <c r="DH74" s="853"/>
      <c r="DI74" s="853"/>
      <c r="DJ74" s="853"/>
      <c r="DK74" s="854"/>
      <c r="DL74" s="852"/>
      <c r="DM74" s="853"/>
      <c r="DN74" s="853"/>
      <c r="DO74" s="853"/>
      <c r="DP74" s="854"/>
      <c r="DQ74" s="852"/>
      <c r="DR74" s="853"/>
      <c r="DS74" s="853"/>
      <c r="DT74" s="853"/>
      <c r="DU74" s="854"/>
      <c r="DV74" s="849"/>
      <c r="DW74" s="850"/>
      <c r="DX74" s="850"/>
      <c r="DY74" s="850"/>
      <c r="DZ74" s="851"/>
      <c r="EA74" s="224"/>
    </row>
    <row r="75" spans="1:131" ht="26.25" customHeight="1" x14ac:dyDescent="0.15">
      <c r="A75" s="232">
        <v>8</v>
      </c>
      <c r="B75" s="863"/>
      <c r="C75" s="864"/>
      <c r="D75" s="864"/>
      <c r="E75" s="864"/>
      <c r="F75" s="864"/>
      <c r="G75" s="864"/>
      <c r="H75" s="864"/>
      <c r="I75" s="864"/>
      <c r="J75" s="864"/>
      <c r="K75" s="864"/>
      <c r="L75" s="864"/>
      <c r="M75" s="864"/>
      <c r="N75" s="864"/>
      <c r="O75" s="864"/>
      <c r="P75" s="865"/>
      <c r="Q75" s="867"/>
      <c r="R75" s="868"/>
      <c r="S75" s="868"/>
      <c r="T75" s="868"/>
      <c r="U75" s="823"/>
      <c r="V75" s="869"/>
      <c r="W75" s="868"/>
      <c r="X75" s="868"/>
      <c r="Y75" s="868"/>
      <c r="Z75" s="823"/>
      <c r="AA75" s="869"/>
      <c r="AB75" s="868"/>
      <c r="AC75" s="868"/>
      <c r="AD75" s="868"/>
      <c r="AE75" s="823"/>
      <c r="AF75" s="869"/>
      <c r="AG75" s="868"/>
      <c r="AH75" s="868"/>
      <c r="AI75" s="868"/>
      <c r="AJ75" s="823"/>
      <c r="AK75" s="869"/>
      <c r="AL75" s="868"/>
      <c r="AM75" s="868"/>
      <c r="AN75" s="868"/>
      <c r="AO75" s="823"/>
      <c r="AP75" s="869"/>
      <c r="AQ75" s="868"/>
      <c r="AR75" s="868"/>
      <c r="AS75" s="868"/>
      <c r="AT75" s="823"/>
      <c r="AU75" s="869"/>
      <c r="AV75" s="868"/>
      <c r="AW75" s="868"/>
      <c r="AX75" s="868"/>
      <c r="AY75" s="823"/>
      <c r="AZ75" s="821"/>
      <c r="BA75" s="821"/>
      <c r="BB75" s="821"/>
      <c r="BC75" s="821"/>
      <c r="BD75" s="822"/>
      <c r="BE75" s="235"/>
      <c r="BF75" s="235"/>
      <c r="BG75" s="235"/>
      <c r="BH75" s="235"/>
      <c r="BI75" s="235"/>
      <c r="BJ75" s="235"/>
      <c r="BK75" s="235"/>
      <c r="BL75" s="235"/>
      <c r="BM75" s="235"/>
      <c r="BN75" s="235"/>
      <c r="BO75" s="235"/>
      <c r="BP75" s="235"/>
      <c r="BQ75" s="232">
        <v>69</v>
      </c>
      <c r="BR75" s="237"/>
      <c r="BS75" s="849"/>
      <c r="BT75" s="850"/>
      <c r="BU75" s="850"/>
      <c r="BV75" s="850"/>
      <c r="BW75" s="850"/>
      <c r="BX75" s="850"/>
      <c r="BY75" s="850"/>
      <c r="BZ75" s="850"/>
      <c r="CA75" s="850"/>
      <c r="CB75" s="850"/>
      <c r="CC75" s="850"/>
      <c r="CD75" s="850"/>
      <c r="CE75" s="850"/>
      <c r="CF75" s="850"/>
      <c r="CG75" s="855"/>
      <c r="CH75" s="852"/>
      <c r="CI75" s="853"/>
      <c r="CJ75" s="853"/>
      <c r="CK75" s="853"/>
      <c r="CL75" s="854"/>
      <c r="CM75" s="852"/>
      <c r="CN75" s="853"/>
      <c r="CO75" s="853"/>
      <c r="CP75" s="853"/>
      <c r="CQ75" s="854"/>
      <c r="CR75" s="852"/>
      <c r="CS75" s="853"/>
      <c r="CT75" s="853"/>
      <c r="CU75" s="853"/>
      <c r="CV75" s="854"/>
      <c r="CW75" s="852"/>
      <c r="CX75" s="853"/>
      <c r="CY75" s="853"/>
      <c r="CZ75" s="853"/>
      <c r="DA75" s="854"/>
      <c r="DB75" s="852"/>
      <c r="DC75" s="853"/>
      <c r="DD75" s="853"/>
      <c r="DE75" s="853"/>
      <c r="DF75" s="854"/>
      <c r="DG75" s="852"/>
      <c r="DH75" s="853"/>
      <c r="DI75" s="853"/>
      <c r="DJ75" s="853"/>
      <c r="DK75" s="854"/>
      <c r="DL75" s="852"/>
      <c r="DM75" s="853"/>
      <c r="DN75" s="853"/>
      <c r="DO75" s="853"/>
      <c r="DP75" s="854"/>
      <c r="DQ75" s="852"/>
      <c r="DR75" s="853"/>
      <c r="DS75" s="853"/>
      <c r="DT75" s="853"/>
      <c r="DU75" s="854"/>
      <c r="DV75" s="849"/>
      <c r="DW75" s="850"/>
      <c r="DX75" s="850"/>
      <c r="DY75" s="850"/>
      <c r="DZ75" s="851"/>
      <c r="EA75" s="224"/>
    </row>
    <row r="76" spans="1:131" ht="26.25" customHeight="1" x14ac:dyDescent="0.15">
      <c r="A76" s="232">
        <v>9</v>
      </c>
      <c r="B76" s="863"/>
      <c r="C76" s="864"/>
      <c r="D76" s="864"/>
      <c r="E76" s="864"/>
      <c r="F76" s="864"/>
      <c r="G76" s="864"/>
      <c r="H76" s="864"/>
      <c r="I76" s="864"/>
      <c r="J76" s="864"/>
      <c r="K76" s="864"/>
      <c r="L76" s="864"/>
      <c r="M76" s="864"/>
      <c r="N76" s="864"/>
      <c r="O76" s="864"/>
      <c r="P76" s="865"/>
      <c r="Q76" s="867"/>
      <c r="R76" s="868"/>
      <c r="S76" s="868"/>
      <c r="T76" s="868"/>
      <c r="U76" s="823"/>
      <c r="V76" s="869"/>
      <c r="W76" s="868"/>
      <c r="X76" s="868"/>
      <c r="Y76" s="868"/>
      <c r="Z76" s="823"/>
      <c r="AA76" s="869"/>
      <c r="AB76" s="868"/>
      <c r="AC76" s="868"/>
      <c r="AD76" s="868"/>
      <c r="AE76" s="823"/>
      <c r="AF76" s="869"/>
      <c r="AG76" s="868"/>
      <c r="AH76" s="868"/>
      <c r="AI76" s="868"/>
      <c r="AJ76" s="823"/>
      <c r="AK76" s="869"/>
      <c r="AL76" s="868"/>
      <c r="AM76" s="868"/>
      <c r="AN76" s="868"/>
      <c r="AO76" s="823"/>
      <c r="AP76" s="869"/>
      <c r="AQ76" s="868"/>
      <c r="AR76" s="868"/>
      <c r="AS76" s="868"/>
      <c r="AT76" s="823"/>
      <c r="AU76" s="869"/>
      <c r="AV76" s="868"/>
      <c r="AW76" s="868"/>
      <c r="AX76" s="868"/>
      <c r="AY76" s="823"/>
      <c r="AZ76" s="821"/>
      <c r="BA76" s="821"/>
      <c r="BB76" s="821"/>
      <c r="BC76" s="821"/>
      <c r="BD76" s="822"/>
      <c r="BE76" s="235"/>
      <c r="BF76" s="235"/>
      <c r="BG76" s="235"/>
      <c r="BH76" s="235"/>
      <c r="BI76" s="235"/>
      <c r="BJ76" s="235"/>
      <c r="BK76" s="235"/>
      <c r="BL76" s="235"/>
      <c r="BM76" s="235"/>
      <c r="BN76" s="235"/>
      <c r="BO76" s="235"/>
      <c r="BP76" s="235"/>
      <c r="BQ76" s="232">
        <v>70</v>
      </c>
      <c r="BR76" s="237"/>
      <c r="BS76" s="849"/>
      <c r="BT76" s="850"/>
      <c r="BU76" s="850"/>
      <c r="BV76" s="850"/>
      <c r="BW76" s="850"/>
      <c r="BX76" s="850"/>
      <c r="BY76" s="850"/>
      <c r="BZ76" s="850"/>
      <c r="CA76" s="850"/>
      <c r="CB76" s="850"/>
      <c r="CC76" s="850"/>
      <c r="CD76" s="850"/>
      <c r="CE76" s="850"/>
      <c r="CF76" s="850"/>
      <c r="CG76" s="855"/>
      <c r="CH76" s="852"/>
      <c r="CI76" s="853"/>
      <c r="CJ76" s="853"/>
      <c r="CK76" s="853"/>
      <c r="CL76" s="854"/>
      <c r="CM76" s="852"/>
      <c r="CN76" s="853"/>
      <c r="CO76" s="853"/>
      <c r="CP76" s="853"/>
      <c r="CQ76" s="854"/>
      <c r="CR76" s="852"/>
      <c r="CS76" s="853"/>
      <c r="CT76" s="853"/>
      <c r="CU76" s="853"/>
      <c r="CV76" s="854"/>
      <c r="CW76" s="852"/>
      <c r="CX76" s="853"/>
      <c r="CY76" s="853"/>
      <c r="CZ76" s="853"/>
      <c r="DA76" s="854"/>
      <c r="DB76" s="852"/>
      <c r="DC76" s="853"/>
      <c r="DD76" s="853"/>
      <c r="DE76" s="853"/>
      <c r="DF76" s="854"/>
      <c r="DG76" s="852"/>
      <c r="DH76" s="853"/>
      <c r="DI76" s="853"/>
      <c r="DJ76" s="853"/>
      <c r="DK76" s="854"/>
      <c r="DL76" s="852"/>
      <c r="DM76" s="853"/>
      <c r="DN76" s="853"/>
      <c r="DO76" s="853"/>
      <c r="DP76" s="854"/>
      <c r="DQ76" s="852"/>
      <c r="DR76" s="853"/>
      <c r="DS76" s="853"/>
      <c r="DT76" s="853"/>
      <c r="DU76" s="854"/>
      <c r="DV76" s="849"/>
      <c r="DW76" s="850"/>
      <c r="DX76" s="850"/>
      <c r="DY76" s="850"/>
      <c r="DZ76" s="851"/>
      <c r="EA76" s="224"/>
    </row>
    <row r="77" spans="1:131" ht="26.25" customHeight="1" x14ac:dyDescent="0.15">
      <c r="A77" s="232">
        <v>10</v>
      </c>
      <c r="B77" s="863"/>
      <c r="C77" s="864"/>
      <c r="D77" s="864"/>
      <c r="E77" s="864"/>
      <c r="F77" s="864"/>
      <c r="G77" s="864"/>
      <c r="H77" s="864"/>
      <c r="I77" s="864"/>
      <c r="J77" s="864"/>
      <c r="K77" s="864"/>
      <c r="L77" s="864"/>
      <c r="M77" s="864"/>
      <c r="N77" s="864"/>
      <c r="O77" s="864"/>
      <c r="P77" s="865"/>
      <c r="Q77" s="867"/>
      <c r="R77" s="868"/>
      <c r="S77" s="868"/>
      <c r="T77" s="868"/>
      <c r="U77" s="823"/>
      <c r="V77" s="869"/>
      <c r="W77" s="868"/>
      <c r="X77" s="868"/>
      <c r="Y77" s="868"/>
      <c r="Z77" s="823"/>
      <c r="AA77" s="869"/>
      <c r="AB77" s="868"/>
      <c r="AC77" s="868"/>
      <c r="AD77" s="868"/>
      <c r="AE77" s="823"/>
      <c r="AF77" s="869"/>
      <c r="AG77" s="868"/>
      <c r="AH77" s="868"/>
      <c r="AI77" s="868"/>
      <c r="AJ77" s="823"/>
      <c r="AK77" s="869"/>
      <c r="AL77" s="868"/>
      <c r="AM77" s="868"/>
      <c r="AN77" s="868"/>
      <c r="AO77" s="823"/>
      <c r="AP77" s="869"/>
      <c r="AQ77" s="868"/>
      <c r="AR77" s="868"/>
      <c r="AS77" s="868"/>
      <c r="AT77" s="823"/>
      <c r="AU77" s="869"/>
      <c r="AV77" s="868"/>
      <c r="AW77" s="868"/>
      <c r="AX77" s="868"/>
      <c r="AY77" s="823"/>
      <c r="AZ77" s="821"/>
      <c r="BA77" s="821"/>
      <c r="BB77" s="821"/>
      <c r="BC77" s="821"/>
      <c r="BD77" s="822"/>
      <c r="BE77" s="235"/>
      <c r="BF77" s="235"/>
      <c r="BG77" s="235"/>
      <c r="BH77" s="235"/>
      <c r="BI77" s="235"/>
      <c r="BJ77" s="235"/>
      <c r="BK77" s="235"/>
      <c r="BL77" s="235"/>
      <c r="BM77" s="235"/>
      <c r="BN77" s="235"/>
      <c r="BO77" s="235"/>
      <c r="BP77" s="235"/>
      <c r="BQ77" s="232">
        <v>71</v>
      </c>
      <c r="BR77" s="237"/>
      <c r="BS77" s="849"/>
      <c r="BT77" s="850"/>
      <c r="BU77" s="850"/>
      <c r="BV77" s="850"/>
      <c r="BW77" s="850"/>
      <c r="BX77" s="850"/>
      <c r="BY77" s="850"/>
      <c r="BZ77" s="850"/>
      <c r="CA77" s="850"/>
      <c r="CB77" s="850"/>
      <c r="CC77" s="850"/>
      <c r="CD77" s="850"/>
      <c r="CE77" s="850"/>
      <c r="CF77" s="850"/>
      <c r="CG77" s="855"/>
      <c r="CH77" s="852"/>
      <c r="CI77" s="853"/>
      <c r="CJ77" s="853"/>
      <c r="CK77" s="853"/>
      <c r="CL77" s="854"/>
      <c r="CM77" s="852"/>
      <c r="CN77" s="853"/>
      <c r="CO77" s="853"/>
      <c r="CP77" s="853"/>
      <c r="CQ77" s="854"/>
      <c r="CR77" s="852"/>
      <c r="CS77" s="853"/>
      <c r="CT77" s="853"/>
      <c r="CU77" s="853"/>
      <c r="CV77" s="854"/>
      <c r="CW77" s="852"/>
      <c r="CX77" s="853"/>
      <c r="CY77" s="853"/>
      <c r="CZ77" s="853"/>
      <c r="DA77" s="854"/>
      <c r="DB77" s="852"/>
      <c r="DC77" s="853"/>
      <c r="DD77" s="853"/>
      <c r="DE77" s="853"/>
      <c r="DF77" s="854"/>
      <c r="DG77" s="852"/>
      <c r="DH77" s="853"/>
      <c r="DI77" s="853"/>
      <c r="DJ77" s="853"/>
      <c r="DK77" s="854"/>
      <c r="DL77" s="852"/>
      <c r="DM77" s="853"/>
      <c r="DN77" s="853"/>
      <c r="DO77" s="853"/>
      <c r="DP77" s="854"/>
      <c r="DQ77" s="852"/>
      <c r="DR77" s="853"/>
      <c r="DS77" s="853"/>
      <c r="DT77" s="853"/>
      <c r="DU77" s="854"/>
      <c r="DV77" s="849"/>
      <c r="DW77" s="850"/>
      <c r="DX77" s="850"/>
      <c r="DY77" s="850"/>
      <c r="DZ77" s="851"/>
      <c r="EA77" s="224"/>
    </row>
    <row r="78" spans="1:131" ht="26.25" customHeight="1" x14ac:dyDescent="0.15">
      <c r="A78" s="232">
        <v>11</v>
      </c>
      <c r="B78" s="863"/>
      <c r="C78" s="864"/>
      <c r="D78" s="864"/>
      <c r="E78" s="864"/>
      <c r="F78" s="864"/>
      <c r="G78" s="864"/>
      <c r="H78" s="864"/>
      <c r="I78" s="864"/>
      <c r="J78" s="864"/>
      <c r="K78" s="864"/>
      <c r="L78" s="864"/>
      <c r="M78" s="864"/>
      <c r="N78" s="864"/>
      <c r="O78" s="864"/>
      <c r="P78" s="865"/>
      <c r="Q78" s="866"/>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21"/>
      <c r="BA78" s="821"/>
      <c r="BB78" s="821"/>
      <c r="BC78" s="821"/>
      <c r="BD78" s="822"/>
      <c r="BE78" s="235"/>
      <c r="BF78" s="235"/>
      <c r="BG78" s="235"/>
      <c r="BH78" s="235"/>
      <c r="BI78" s="235"/>
      <c r="BJ78" s="224"/>
      <c r="BK78" s="224"/>
      <c r="BL78" s="224"/>
      <c r="BM78" s="224"/>
      <c r="BN78" s="224"/>
      <c r="BO78" s="235"/>
      <c r="BP78" s="235"/>
      <c r="BQ78" s="232">
        <v>72</v>
      </c>
      <c r="BR78" s="237"/>
      <c r="BS78" s="849"/>
      <c r="BT78" s="850"/>
      <c r="BU78" s="850"/>
      <c r="BV78" s="850"/>
      <c r="BW78" s="850"/>
      <c r="BX78" s="850"/>
      <c r="BY78" s="850"/>
      <c r="BZ78" s="850"/>
      <c r="CA78" s="850"/>
      <c r="CB78" s="850"/>
      <c r="CC78" s="850"/>
      <c r="CD78" s="850"/>
      <c r="CE78" s="850"/>
      <c r="CF78" s="850"/>
      <c r="CG78" s="855"/>
      <c r="CH78" s="852"/>
      <c r="CI78" s="853"/>
      <c r="CJ78" s="853"/>
      <c r="CK78" s="853"/>
      <c r="CL78" s="854"/>
      <c r="CM78" s="852"/>
      <c r="CN78" s="853"/>
      <c r="CO78" s="853"/>
      <c r="CP78" s="853"/>
      <c r="CQ78" s="854"/>
      <c r="CR78" s="852"/>
      <c r="CS78" s="853"/>
      <c r="CT78" s="853"/>
      <c r="CU78" s="853"/>
      <c r="CV78" s="854"/>
      <c r="CW78" s="852"/>
      <c r="CX78" s="853"/>
      <c r="CY78" s="853"/>
      <c r="CZ78" s="853"/>
      <c r="DA78" s="854"/>
      <c r="DB78" s="852"/>
      <c r="DC78" s="853"/>
      <c r="DD78" s="853"/>
      <c r="DE78" s="853"/>
      <c r="DF78" s="854"/>
      <c r="DG78" s="852"/>
      <c r="DH78" s="853"/>
      <c r="DI78" s="853"/>
      <c r="DJ78" s="853"/>
      <c r="DK78" s="854"/>
      <c r="DL78" s="852"/>
      <c r="DM78" s="853"/>
      <c r="DN78" s="853"/>
      <c r="DO78" s="853"/>
      <c r="DP78" s="854"/>
      <c r="DQ78" s="852"/>
      <c r="DR78" s="853"/>
      <c r="DS78" s="853"/>
      <c r="DT78" s="853"/>
      <c r="DU78" s="854"/>
      <c r="DV78" s="849"/>
      <c r="DW78" s="850"/>
      <c r="DX78" s="850"/>
      <c r="DY78" s="850"/>
      <c r="DZ78" s="851"/>
      <c r="EA78" s="224"/>
    </row>
    <row r="79" spans="1:131" ht="26.25" customHeight="1" x14ac:dyDescent="0.15">
      <c r="A79" s="232">
        <v>12</v>
      </c>
      <c r="B79" s="863"/>
      <c r="C79" s="864"/>
      <c r="D79" s="864"/>
      <c r="E79" s="864"/>
      <c r="F79" s="864"/>
      <c r="G79" s="864"/>
      <c r="H79" s="864"/>
      <c r="I79" s="864"/>
      <c r="J79" s="864"/>
      <c r="K79" s="864"/>
      <c r="L79" s="864"/>
      <c r="M79" s="864"/>
      <c r="N79" s="864"/>
      <c r="O79" s="864"/>
      <c r="P79" s="865"/>
      <c r="Q79" s="866"/>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21"/>
      <c r="BA79" s="821"/>
      <c r="BB79" s="821"/>
      <c r="BC79" s="821"/>
      <c r="BD79" s="822"/>
      <c r="BE79" s="235"/>
      <c r="BF79" s="235"/>
      <c r="BG79" s="235"/>
      <c r="BH79" s="235"/>
      <c r="BI79" s="235"/>
      <c r="BJ79" s="224"/>
      <c r="BK79" s="224"/>
      <c r="BL79" s="224"/>
      <c r="BM79" s="224"/>
      <c r="BN79" s="224"/>
      <c r="BO79" s="235"/>
      <c r="BP79" s="235"/>
      <c r="BQ79" s="232">
        <v>73</v>
      </c>
      <c r="BR79" s="237"/>
      <c r="BS79" s="849"/>
      <c r="BT79" s="850"/>
      <c r="BU79" s="850"/>
      <c r="BV79" s="850"/>
      <c r="BW79" s="850"/>
      <c r="BX79" s="850"/>
      <c r="BY79" s="850"/>
      <c r="BZ79" s="850"/>
      <c r="CA79" s="850"/>
      <c r="CB79" s="850"/>
      <c r="CC79" s="850"/>
      <c r="CD79" s="850"/>
      <c r="CE79" s="850"/>
      <c r="CF79" s="850"/>
      <c r="CG79" s="855"/>
      <c r="CH79" s="852"/>
      <c r="CI79" s="853"/>
      <c r="CJ79" s="853"/>
      <c r="CK79" s="853"/>
      <c r="CL79" s="854"/>
      <c r="CM79" s="852"/>
      <c r="CN79" s="853"/>
      <c r="CO79" s="853"/>
      <c r="CP79" s="853"/>
      <c r="CQ79" s="854"/>
      <c r="CR79" s="852"/>
      <c r="CS79" s="853"/>
      <c r="CT79" s="853"/>
      <c r="CU79" s="853"/>
      <c r="CV79" s="854"/>
      <c r="CW79" s="852"/>
      <c r="CX79" s="853"/>
      <c r="CY79" s="853"/>
      <c r="CZ79" s="853"/>
      <c r="DA79" s="854"/>
      <c r="DB79" s="852"/>
      <c r="DC79" s="853"/>
      <c r="DD79" s="853"/>
      <c r="DE79" s="853"/>
      <c r="DF79" s="854"/>
      <c r="DG79" s="852"/>
      <c r="DH79" s="853"/>
      <c r="DI79" s="853"/>
      <c r="DJ79" s="853"/>
      <c r="DK79" s="854"/>
      <c r="DL79" s="852"/>
      <c r="DM79" s="853"/>
      <c r="DN79" s="853"/>
      <c r="DO79" s="853"/>
      <c r="DP79" s="854"/>
      <c r="DQ79" s="852"/>
      <c r="DR79" s="853"/>
      <c r="DS79" s="853"/>
      <c r="DT79" s="853"/>
      <c r="DU79" s="854"/>
      <c r="DV79" s="849"/>
      <c r="DW79" s="850"/>
      <c r="DX79" s="850"/>
      <c r="DY79" s="850"/>
      <c r="DZ79" s="851"/>
      <c r="EA79" s="224"/>
    </row>
    <row r="80" spans="1:131" ht="26.25" customHeight="1" x14ac:dyDescent="0.15">
      <c r="A80" s="232">
        <v>13</v>
      </c>
      <c r="B80" s="863"/>
      <c r="C80" s="864"/>
      <c r="D80" s="864"/>
      <c r="E80" s="864"/>
      <c r="F80" s="864"/>
      <c r="G80" s="864"/>
      <c r="H80" s="864"/>
      <c r="I80" s="864"/>
      <c r="J80" s="864"/>
      <c r="K80" s="864"/>
      <c r="L80" s="864"/>
      <c r="M80" s="864"/>
      <c r="N80" s="864"/>
      <c r="O80" s="864"/>
      <c r="P80" s="865"/>
      <c r="Q80" s="866"/>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21"/>
      <c r="BA80" s="821"/>
      <c r="BB80" s="821"/>
      <c r="BC80" s="821"/>
      <c r="BD80" s="822"/>
      <c r="BE80" s="235"/>
      <c r="BF80" s="235"/>
      <c r="BG80" s="235"/>
      <c r="BH80" s="235"/>
      <c r="BI80" s="235"/>
      <c r="BJ80" s="235"/>
      <c r="BK80" s="235"/>
      <c r="BL80" s="235"/>
      <c r="BM80" s="235"/>
      <c r="BN80" s="235"/>
      <c r="BO80" s="235"/>
      <c r="BP80" s="235"/>
      <c r="BQ80" s="232">
        <v>74</v>
      </c>
      <c r="BR80" s="237"/>
      <c r="BS80" s="849"/>
      <c r="BT80" s="850"/>
      <c r="BU80" s="850"/>
      <c r="BV80" s="850"/>
      <c r="BW80" s="850"/>
      <c r="BX80" s="850"/>
      <c r="BY80" s="850"/>
      <c r="BZ80" s="850"/>
      <c r="CA80" s="850"/>
      <c r="CB80" s="850"/>
      <c r="CC80" s="850"/>
      <c r="CD80" s="850"/>
      <c r="CE80" s="850"/>
      <c r="CF80" s="850"/>
      <c r="CG80" s="855"/>
      <c r="CH80" s="852"/>
      <c r="CI80" s="853"/>
      <c r="CJ80" s="853"/>
      <c r="CK80" s="853"/>
      <c r="CL80" s="854"/>
      <c r="CM80" s="852"/>
      <c r="CN80" s="853"/>
      <c r="CO80" s="853"/>
      <c r="CP80" s="853"/>
      <c r="CQ80" s="854"/>
      <c r="CR80" s="852"/>
      <c r="CS80" s="853"/>
      <c r="CT80" s="853"/>
      <c r="CU80" s="853"/>
      <c r="CV80" s="854"/>
      <c r="CW80" s="852"/>
      <c r="CX80" s="853"/>
      <c r="CY80" s="853"/>
      <c r="CZ80" s="853"/>
      <c r="DA80" s="854"/>
      <c r="DB80" s="852"/>
      <c r="DC80" s="853"/>
      <c r="DD80" s="853"/>
      <c r="DE80" s="853"/>
      <c r="DF80" s="854"/>
      <c r="DG80" s="852"/>
      <c r="DH80" s="853"/>
      <c r="DI80" s="853"/>
      <c r="DJ80" s="853"/>
      <c r="DK80" s="854"/>
      <c r="DL80" s="852"/>
      <c r="DM80" s="853"/>
      <c r="DN80" s="853"/>
      <c r="DO80" s="853"/>
      <c r="DP80" s="854"/>
      <c r="DQ80" s="852"/>
      <c r="DR80" s="853"/>
      <c r="DS80" s="853"/>
      <c r="DT80" s="853"/>
      <c r="DU80" s="854"/>
      <c r="DV80" s="849"/>
      <c r="DW80" s="850"/>
      <c r="DX80" s="850"/>
      <c r="DY80" s="850"/>
      <c r="DZ80" s="851"/>
      <c r="EA80" s="224"/>
    </row>
    <row r="81" spans="1:131" ht="26.25" customHeight="1" x14ac:dyDescent="0.15">
      <c r="A81" s="232">
        <v>14</v>
      </c>
      <c r="B81" s="863"/>
      <c r="C81" s="864"/>
      <c r="D81" s="864"/>
      <c r="E81" s="864"/>
      <c r="F81" s="864"/>
      <c r="G81" s="864"/>
      <c r="H81" s="864"/>
      <c r="I81" s="864"/>
      <c r="J81" s="864"/>
      <c r="K81" s="864"/>
      <c r="L81" s="864"/>
      <c r="M81" s="864"/>
      <c r="N81" s="864"/>
      <c r="O81" s="864"/>
      <c r="P81" s="865"/>
      <c r="Q81" s="866"/>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21"/>
      <c r="BA81" s="821"/>
      <c r="BB81" s="821"/>
      <c r="BC81" s="821"/>
      <c r="BD81" s="822"/>
      <c r="BE81" s="235"/>
      <c r="BF81" s="235"/>
      <c r="BG81" s="235"/>
      <c r="BH81" s="235"/>
      <c r="BI81" s="235"/>
      <c r="BJ81" s="235"/>
      <c r="BK81" s="235"/>
      <c r="BL81" s="235"/>
      <c r="BM81" s="235"/>
      <c r="BN81" s="235"/>
      <c r="BO81" s="235"/>
      <c r="BP81" s="235"/>
      <c r="BQ81" s="232">
        <v>75</v>
      </c>
      <c r="BR81" s="237"/>
      <c r="BS81" s="849"/>
      <c r="BT81" s="850"/>
      <c r="BU81" s="850"/>
      <c r="BV81" s="850"/>
      <c r="BW81" s="850"/>
      <c r="BX81" s="850"/>
      <c r="BY81" s="850"/>
      <c r="BZ81" s="850"/>
      <c r="CA81" s="850"/>
      <c r="CB81" s="850"/>
      <c r="CC81" s="850"/>
      <c r="CD81" s="850"/>
      <c r="CE81" s="850"/>
      <c r="CF81" s="850"/>
      <c r="CG81" s="855"/>
      <c r="CH81" s="852"/>
      <c r="CI81" s="853"/>
      <c r="CJ81" s="853"/>
      <c r="CK81" s="853"/>
      <c r="CL81" s="854"/>
      <c r="CM81" s="852"/>
      <c r="CN81" s="853"/>
      <c r="CO81" s="853"/>
      <c r="CP81" s="853"/>
      <c r="CQ81" s="854"/>
      <c r="CR81" s="852"/>
      <c r="CS81" s="853"/>
      <c r="CT81" s="853"/>
      <c r="CU81" s="853"/>
      <c r="CV81" s="854"/>
      <c r="CW81" s="852"/>
      <c r="CX81" s="853"/>
      <c r="CY81" s="853"/>
      <c r="CZ81" s="853"/>
      <c r="DA81" s="854"/>
      <c r="DB81" s="852"/>
      <c r="DC81" s="853"/>
      <c r="DD81" s="853"/>
      <c r="DE81" s="853"/>
      <c r="DF81" s="854"/>
      <c r="DG81" s="852"/>
      <c r="DH81" s="853"/>
      <c r="DI81" s="853"/>
      <c r="DJ81" s="853"/>
      <c r="DK81" s="854"/>
      <c r="DL81" s="852"/>
      <c r="DM81" s="853"/>
      <c r="DN81" s="853"/>
      <c r="DO81" s="853"/>
      <c r="DP81" s="854"/>
      <c r="DQ81" s="852"/>
      <c r="DR81" s="853"/>
      <c r="DS81" s="853"/>
      <c r="DT81" s="853"/>
      <c r="DU81" s="854"/>
      <c r="DV81" s="849"/>
      <c r="DW81" s="850"/>
      <c r="DX81" s="850"/>
      <c r="DY81" s="850"/>
      <c r="DZ81" s="851"/>
      <c r="EA81" s="224"/>
    </row>
    <row r="82" spans="1:131" ht="26.25" customHeight="1" x14ac:dyDescent="0.15">
      <c r="A82" s="232">
        <v>15</v>
      </c>
      <c r="B82" s="863"/>
      <c r="C82" s="864"/>
      <c r="D82" s="864"/>
      <c r="E82" s="864"/>
      <c r="F82" s="864"/>
      <c r="G82" s="864"/>
      <c r="H82" s="864"/>
      <c r="I82" s="864"/>
      <c r="J82" s="864"/>
      <c r="K82" s="864"/>
      <c r="L82" s="864"/>
      <c r="M82" s="864"/>
      <c r="N82" s="864"/>
      <c r="O82" s="864"/>
      <c r="P82" s="865"/>
      <c r="Q82" s="866"/>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21"/>
      <c r="BA82" s="821"/>
      <c r="BB82" s="821"/>
      <c r="BC82" s="821"/>
      <c r="BD82" s="822"/>
      <c r="BE82" s="235"/>
      <c r="BF82" s="235"/>
      <c r="BG82" s="235"/>
      <c r="BH82" s="235"/>
      <c r="BI82" s="235"/>
      <c r="BJ82" s="235"/>
      <c r="BK82" s="235"/>
      <c r="BL82" s="235"/>
      <c r="BM82" s="235"/>
      <c r="BN82" s="235"/>
      <c r="BO82" s="235"/>
      <c r="BP82" s="235"/>
      <c r="BQ82" s="232">
        <v>76</v>
      </c>
      <c r="BR82" s="237"/>
      <c r="BS82" s="849"/>
      <c r="BT82" s="850"/>
      <c r="BU82" s="850"/>
      <c r="BV82" s="850"/>
      <c r="BW82" s="850"/>
      <c r="BX82" s="850"/>
      <c r="BY82" s="850"/>
      <c r="BZ82" s="850"/>
      <c r="CA82" s="850"/>
      <c r="CB82" s="850"/>
      <c r="CC82" s="850"/>
      <c r="CD82" s="850"/>
      <c r="CE82" s="850"/>
      <c r="CF82" s="850"/>
      <c r="CG82" s="855"/>
      <c r="CH82" s="852"/>
      <c r="CI82" s="853"/>
      <c r="CJ82" s="853"/>
      <c r="CK82" s="853"/>
      <c r="CL82" s="854"/>
      <c r="CM82" s="852"/>
      <c r="CN82" s="853"/>
      <c r="CO82" s="853"/>
      <c r="CP82" s="853"/>
      <c r="CQ82" s="854"/>
      <c r="CR82" s="852"/>
      <c r="CS82" s="853"/>
      <c r="CT82" s="853"/>
      <c r="CU82" s="853"/>
      <c r="CV82" s="854"/>
      <c r="CW82" s="852"/>
      <c r="CX82" s="853"/>
      <c r="CY82" s="853"/>
      <c r="CZ82" s="853"/>
      <c r="DA82" s="854"/>
      <c r="DB82" s="852"/>
      <c r="DC82" s="853"/>
      <c r="DD82" s="853"/>
      <c r="DE82" s="853"/>
      <c r="DF82" s="854"/>
      <c r="DG82" s="852"/>
      <c r="DH82" s="853"/>
      <c r="DI82" s="853"/>
      <c r="DJ82" s="853"/>
      <c r="DK82" s="854"/>
      <c r="DL82" s="852"/>
      <c r="DM82" s="853"/>
      <c r="DN82" s="853"/>
      <c r="DO82" s="853"/>
      <c r="DP82" s="854"/>
      <c r="DQ82" s="852"/>
      <c r="DR82" s="853"/>
      <c r="DS82" s="853"/>
      <c r="DT82" s="853"/>
      <c r="DU82" s="854"/>
      <c r="DV82" s="849"/>
      <c r="DW82" s="850"/>
      <c r="DX82" s="850"/>
      <c r="DY82" s="850"/>
      <c r="DZ82" s="851"/>
      <c r="EA82" s="224"/>
    </row>
    <row r="83" spans="1:131" ht="26.25" customHeight="1" x14ac:dyDescent="0.15">
      <c r="A83" s="232">
        <v>16</v>
      </c>
      <c r="B83" s="863"/>
      <c r="C83" s="864"/>
      <c r="D83" s="864"/>
      <c r="E83" s="864"/>
      <c r="F83" s="864"/>
      <c r="G83" s="864"/>
      <c r="H83" s="864"/>
      <c r="I83" s="864"/>
      <c r="J83" s="864"/>
      <c r="K83" s="864"/>
      <c r="L83" s="864"/>
      <c r="M83" s="864"/>
      <c r="N83" s="864"/>
      <c r="O83" s="864"/>
      <c r="P83" s="865"/>
      <c r="Q83" s="866"/>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21"/>
      <c r="BA83" s="821"/>
      <c r="BB83" s="821"/>
      <c r="BC83" s="821"/>
      <c r="BD83" s="822"/>
      <c r="BE83" s="235"/>
      <c r="BF83" s="235"/>
      <c r="BG83" s="235"/>
      <c r="BH83" s="235"/>
      <c r="BI83" s="235"/>
      <c r="BJ83" s="235"/>
      <c r="BK83" s="235"/>
      <c r="BL83" s="235"/>
      <c r="BM83" s="235"/>
      <c r="BN83" s="235"/>
      <c r="BO83" s="235"/>
      <c r="BP83" s="235"/>
      <c r="BQ83" s="232">
        <v>77</v>
      </c>
      <c r="BR83" s="237"/>
      <c r="BS83" s="849"/>
      <c r="BT83" s="850"/>
      <c r="BU83" s="850"/>
      <c r="BV83" s="850"/>
      <c r="BW83" s="850"/>
      <c r="BX83" s="850"/>
      <c r="BY83" s="850"/>
      <c r="BZ83" s="850"/>
      <c r="CA83" s="850"/>
      <c r="CB83" s="850"/>
      <c r="CC83" s="850"/>
      <c r="CD83" s="850"/>
      <c r="CE83" s="850"/>
      <c r="CF83" s="850"/>
      <c r="CG83" s="855"/>
      <c r="CH83" s="852"/>
      <c r="CI83" s="853"/>
      <c r="CJ83" s="853"/>
      <c r="CK83" s="853"/>
      <c r="CL83" s="854"/>
      <c r="CM83" s="852"/>
      <c r="CN83" s="853"/>
      <c r="CO83" s="853"/>
      <c r="CP83" s="853"/>
      <c r="CQ83" s="854"/>
      <c r="CR83" s="852"/>
      <c r="CS83" s="853"/>
      <c r="CT83" s="853"/>
      <c r="CU83" s="853"/>
      <c r="CV83" s="854"/>
      <c r="CW83" s="852"/>
      <c r="CX83" s="853"/>
      <c r="CY83" s="853"/>
      <c r="CZ83" s="853"/>
      <c r="DA83" s="854"/>
      <c r="DB83" s="852"/>
      <c r="DC83" s="853"/>
      <c r="DD83" s="853"/>
      <c r="DE83" s="853"/>
      <c r="DF83" s="854"/>
      <c r="DG83" s="852"/>
      <c r="DH83" s="853"/>
      <c r="DI83" s="853"/>
      <c r="DJ83" s="853"/>
      <c r="DK83" s="854"/>
      <c r="DL83" s="852"/>
      <c r="DM83" s="853"/>
      <c r="DN83" s="853"/>
      <c r="DO83" s="853"/>
      <c r="DP83" s="854"/>
      <c r="DQ83" s="852"/>
      <c r="DR83" s="853"/>
      <c r="DS83" s="853"/>
      <c r="DT83" s="853"/>
      <c r="DU83" s="854"/>
      <c r="DV83" s="849"/>
      <c r="DW83" s="850"/>
      <c r="DX83" s="850"/>
      <c r="DY83" s="850"/>
      <c r="DZ83" s="851"/>
      <c r="EA83" s="224"/>
    </row>
    <row r="84" spans="1:131" ht="26.25" customHeight="1" x14ac:dyDescent="0.15">
      <c r="A84" s="232">
        <v>17</v>
      </c>
      <c r="B84" s="863"/>
      <c r="C84" s="864"/>
      <c r="D84" s="864"/>
      <c r="E84" s="864"/>
      <c r="F84" s="864"/>
      <c r="G84" s="864"/>
      <c r="H84" s="864"/>
      <c r="I84" s="864"/>
      <c r="J84" s="864"/>
      <c r="K84" s="864"/>
      <c r="L84" s="864"/>
      <c r="M84" s="864"/>
      <c r="N84" s="864"/>
      <c r="O84" s="864"/>
      <c r="P84" s="865"/>
      <c r="Q84" s="866"/>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21"/>
      <c r="BA84" s="821"/>
      <c r="BB84" s="821"/>
      <c r="BC84" s="821"/>
      <c r="BD84" s="822"/>
      <c r="BE84" s="235"/>
      <c r="BF84" s="235"/>
      <c r="BG84" s="235"/>
      <c r="BH84" s="235"/>
      <c r="BI84" s="235"/>
      <c r="BJ84" s="235"/>
      <c r="BK84" s="235"/>
      <c r="BL84" s="235"/>
      <c r="BM84" s="235"/>
      <c r="BN84" s="235"/>
      <c r="BO84" s="235"/>
      <c r="BP84" s="235"/>
      <c r="BQ84" s="232">
        <v>78</v>
      </c>
      <c r="BR84" s="237"/>
      <c r="BS84" s="849"/>
      <c r="BT84" s="850"/>
      <c r="BU84" s="850"/>
      <c r="BV84" s="850"/>
      <c r="BW84" s="850"/>
      <c r="BX84" s="850"/>
      <c r="BY84" s="850"/>
      <c r="BZ84" s="850"/>
      <c r="CA84" s="850"/>
      <c r="CB84" s="850"/>
      <c r="CC84" s="850"/>
      <c r="CD84" s="850"/>
      <c r="CE84" s="850"/>
      <c r="CF84" s="850"/>
      <c r="CG84" s="855"/>
      <c r="CH84" s="852"/>
      <c r="CI84" s="853"/>
      <c r="CJ84" s="853"/>
      <c r="CK84" s="853"/>
      <c r="CL84" s="854"/>
      <c r="CM84" s="852"/>
      <c r="CN84" s="853"/>
      <c r="CO84" s="853"/>
      <c r="CP84" s="853"/>
      <c r="CQ84" s="854"/>
      <c r="CR84" s="852"/>
      <c r="CS84" s="853"/>
      <c r="CT84" s="853"/>
      <c r="CU84" s="853"/>
      <c r="CV84" s="854"/>
      <c r="CW84" s="852"/>
      <c r="CX84" s="853"/>
      <c r="CY84" s="853"/>
      <c r="CZ84" s="853"/>
      <c r="DA84" s="854"/>
      <c r="DB84" s="852"/>
      <c r="DC84" s="853"/>
      <c r="DD84" s="853"/>
      <c r="DE84" s="853"/>
      <c r="DF84" s="854"/>
      <c r="DG84" s="852"/>
      <c r="DH84" s="853"/>
      <c r="DI84" s="853"/>
      <c r="DJ84" s="853"/>
      <c r="DK84" s="854"/>
      <c r="DL84" s="852"/>
      <c r="DM84" s="853"/>
      <c r="DN84" s="853"/>
      <c r="DO84" s="853"/>
      <c r="DP84" s="854"/>
      <c r="DQ84" s="852"/>
      <c r="DR84" s="853"/>
      <c r="DS84" s="853"/>
      <c r="DT84" s="853"/>
      <c r="DU84" s="854"/>
      <c r="DV84" s="849"/>
      <c r="DW84" s="850"/>
      <c r="DX84" s="850"/>
      <c r="DY84" s="850"/>
      <c r="DZ84" s="851"/>
      <c r="EA84" s="224"/>
    </row>
    <row r="85" spans="1:131" ht="26.25" customHeight="1" x14ac:dyDescent="0.15">
      <c r="A85" s="232">
        <v>18</v>
      </c>
      <c r="B85" s="863"/>
      <c r="C85" s="864"/>
      <c r="D85" s="864"/>
      <c r="E85" s="864"/>
      <c r="F85" s="864"/>
      <c r="G85" s="864"/>
      <c r="H85" s="864"/>
      <c r="I85" s="864"/>
      <c r="J85" s="864"/>
      <c r="K85" s="864"/>
      <c r="L85" s="864"/>
      <c r="M85" s="864"/>
      <c r="N85" s="864"/>
      <c r="O85" s="864"/>
      <c r="P85" s="865"/>
      <c r="Q85" s="866"/>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21"/>
      <c r="BA85" s="821"/>
      <c r="BB85" s="821"/>
      <c r="BC85" s="821"/>
      <c r="BD85" s="822"/>
      <c r="BE85" s="235"/>
      <c r="BF85" s="235"/>
      <c r="BG85" s="235"/>
      <c r="BH85" s="235"/>
      <c r="BI85" s="235"/>
      <c r="BJ85" s="235"/>
      <c r="BK85" s="235"/>
      <c r="BL85" s="235"/>
      <c r="BM85" s="235"/>
      <c r="BN85" s="235"/>
      <c r="BO85" s="235"/>
      <c r="BP85" s="235"/>
      <c r="BQ85" s="232">
        <v>79</v>
      </c>
      <c r="BR85" s="237"/>
      <c r="BS85" s="849"/>
      <c r="BT85" s="850"/>
      <c r="BU85" s="850"/>
      <c r="BV85" s="850"/>
      <c r="BW85" s="850"/>
      <c r="BX85" s="850"/>
      <c r="BY85" s="850"/>
      <c r="BZ85" s="850"/>
      <c r="CA85" s="850"/>
      <c r="CB85" s="850"/>
      <c r="CC85" s="850"/>
      <c r="CD85" s="850"/>
      <c r="CE85" s="850"/>
      <c r="CF85" s="850"/>
      <c r="CG85" s="855"/>
      <c r="CH85" s="852"/>
      <c r="CI85" s="853"/>
      <c r="CJ85" s="853"/>
      <c r="CK85" s="853"/>
      <c r="CL85" s="854"/>
      <c r="CM85" s="852"/>
      <c r="CN85" s="853"/>
      <c r="CO85" s="853"/>
      <c r="CP85" s="853"/>
      <c r="CQ85" s="854"/>
      <c r="CR85" s="852"/>
      <c r="CS85" s="853"/>
      <c r="CT85" s="853"/>
      <c r="CU85" s="853"/>
      <c r="CV85" s="854"/>
      <c r="CW85" s="852"/>
      <c r="CX85" s="853"/>
      <c r="CY85" s="853"/>
      <c r="CZ85" s="853"/>
      <c r="DA85" s="854"/>
      <c r="DB85" s="852"/>
      <c r="DC85" s="853"/>
      <c r="DD85" s="853"/>
      <c r="DE85" s="853"/>
      <c r="DF85" s="854"/>
      <c r="DG85" s="852"/>
      <c r="DH85" s="853"/>
      <c r="DI85" s="853"/>
      <c r="DJ85" s="853"/>
      <c r="DK85" s="854"/>
      <c r="DL85" s="852"/>
      <c r="DM85" s="853"/>
      <c r="DN85" s="853"/>
      <c r="DO85" s="853"/>
      <c r="DP85" s="854"/>
      <c r="DQ85" s="852"/>
      <c r="DR85" s="853"/>
      <c r="DS85" s="853"/>
      <c r="DT85" s="853"/>
      <c r="DU85" s="854"/>
      <c r="DV85" s="849"/>
      <c r="DW85" s="850"/>
      <c r="DX85" s="850"/>
      <c r="DY85" s="850"/>
      <c r="DZ85" s="851"/>
      <c r="EA85" s="224"/>
    </row>
    <row r="86" spans="1:131" ht="26.25" customHeight="1" x14ac:dyDescent="0.15">
      <c r="A86" s="232">
        <v>19</v>
      </c>
      <c r="B86" s="863"/>
      <c r="C86" s="864"/>
      <c r="D86" s="864"/>
      <c r="E86" s="864"/>
      <c r="F86" s="864"/>
      <c r="G86" s="864"/>
      <c r="H86" s="864"/>
      <c r="I86" s="864"/>
      <c r="J86" s="864"/>
      <c r="K86" s="864"/>
      <c r="L86" s="864"/>
      <c r="M86" s="864"/>
      <c r="N86" s="864"/>
      <c r="O86" s="864"/>
      <c r="P86" s="865"/>
      <c r="Q86" s="866"/>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21"/>
      <c r="BA86" s="821"/>
      <c r="BB86" s="821"/>
      <c r="BC86" s="821"/>
      <c r="BD86" s="822"/>
      <c r="BE86" s="235"/>
      <c r="BF86" s="235"/>
      <c r="BG86" s="235"/>
      <c r="BH86" s="235"/>
      <c r="BI86" s="235"/>
      <c r="BJ86" s="235"/>
      <c r="BK86" s="235"/>
      <c r="BL86" s="235"/>
      <c r="BM86" s="235"/>
      <c r="BN86" s="235"/>
      <c r="BO86" s="235"/>
      <c r="BP86" s="235"/>
      <c r="BQ86" s="232">
        <v>80</v>
      </c>
      <c r="BR86" s="237"/>
      <c r="BS86" s="849"/>
      <c r="BT86" s="850"/>
      <c r="BU86" s="850"/>
      <c r="BV86" s="850"/>
      <c r="BW86" s="850"/>
      <c r="BX86" s="850"/>
      <c r="BY86" s="850"/>
      <c r="BZ86" s="850"/>
      <c r="CA86" s="850"/>
      <c r="CB86" s="850"/>
      <c r="CC86" s="850"/>
      <c r="CD86" s="850"/>
      <c r="CE86" s="850"/>
      <c r="CF86" s="850"/>
      <c r="CG86" s="855"/>
      <c r="CH86" s="852"/>
      <c r="CI86" s="853"/>
      <c r="CJ86" s="853"/>
      <c r="CK86" s="853"/>
      <c r="CL86" s="854"/>
      <c r="CM86" s="852"/>
      <c r="CN86" s="853"/>
      <c r="CO86" s="853"/>
      <c r="CP86" s="853"/>
      <c r="CQ86" s="854"/>
      <c r="CR86" s="852"/>
      <c r="CS86" s="853"/>
      <c r="CT86" s="853"/>
      <c r="CU86" s="853"/>
      <c r="CV86" s="854"/>
      <c r="CW86" s="852"/>
      <c r="CX86" s="853"/>
      <c r="CY86" s="853"/>
      <c r="CZ86" s="853"/>
      <c r="DA86" s="854"/>
      <c r="DB86" s="852"/>
      <c r="DC86" s="853"/>
      <c r="DD86" s="853"/>
      <c r="DE86" s="853"/>
      <c r="DF86" s="854"/>
      <c r="DG86" s="852"/>
      <c r="DH86" s="853"/>
      <c r="DI86" s="853"/>
      <c r="DJ86" s="853"/>
      <c r="DK86" s="854"/>
      <c r="DL86" s="852"/>
      <c r="DM86" s="853"/>
      <c r="DN86" s="853"/>
      <c r="DO86" s="853"/>
      <c r="DP86" s="854"/>
      <c r="DQ86" s="852"/>
      <c r="DR86" s="853"/>
      <c r="DS86" s="853"/>
      <c r="DT86" s="853"/>
      <c r="DU86" s="854"/>
      <c r="DV86" s="849"/>
      <c r="DW86" s="850"/>
      <c r="DX86" s="850"/>
      <c r="DY86" s="850"/>
      <c r="DZ86" s="851"/>
      <c r="EA86" s="224"/>
    </row>
    <row r="87" spans="1:131" ht="26.25" customHeight="1" x14ac:dyDescent="0.15">
      <c r="A87" s="238">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35"/>
      <c r="BF87" s="235"/>
      <c r="BG87" s="235"/>
      <c r="BH87" s="235"/>
      <c r="BI87" s="235"/>
      <c r="BJ87" s="235"/>
      <c r="BK87" s="235"/>
      <c r="BL87" s="235"/>
      <c r="BM87" s="235"/>
      <c r="BN87" s="235"/>
      <c r="BO87" s="235"/>
      <c r="BP87" s="235"/>
      <c r="BQ87" s="232">
        <v>81</v>
      </c>
      <c r="BR87" s="237"/>
      <c r="BS87" s="849"/>
      <c r="BT87" s="850"/>
      <c r="BU87" s="850"/>
      <c r="BV87" s="850"/>
      <c r="BW87" s="850"/>
      <c r="BX87" s="850"/>
      <c r="BY87" s="850"/>
      <c r="BZ87" s="850"/>
      <c r="CA87" s="850"/>
      <c r="CB87" s="850"/>
      <c r="CC87" s="850"/>
      <c r="CD87" s="850"/>
      <c r="CE87" s="850"/>
      <c r="CF87" s="850"/>
      <c r="CG87" s="855"/>
      <c r="CH87" s="852"/>
      <c r="CI87" s="853"/>
      <c r="CJ87" s="853"/>
      <c r="CK87" s="853"/>
      <c r="CL87" s="854"/>
      <c r="CM87" s="852"/>
      <c r="CN87" s="853"/>
      <c r="CO87" s="853"/>
      <c r="CP87" s="853"/>
      <c r="CQ87" s="854"/>
      <c r="CR87" s="852"/>
      <c r="CS87" s="853"/>
      <c r="CT87" s="853"/>
      <c r="CU87" s="853"/>
      <c r="CV87" s="854"/>
      <c r="CW87" s="852"/>
      <c r="CX87" s="853"/>
      <c r="CY87" s="853"/>
      <c r="CZ87" s="853"/>
      <c r="DA87" s="854"/>
      <c r="DB87" s="852"/>
      <c r="DC87" s="853"/>
      <c r="DD87" s="853"/>
      <c r="DE87" s="853"/>
      <c r="DF87" s="854"/>
      <c r="DG87" s="852"/>
      <c r="DH87" s="853"/>
      <c r="DI87" s="853"/>
      <c r="DJ87" s="853"/>
      <c r="DK87" s="854"/>
      <c r="DL87" s="852"/>
      <c r="DM87" s="853"/>
      <c r="DN87" s="853"/>
      <c r="DO87" s="853"/>
      <c r="DP87" s="854"/>
      <c r="DQ87" s="852"/>
      <c r="DR87" s="853"/>
      <c r="DS87" s="853"/>
      <c r="DT87" s="853"/>
      <c r="DU87" s="854"/>
      <c r="DV87" s="849"/>
      <c r="DW87" s="850"/>
      <c r="DX87" s="850"/>
      <c r="DY87" s="850"/>
      <c r="DZ87" s="851"/>
      <c r="EA87" s="224"/>
    </row>
    <row r="88" spans="1:131" ht="26.25" customHeight="1" thickBot="1" x14ac:dyDescent="0.2">
      <c r="A88" s="234" t="s">
        <v>377</v>
      </c>
      <c r="B88" s="776" t="s">
        <v>400</v>
      </c>
      <c r="C88" s="777"/>
      <c r="D88" s="777"/>
      <c r="E88" s="777"/>
      <c r="F88" s="777"/>
      <c r="G88" s="777"/>
      <c r="H88" s="777"/>
      <c r="I88" s="777"/>
      <c r="J88" s="777"/>
      <c r="K88" s="777"/>
      <c r="L88" s="777"/>
      <c r="M88" s="777"/>
      <c r="N88" s="777"/>
      <c r="O88" s="777"/>
      <c r="P88" s="778"/>
      <c r="Q88" s="830"/>
      <c r="R88" s="831"/>
      <c r="S88" s="831"/>
      <c r="T88" s="831"/>
      <c r="U88" s="831"/>
      <c r="V88" s="831"/>
      <c r="W88" s="831"/>
      <c r="X88" s="831"/>
      <c r="Y88" s="831"/>
      <c r="Z88" s="831"/>
      <c r="AA88" s="831"/>
      <c r="AB88" s="831"/>
      <c r="AC88" s="831"/>
      <c r="AD88" s="831"/>
      <c r="AE88" s="831"/>
      <c r="AF88" s="834">
        <v>5065</v>
      </c>
      <c r="AG88" s="834"/>
      <c r="AH88" s="834"/>
      <c r="AI88" s="834"/>
      <c r="AJ88" s="834"/>
      <c r="AK88" s="831"/>
      <c r="AL88" s="831"/>
      <c r="AM88" s="831"/>
      <c r="AN88" s="831"/>
      <c r="AO88" s="831"/>
      <c r="AP88" s="834">
        <v>12253</v>
      </c>
      <c r="AQ88" s="834"/>
      <c r="AR88" s="834"/>
      <c r="AS88" s="834"/>
      <c r="AT88" s="834"/>
      <c r="AU88" s="834">
        <v>393</v>
      </c>
      <c r="AV88" s="834"/>
      <c r="AW88" s="834"/>
      <c r="AX88" s="834"/>
      <c r="AY88" s="834"/>
      <c r="AZ88" s="839"/>
      <c r="BA88" s="839"/>
      <c r="BB88" s="839"/>
      <c r="BC88" s="839"/>
      <c r="BD88" s="840"/>
      <c r="BE88" s="235"/>
      <c r="BF88" s="235"/>
      <c r="BG88" s="235"/>
      <c r="BH88" s="235"/>
      <c r="BI88" s="235"/>
      <c r="BJ88" s="235"/>
      <c r="BK88" s="235"/>
      <c r="BL88" s="235"/>
      <c r="BM88" s="235"/>
      <c r="BN88" s="235"/>
      <c r="BO88" s="235"/>
      <c r="BP88" s="235"/>
      <c r="BQ88" s="232">
        <v>82</v>
      </c>
      <c r="BR88" s="237"/>
      <c r="BS88" s="849"/>
      <c r="BT88" s="850"/>
      <c r="BU88" s="850"/>
      <c r="BV88" s="850"/>
      <c r="BW88" s="850"/>
      <c r="BX88" s="850"/>
      <c r="BY88" s="850"/>
      <c r="BZ88" s="850"/>
      <c r="CA88" s="850"/>
      <c r="CB88" s="850"/>
      <c r="CC88" s="850"/>
      <c r="CD88" s="850"/>
      <c r="CE88" s="850"/>
      <c r="CF88" s="850"/>
      <c r="CG88" s="855"/>
      <c r="CH88" s="852"/>
      <c r="CI88" s="853"/>
      <c r="CJ88" s="853"/>
      <c r="CK88" s="853"/>
      <c r="CL88" s="854"/>
      <c r="CM88" s="852"/>
      <c r="CN88" s="853"/>
      <c r="CO88" s="853"/>
      <c r="CP88" s="853"/>
      <c r="CQ88" s="854"/>
      <c r="CR88" s="852"/>
      <c r="CS88" s="853"/>
      <c r="CT88" s="853"/>
      <c r="CU88" s="853"/>
      <c r="CV88" s="854"/>
      <c r="CW88" s="852"/>
      <c r="CX88" s="853"/>
      <c r="CY88" s="853"/>
      <c r="CZ88" s="853"/>
      <c r="DA88" s="854"/>
      <c r="DB88" s="852"/>
      <c r="DC88" s="853"/>
      <c r="DD88" s="853"/>
      <c r="DE88" s="853"/>
      <c r="DF88" s="854"/>
      <c r="DG88" s="852"/>
      <c r="DH88" s="853"/>
      <c r="DI88" s="853"/>
      <c r="DJ88" s="853"/>
      <c r="DK88" s="854"/>
      <c r="DL88" s="852"/>
      <c r="DM88" s="853"/>
      <c r="DN88" s="853"/>
      <c r="DO88" s="853"/>
      <c r="DP88" s="854"/>
      <c r="DQ88" s="852"/>
      <c r="DR88" s="853"/>
      <c r="DS88" s="853"/>
      <c r="DT88" s="853"/>
      <c r="DU88" s="854"/>
      <c r="DV88" s="849"/>
      <c r="DW88" s="850"/>
      <c r="DX88" s="850"/>
      <c r="DY88" s="850"/>
      <c r="DZ88" s="851"/>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9"/>
      <c r="BT89" s="850"/>
      <c r="BU89" s="850"/>
      <c r="BV89" s="850"/>
      <c r="BW89" s="850"/>
      <c r="BX89" s="850"/>
      <c r="BY89" s="850"/>
      <c r="BZ89" s="850"/>
      <c r="CA89" s="850"/>
      <c r="CB89" s="850"/>
      <c r="CC89" s="850"/>
      <c r="CD89" s="850"/>
      <c r="CE89" s="850"/>
      <c r="CF89" s="850"/>
      <c r="CG89" s="855"/>
      <c r="CH89" s="852"/>
      <c r="CI89" s="853"/>
      <c r="CJ89" s="853"/>
      <c r="CK89" s="853"/>
      <c r="CL89" s="854"/>
      <c r="CM89" s="852"/>
      <c r="CN89" s="853"/>
      <c r="CO89" s="853"/>
      <c r="CP89" s="853"/>
      <c r="CQ89" s="854"/>
      <c r="CR89" s="852"/>
      <c r="CS89" s="853"/>
      <c r="CT89" s="853"/>
      <c r="CU89" s="853"/>
      <c r="CV89" s="854"/>
      <c r="CW89" s="852"/>
      <c r="CX89" s="853"/>
      <c r="CY89" s="853"/>
      <c r="CZ89" s="853"/>
      <c r="DA89" s="854"/>
      <c r="DB89" s="852"/>
      <c r="DC89" s="853"/>
      <c r="DD89" s="853"/>
      <c r="DE89" s="853"/>
      <c r="DF89" s="854"/>
      <c r="DG89" s="852"/>
      <c r="DH89" s="853"/>
      <c r="DI89" s="853"/>
      <c r="DJ89" s="853"/>
      <c r="DK89" s="854"/>
      <c r="DL89" s="852"/>
      <c r="DM89" s="853"/>
      <c r="DN89" s="853"/>
      <c r="DO89" s="853"/>
      <c r="DP89" s="854"/>
      <c r="DQ89" s="852"/>
      <c r="DR89" s="853"/>
      <c r="DS89" s="853"/>
      <c r="DT89" s="853"/>
      <c r="DU89" s="854"/>
      <c r="DV89" s="849"/>
      <c r="DW89" s="850"/>
      <c r="DX89" s="850"/>
      <c r="DY89" s="850"/>
      <c r="DZ89" s="851"/>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9"/>
      <c r="BT90" s="850"/>
      <c r="BU90" s="850"/>
      <c r="BV90" s="850"/>
      <c r="BW90" s="850"/>
      <c r="BX90" s="850"/>
      <c r="BY90" s="850"/>
      <c r="BZ90" s="850"/>
      <c r="CA90" s="850"/>
      <c r="CB90" s="850"/>
      <c r="CC90" s="850"/>
      <c r="CD90" s="850"/>
      <c r="CE90" s="850"/>
      <c r="CF90" s="850"/>
      <c r="CG90" s="855"/>
      <c r="CH90" s="852"/>
      <c r="CI90" s="853"/>
      <c r="CJ90" s="853"/>
      <c r="CK90" s="853"/>
      <c r="CL90" s="854"/>
      <c r="CM90" s="852"/>
      <c r="CN90" s="853"/>
      <c r="CO90" s="853"/>
      <c r="CP90" s="853"/>
      <c r="CQ90" s="854"/>
      <c r="CR90" s="852"/>
      <c r="CS90" s="853"/>
      <c r="CT90" s="853"/>
      <c r="CU90" s="853"/>
      <c r="CV90" s="854"/>
      <c r="CW90" s="852"/>
      <c r="CX90" s="853"/>
      <c r="CY90" s="853"/>
      <c r="CZ90" s="853"/>
      <c r="DA90" s="854"/>
      <c r="DB90" s="852"/>
      <c r="DC90" s="853"/>
      <c r="DD90" s="853"/>
      <c r="DE90" s="853"/>
      <c r="DF90" s="854"/>
      <c r="DG90" s="852"/>
      <c r="DH90" s="853"/>
      <c r="DI90" s="853"/>
      <c r="DJ90" s="853"/>
      <c r="DK90" s="854"/>
      <c r="DL90" s="852"/>
      <c r="DM90" s="853"/>
      <c r="DN90" s="853"/>
      <c r="DO90" s="853"/>
      <c r="DP90" s="854"/>
      <c r="DQ90" s="852"/>
      <c r="DR90" s="853"/>
      <c r="DS90" s="853"/>
      <c r="DT90" s="853"/>
      <c r="DU90" s="854"/>
      <c r="DV90" s="849"/>
      <c r="DW90" s="850"/>
      <c r="DX90" s="850"/>
      <c r="DY90" s="850"/>
      <c r="DZ90" s="851"/>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9"/>
      <c r="BT91" s="850"/>
      <c r="BU91" s="850"/>
      <c r="BV91" s="850"/>
      <c r="BW91" s="850"/>
      <c r="BX91" s="850"/>
      <c r="BY91" s="850"/>
      <c r="BZ91" s="850"/>
      <c r="CA91" s="850"/>
      <c r="CB91" s="850"/>
      <c r="CC91" s="850"/>
      <c r="CD91" s="850"/>
      <c r="CE91" s="850"/>
      <c r="CF91" s="850"/>
      <c r="CG91" s="855"/>
      <c r="CH91" s="852"/>
      <c r="CI91" s="853"/>
      <c r="CJ91" s="853"/>
      <c r="CK91" s="853"/>
      <c r="CL91" s="854"/>
      <c r="CM91" s="852"/>
      <c r="CN91" s="853"/>
      <c r="CO91" s="853"/>
      <c r="CP91" s="853"/>
      <c r="CQ91" s="854"/>
      <c r="CR91" s="852"/>
      <c r="CS91" s="853"/>
      <c r="CT91" s="853"/>
      <c r="CU91" s="853"/>
      <c r="CV91" s="854"/>
      <c r="CW91" s="852"/>
      <c r="CX91" s="853"/>
      <c r="CY91" s="853"/>
      <c r="CZ91" s="853"/>
      <c r="DA91" s="854"/>
      <c r="DB91" s="852"/>
      <c r="DC91" s="853"/>
      <c r="DD91" s="853"/>
      <c r="DE91" s="853"/>
      <c r="DF91" s="854"/>
      <c r="DG91" s="852"/>
      <c r="DH91" s="853"/>
      <c r="DI91" s="853"/>
      <c r="DJ91" s="853"/>
      <c r="DK91" s="854"/>
      <c r="DL91" s="852"/>
      <c r="DM91" s="853"/>
      <c r="DN91" s="853"/>
      <c r="DO91" s="853"/>
      <c r="DP91" s="854"/>
      <c r="DQ91" s="852"/>
      <c r="DR91" s="853"/>
      <c r="DS91" s="853"/>
      <c r="DT91" s="853"/>
      <c r="DU91" s="854"/>
      <c r="DV91" s="849"/>
      <c r="DW91" s="850"/>
      <c r="DX91" s="850"/>
      <c r="DY91" s="850"/>
      <c r="DZ91" s="851"/>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9"/>
      <c r="BT92" s="850"/>
      <c r="BU92" s="850"/>
      <c r="BV92" s="850"/>
      <c r="BW92" s="850"/>
      <c r="BX92" s="850"/>
      <c r="BY92" s="850"/>
      <c r="BZ92" s="850"/>
      <c r="CA92" s="850"/>
      <c r="CB92" s="850"/>
      <c r="CC92" s="850"/>
      <c r="CD92" s="850"/>
      <c r="CE92" s="850"/>
      <c r="CF92" s="850"/>
      <c r="CG92" s="855"/>
      <c r="CH92" s="852"/>
      <c r="CI92" s="853"/>
      <c r="CJ92" s="853"/>
      <c r="CK92" s="853"/>
      <c r="CL92" s="854"/>
      <c r="CM92" s="852"/>
      <c r="CN92" s="853"/>
      <c r="CO92" s="853"/>
      <c r="CP92" s="853"/>
      <c r="CQ92" s="854"/>
      <c r="CR92" s="852"/>
      <c r="CS92" s="853"/>
      <c r="CT92" s="853"/>
      <c r="CU92" s="853"/>
      <c r="CV92" s="854"/>
      <c r="CW92" s="852"/>
      <c r="CX92" s="853"/>
      <c r="CY92" s="853"/>
      <c r="CZ92" s="853"/>
      <c r="DA92" s="854"/>
      <c r="DB92" s="852"/>
      <c r="DC92" s="853"/>
      <c r="DD92" s="853"/>
      <c r="DE92" s="853"/>
      <c r="DF92" s="854"/>
      <c r="DG92" s="852"/>
      <c r="DH92" s="853"/>
      <c r="DI92" s="853"/>
      <c r="DJ92" s="853"/>
      <c r="DK92" s="854"/>
      <c r="DL92" s="852"/>
      <c r="DM92" s="853"/>
      <c r="DN92" s="853"/>
      <c r="DO92" s="853"/>
      <c r="DP92" s="854"/>
      <c r="DQ92" s="852"/>
      <c r="DR92" s="853"/>
      <c r="DS92" s="853"/>
      <c r="DT92" s="853"/>
      <c r="DU92" s="854"/>
      <c r="DV92" s="849"/>
      <c r="DW92" s="850"/>
      <c r="DX92" s="850"/>
      <c r="DY92" s="850"/>
      <c r="DZ92" s="851"/>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9"/>
      <c r="BT93" s="850"/>
      <c r="BU93" s="850"/>
      <c r="BV93" s="850"/>
      <c r="BW93" s="850"/>
      <c r="BX93" s="850"/>
      <c r="BY93" s="850"/>
      <c r="BZ93" s="850"/>
      <c r="CA93" s="850"/>
      <c r="CB93" s="850"/>
      <c r="CC93" s="850"/>
      <c r="CD93" s="850"/>
      <c r="CE93" s="850"/>
      <c r="CF93" s="850"/>
      <c r="CG93" s="855"/>
      <c r="CH93" s="852"/>
      <c r="CI93" s="853"/>
      <c r="CJ93" s="853"/>
      <c r="CK93" s="853"/>
      <c r="CL93" s="854"/>
      <c r="CM93" s="852"/>
      <c r="CN93" s="853"/>
      <c r="CO93" s="853"/>
      <c r="CP93" s="853"/>
      <c r="CQ93" s="854"/>
      <c r="CR93" s="852"/>
      <c r="CS93" s="853"/>
      <c r="CT93" s="853"/>
      <c r="CU93" s="853"/>
      <c r="CV93" s="854"/>
      <c r="CW93" s="852"/>
      <c r="CX93" s="853"/>
      <c r="CY93" s="853"/>
      <c r="CZ93" s="853"/>
      <c r="DA93" s="854"/>
      <c r="DB93" s="852"/>
      <c r="DC93" s="853"/>
      <c r="DD93" s="853"/>
      <c r="DE93" s="853"/>
      <c r="DF93" s="854"/>
      <c r="DG93" s="852"/>
      <c r="DH93" s="853"/>
      <c r="DI93" s="853"/>
      <c r="DJ93" s="853"/>
      <c r="DK93" s="854"/>
      <c r="DL93" s="852"/>
      <c r="DM93" s="853"/>
      <c r="DN93" s="853"/>
      <c r="DO93" s="853"/>
      <c r="DP93" s="854"/>
      <c r="DQ93" s="852"/>
      <c r="DR93" s="853"/>
      <c r="DS93" s="853"/>
      <c r="DT93" s="853"/>
      <c r="DU93" s="854"/>
      <c r="DV93" s="849"/>
      <c r="DW93" s="850"/>
      <c r="DX93" s="850"/>
      <c r="DY93" s="850"/>
      <c r="DZ93" s="851"/>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9"/>
      <c r="BT94" s="850"/>
      <c r="BU94" s="850"/>
      <c r="BV94" s="850"/>
      <c r="BW94" s="850"/>
      <c r="BX94" s="850"/>
      <c r="BY94" s="850"/>
      <c r="BZ94" s="850"/>
      <c r="CA94" s="850"/>
      <c r="CB94" s="850"/>
      <c r="CC94" s="850"/>
      <c r="CD94" s="850"/>
      <c r="CE94" s="850"/>
      <c r="CF94" s="850"/>
      <c r="CG94" s="855"/>
      <c r="CH94" s="852"/>
      <c r="CI94" s="853"/>
      <c r="CJ94" s="853"/>
      <c r="CK94" s="853"/>
      <c r="CL94" s="854"/>
      <c r="CM94" s="852"/>
      <c r="CN94" s="853"/>
      <c r="CO94" s="853"/>
      <c r="CP94" s="853"/>
      <c r="CQ94" s="854"/>
      <c r="CR94" s="852"/>
      <c r="CS94" s="853"/>
      <c r="CT94" s="853"/>
      <c r="CU94" s="853"/>
      <c r="CV94" s="854"/>
      <c r="CW94" s="852"/>
      <c r="CX94" s="853"/>
      <c r="CY94" s="853"/>
      <c r="CZ94" s="853"/>
      <c r="DA94" s="854"/>
      <c r="DB94" s="852"/>
      <c r="DC94" s="853"/>
      <c r="DD94" s="853"/>
      <c r="DE94" s="853"/>
      <c r="DF94" s="854"/>
      <c r="DG94" s="852"/>
      <c r="DH94" s="853"/>
      <c r="DI94" s="853"/>
      <c r="DJ94" s="853"/>
      <c r="DK94" s="854"/>
      <c r="DL94" s="852"/>
      <c r="DM94" s="853"/>
      <c r="DN94" s="853"/>
      <c r="DO94" s="853"/>
      <c r="DP94" s="854"/>
      <c r="DQ94" s="852"/>
      <c r="DR94" s="853"/>
      <c r="DS94" s="853"/>
      <c r="DT94" s="853"/>
      <c r="DU94" s="854"/>
      <c r="DV94" s="849"/>
      <c r="DW94" s="850"/>
      <c r="DX94" s="850"/>
      <c r="DY94" s="850"/>
      <c r="DZ94" s="851"/>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9"/>
      <c r="BT95" s="850"/>
      <c r="BU95" s="850"/>
      <c r="BV95" s="850"/>
      <c r="BW95" s="850"/>
      <c r="BX95" s="850"/>
      <c r="BY95" s="850"/>
      <c r="BZ95" s="850"/>
      <c r="CA95" s="850"/>
      <c r="CB95" s="850"/>
      <c r="CC95" s="850"/>
      <c r="CD95" s="850"/>
      <c r="CE95" s="850"/>
      <c r="CF95" s="850"/>
      <c r="CG95" s="855"/>
      <c r="CH95" s="852"/>
      <c r="CI95" s="853"/>
      <c r="CJ95" s="853"/>
      <c r="CK95" s="853"/>
      <c r="CL95" s="854"/>
      <c r="CM95" s="852"/>
      <c r="CN95" s="853"/>
      <c r="CO95" s="853"/>
      <c r="CP95" s="853"/>
      <c r="CQ95" s="854"/>
      <c r="CR95" s="852"/>
      <c r="CS95" s="853"/>
      <c r="CT95" s="853"/>
      <c r="CU95" s="853"/>
      <c r="CV95" s="854"/>
      <c r="CW95" s="852"/>
      <c r="CX95" s="853"/>
      <c r="CY95" s="853"/>
      <c r="CZ95" s="853"/>
      <c r="DA95" s="854"/>
      <c r="DB95" s="852"/>
      <c r="DC95" s="853"/>
      <c r="DD95" s="853"/>
      <c r="DE95" s="853"/>
      <c r="DF95" s="854"/>
      <c r="DG95" s="852"/>
      <c r="DH95" s="853"/>
      <c r="DI95" s="853"/>
      <c r="DJ95" s="853"/>
      <c r="DK95" s="854"/>
      <c r="DL95" s="852"/>
      <c r="DM95" s="853"/>
      <c r="DN95" s="853"/>
      <c r="DO95" s="853"/>
      <c r="DP95" s="854"/>
      <c r="DQ95" s="852"/>
      <c r="DR95" s="853"/>
      <c r="DS95" s="853"/>
      <c r="DT95" s="853"/>
      <c r="DU95" s="854"/>
      <c r="DV95" s="849"/>
      <c r="DW95" s="850"/>
      <c r="DX95" s="850"/>
      <c r="DY95" s="850"/>
      <c r="DZ95" s="851"/>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9"/>
      <c r="BT96" s="850"/>
      <c r="BU96" s="850"/>
      <c r="BV96" s="850"/>
      <c r="BW96" s="850"/>
      <c r="BX96" s="850"/>
      <c r="BY96" s="850"/>
      <c r="BZ96" s="850"/>
      <c r="CA96" s="850"/>
      <c r="CB96" s="850"/>
      <c r="CC96" s="850"/>
      <c r="CD96" s="850"/>
      <c r="CE96" s="850"/>
      <c r="CF96" s="850"/>
      <c r="CG96" s="855"/>
      <c r="CH96" s="852"/>
      <c r="CI96" s="853"/>
      <c r="CJ96" s="853"/>
      <c r="CK96" s="853"/>
      <c r="CL96" s="854"/>
      <c r="CM96" s="852"/>
      <c r="CN96" s="853"/>
      <c r="CO96" s="853"/>
      <c r="CP96" s="853"/>
      <c r="CQ96" s="854"/>
      <c r="CR96" s="852"/>
      <c r="CS96" s="853"/>
      <c r="CT96" s="853"/>
      <c r="CU96" s="853"/>
      <c r="CV96" s="854"/>
      <c r="CW96" s="852"/>
      <c r="CX96" s="853"/>
      <c r="CY96" s="853"/>
      <c r="CZ96" s="853"/>
      <c r="DA96" s="854"/>
      <c r="DB96" s="852"/>
      <c r="DC96" s="853"/>
      <c r="DD96" s="853"/>
      <c r="DE96" s="853"/>
      <c r="DF96" s="854"/>
      <c r="DG96" s="852"/>
      <c r="DH96" s="853"/>
      <c r="DI96" s="853"/>
      <c r="DJ96" s="853"/>
      <c r="DK96" s="854"/>
      <c r="DL96" s="852"/>
      <c r="DM96" s="853"/>
      <c r="DN96" s="853"/>
      <c r="DO96" s="853"/>
      <c r="DP96" s="854"/>
      <c r="DQ96" s="852"/>
      <c r="DR96" s="853"/>
      <c r="DS96" s="853"/>
      <c r="DT96" s="853"/>
      <c r="DU96" s="854"/>
      <c r="DV96" s="849"/>
      <c r="DW96" s="850"/>
      <c r="DX96" s="850"/>
      <c r="DY96" s="850"/>
      <c r="DZ96" s="851"/>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9"/>
      <c r="BT97" s="850"/>
      <c r="BU97" s="850"/>
      <c r="BV97" s="850"/>
      <c r="BW97" s="850"/>
      <c r="BX97" s="850"/>
      <c r="BY97" s="850"/>
      <c r="BZ97" s="850"/>
      <c r="CA97" s="850"/>
      <c r="CB97" s="850"/>
      <c r="CC97" s="850"/>
      <c r="CD97" s="850"/>
      <c r="CE97" s="850"/>
      <c r="CF97" s="850"/>
      <c r="CG97" s="855"/>
      <c r="CH97" s="852"/>
      <c r="CI97" s="853"/>
      <c r="CJ97" s="853"/>
      <c r="CK97" s="853"/>
      <c r="CL97" s="854"/>
      <c r="CM97" s="852"/>
      <c r="CN97" s="853"/>
      <c r="CO97" s="853"/>
      <c r="CP97" s="853"/>
      <c r="CQ97" s="854"/>
      <c r="CR97" s="852"/>
      <c r="CS97" s="853"/>
      <c r="CT97" s="853"/>
      <c r="CU97" s="853"/>
      <c r="CV97" s="854"/>
      <c r="CW97" s="852"/>
      <c r="CX97" s="853"/>
      <c r="CY97" s="853"/>
      <c r="CZ97" s="853"/>
      <c r="DA97" s="854"/>
      <c r="DB97" s="852"/>
      <c r="DC97" s="853"/>
      <c r="DD97" s="853"/>
      <c r="DE97" s="853"/>
      <c r="DF97" s="854"/>
      <c r="DG97" s="852"/>
      <c r="DH97" s="853"/>
      <c r="DI97" s="853"/>
      <c r="DJ97" s="853"/>
      <c r="DK97" s="854"/>
      <c r="DL97" s="852"/>
      <c r="DM97" s="853"/>
      <c r="DN97" s="853"/>
      <c r="DO97" s="853"/>
      <c r="DP97" s="854"/>
      <c r="DQ97" s="852"/>
      <c r="DR97" s="853"/>
      <c r="DS97" s="853"/>
      <c r="DT97" s="853"/>
      <c r="DU97" s="854"/>
      <c r="DV97" s="849"/>
      <c r="DW97" s="850"/>
      <c r="DX97" s="850"/>
      <c r="DY97" s="850"/>
      <c r="DZ97" s="851"/>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9"/>
      <c r="BT98" s="850"/>
      <c r="BU98" s="850"/>
      <c r="BV98" s="850"/>
      <c r="BW98" s="850"/>
      <c r="BX98" s="850"/>
      <c r="BY98" s="850"/>
      <c r="BZ98" s="850"/>
      <c r="CA98" s="850"/>
      <c r="CB98" s="850"/>
      <c r="CC98" s="850"/>
      <c r="CD98" s="850"/>
      <c r="CE98" s="850"/>
      <c r="CF98" s="850"/>
      <c r="CG98" s="855"/>
      <c r="CH98" s="852"/>
      <c r="CI98" s="853"/>
      <c r="CJ98" s="853"/>
      <c r="CK98" s="853"/>
      <c r="CL98" s="854"/>
      <c r="CM98" s="852"/>
      <c r="CN98" s="853"/>
      <c r="CO98" s="853"/>
      <c r="CP98" s="853"/>
      <c r="CQ98" s="854"/>
      <c r="CR98" s="852"/>
      <c r="CS98" s="853"/>
      <c r="CT98" s="853"/>
      <c r="CU98" s="853"/>
      <c r="CV98" s="854"/>
      <c r="CW98" s="852"/>
      <c r="CX98" s="853"/>
      <c r="CY98" s="853"/>
      <c r="CZ98" s="853"/>
      <c r="DA98" s="854"/>
      <c r="DB98" s="852"/>
      <c r="DC98" s="853"/>
      <c r="DD98" s="853"/>
      <c r="DE98" s="853"/>
      <c r="DF98" s="854"/>
      <c r="DG98" s="852"/>
      <c r="DH98" s="853"/>
      <c r="DI98" s="853"/>
      <c r="DJ98" s="853"/>
      <c r="DK98" s="854"/>
      <c r="DL98" s="852"/>
      <c r="DM98" s="853"/>
      <c r="DN98" s="853"/>
      <c r="DO98" s="853"/>
      <c r="DP98" s="854"/>
      <c r="DQ98" s="852"/>
      <c r="DR98" s="853"/>
      <c r="DS98" s="853"/>
      <c r="DT98" s="853"/>
      <c r="DU98" s="854"/>
      <c r="DV98" s="849"/>
      <c r="DW98" s="850"/>
      <c r="DX98" s="850"/>
      <c r="DY98" s="850"/>
      <c r="DZ98" s="851"/>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9"/>
      <c r="BT99" s="850"/>
      <c r="BU99" s="850"/>
      <c r="BV99" s="850"/>
      <c r="BW99" s="850"/>
      <c r="BX99" s="850"/>
      <c r="BY99" s="850"/>
      <c r="BZ99" s="850"/>
      <c r="CA99" s="850"/>
      <c r="CB99" s="850"/>
      <c r="CC99" s="850"/>
      <c r="CD99" s="850"/>
      <c r="CE99" s="850"/>
      <c r="CF99" s="850"/>
      <c r="CG99" s="855"/>
      <c r="CH99" s="852"/>
      <c r="CI99" s="853"/>
      <c r="CJ99" s="853"/>
      <c r="CK99" s="853"/>
      <c r="CL99" s="854"/>
      <c r="CM99" s="852"/>
      <c r="CN99" s="853"/>
      <c r="CO99" s="853"/>
      <c r="CP99" s="853"/>
      <c r="CQ99" s="854"/>
      <c r="CR99" s="852"/>
      <c r="CS99" s="853"/>
      <c r="CT99" s="853"/>
      <c r="CU99" s="853"/>
      <c r="CV99" s="854"/>
      <c r="CW99" s="852"/>
      <c r="CX99" s="853"/>
      <c r="CY99" s="853"/>
      <c r="CZ99" s="853"/>
      <c r="DA99" s="854"/>
      <c r="DB99" s="852"/>
      <c r="DC99" s="853"/>
      <c r="DD99" s="853"/>
      <c r="DE99" s="853"/>
      <c r="DF99" s="854"/>
      <c r="DG99" s="852"/>
      <c r="DH99" s="853"/>
      <c r="DI99" s="853"/>
      <c r="DJ99" s="853"/>
      <c r="DK99" s="854"/>
      <c r="DL99" s="852"/>
      <c r="DM99" s="853"/>
      <c r="DN99" s="853"/>
      <c r="DO99" s="853"/>
      <c r="DP99" s="854"/>
      <c r="DQ99" s="852"/>
      <c r="DR99" s="853"/>
      <c r="DS99" s="853"/>
      <c r="DT99" s="853"/>
      <c r="DU99" s="854"/>
      <c r="DV99" s="849"/>
      <c r="DW99" s="850"/>
      <c r="DX99" s="850"/>
      <c r="DY99" s="850"/>
      <c r="DZ99" s="851"/>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9"/>
      <c r="BT100" s="850"/>
      <c r="BU100" s="850"/>
      <c r="BV100" s="850"/>
      <c r="BW100" s="850"/>
      <c r="BX100" s="850"/>
      <c r="BY100" s="850"/>
      <c r="BZ100" s="850"/>
      <c r="CA100" s="850"/>
      <c r="CB100" s="850"/>
      <c r="CC100" s="850"/>
      <c r="CD100" s="850"/>
      <c r="CE100" s="850"/>
      <c r="CF100" s="850"/>
      <c r="CG100" s="855"/>
      <c r="CH100" s="852"/>
      <c r="CI100" s="853"/>
      <c r="CJ100" s="853"/>
      <c r="CK100" s="853"/>
      <c r="CL100" s="854"/>
      <c r="CM100" s="852"/>
      <c r="CN100" s="853"/>
      <c r="CO100" s="853"/>
      <c r="CP100" s="853"/>
      <c r="CQ100" s="854"/>
      <c r="CR100" s="852"/>
      <c r="CS100" s="853"/>
      <c r="CT100" s="853"/>
      <c r="CU100" s="853"/>
      <c r="CV100" s="854"/>
      <c r="CW100" s="852"/>
      <c r="CX100" s="853"/>
      <c r="CY100" s="853"/>
      <c r="CZ100" s="853"/>
      <c r="DA100" s="854"/>
      <c r="DB100" s="852"/>
      <c r="DC100" s="853"/>
      <c r="DD100" s="853"/>
      <c r="DE100" s="853"/>
      <c r="DF100" s="854"/>
      <c r="DG100" s="852"/>
      <c r="DH100" s="853"/>
      <c r="DI100" s="853"/>
      <c r="DJ100" s="853"/>
      <c r="DK100" s="854"/>
      <c r="DL100" s="852"/>
      <c r="DM100" s="853"/>
      <c r="DN100" s="853"/>
      <c r="DO100" s="853"/>
      <c r="DP100" s="854"/>
      <c r="DQ100" s="852"/>
      <c r="DR100" s="853"/>
      <c r="DS100" s="853"/>
      <c r="DT100" s="853"/>
      <c r="DU100" s="854"/>
      <c r="DV100" s="849"/>
      <c r="DW100" s="850"/>
      <c r="DX100" s="850"/>
      <c r="DY100" s="850"/>
      <c r="DZ100" s="851"/>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9"/>
      <c r="BT101" s="850"/>
      <c r="BU101" s="850"/>
      <c r="BV101" s="850"/>
      <c r="BW101" s="850"/>
      <c r="BX101" s="850"/>
      <c r="BY101" s="850"/>
      <c r="BZ101" s="850"/>
      <c r="CA101" s="850"/>
      <c r="CB101" s="850"/>
      <c r="CC101" s="850"/>
      <c r="CD101" s="850"/>
      <c r="CE101" s="850"/>
      <c r="CF101" s="850"/>
      <c r="CG101" s="855"/>
      <c r="CH101" s="852"/>
      <c r="CI101" s="853"/>
      <c r="CJ101" s="853"/>
      <c r="CK101" s="853"/>
      <c r="CL101" s="854"/>
      <c r="CM101" s="852"/>
      <c r="CN101" s="853"/>
      <c r="CO101" s="853"/>
      <c r="CP101" s="853"/>
      <c r="CQ101" s="854"/>
      <c r="CR101" s="852"/>
      <c r="CS101" s="853"/>
      <c r="CT101" s="853"/>
      <c r="CU101" s="853"/>
      <c r="CV101" s="854"/>
      <c r="CW101" s="852"/>
      <c r="CX101" s="853"/>
      <c r="CY101" s="853"/>
      <c r="CZ101" s="853"/>
      <c r="DA101" s="854"/>
      <c r="DB101" s="852"/>
      <c r="DC101" s="853"/>
      <c r="DD101" s="853"/>
      <c r="DE101" s="853"/>
      <c r="DF101" s="854"/>
      <c r="DG101" s="852"/>
      <c r="DH101" s="853"/>
      <c r="DI101" s="853"/>
      <c r="DJ101" s="853"/>
      <c r="DK101" s="854"/>
      <c r="DL101" s="852"/>
      <c r="DM101" s="853"/>
      <c r="DN101" s="853"/>
      <c r="DO101" s="853"/>
      <c r="DP101" s="854"/>
      <c r="DQ101" s="852"/>
      <c r="DR101" s="853"/>
      <c r="DS101" s="853"/>
      <c r="DT101" s="853"/>
      <c r="DU101" s="854"/>
      <c r="DV101" s="849"/>
      <c r="DW101" s="850"/>
      <c r="DX101" s="850"/>
      <c r="DY101" s="850"/>
      <c r="DZ101" s="851"/>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776" t="s">
        <v>401</v>
      </c>
      <c r="BS102" s="777"/>
      <c r="BT102" s="777"/>
      <c r="BU102" s="777"/>
      <c r="BV102" s="777"/>
      <c r="BW102" s="777"/>
      <c r="BX102" s="777"/>
      <c r="BY102" s="777"/>
      <c r="BZ102" s="777"/>
      <c r="CA102" s="777"/>
      <c r="CB102" s="777"/>
      <c r="CC102" s="777"/>
      <c r="CD102" s="777"/>
      <c r="CE102" s="777"/>
      <c r="CF102" s="777"/>
      <c r="CG102" s="778"/>
      <c r="CH102" s="877"/>
      <c r="CI102" s="878"/>
      <c r="CJ102" s="878"/>
      <c r="CK102" s="878"/>
      <c r="CL102" s="879"/>
      <c r="CM102" s="877"/>
      <c r="CN102" s="878"/>
      <c r="CO102" s="878"/>
      <c r="CP102" s="878"/>
      <c r="CQ102" s="879"/>
      <c r="CR102" s="880">
        <v>52</v>
      </c>
      <c r="CS102" s="842"/>
      <c r="CT102" s="842"/>
      <c r="CU102" s="842"/>
      <c r="CV102" s="881"/>
      <c r="CW102" s="880">
        <v>2</v>
      </c>
      <c r="CX102" s="842"/>
      <c r="CY102" s="842"/>
      <c r="CZ102" s="842"/>
      <c r="DA102" s="881"/>
      <c r="DB102" s="880" t="s">
        <v>486</v>
      </c>
      <c r="DC102" s="842"/>
      <c r="DD102" s="842"/>
      <c r="DE102" s="842"/>
      <c r="DF102" s="881"/>
      <c r="DG102" s="880" t="s">
        <v>486</v>
      </c>
      <c r="DH102" s="842"/>
      <c r="DI102" s="842"/>
      <c r="DJ102" s="842"/>
      <c r="DK102" s="881"/>
      <c r="DL102" s="880" t="s">
        <v>486</v>
      </c>
      <c r="DM102" s="842"/>
      <c r="DN102" s="842"/>
      <c r="DO102" s="842"/>
      <c r="DP102" s="881"/>
      <c r="DQ102" s="880" t="s">
        <v>486</v>
      </c>
      <c r="DR102" s="842"/>
      <c r="DS102" s="842"/>
      <c r="DT102" s="842"/>
      <c r="DU102" s="881"/>
      <c r="DV102" s="776"/>
      <c r="DW102" s="777"/>
      <c r="DX102" s="777"/>
      <c r="DY102" s="777"/>
      <c r="DZ102" s="904"/>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5" t="s">
        <v>402</v>
      </c>
      <c r="BR103" s="905"/>
      <c r="BS103" s="905"/>
      <c r="BT103" s="905"/>
      <c r="BU103" s="905"/>
      <c r="BV103" s="905"/>
      <c r="BW103" s="905"/>
      <c r="BX103" s="905"/>
      <c r="BY103" s="905"/>
      <c r="BZ103" s="905"/>
      <c r="CA103" s="905"/>
      <c r="CB103" s="905"/>
      <c r="CC103" s="905"/>
      <c r="CD103" s="905"/>
      <c r="CE103" s="905"/>
      <c r="CF103" s="905"/>
      <c r="CG103" s="905"/>
      <c r="CH103" s="905"/>
      <c r="CI103" s="905"/>
      <c r="CJ103" s="905"/>
      <c r="CK103" s="905"/>
      <c r="CL103" s="905"/>
      <c r="CM103" s="905"/>
      <c r="CN103" s="905"/>
      <c r="CO103" s="905"/>
      <c r="CP103" s="905"/>
      <c r="CQ103" s="905"/>
      <c r="CR103" s="905"/>
      <c r="CS103" s="905"/>
      <c r="CT103" s="905"/>
      <c r="CU103" s="905"/>
      <c r="CV103" s="905"/>
      <c r="CW103" s="905"/>
      <c r="CX103" s="905"/>
      <c r="CY103" s="905"/>
      <c r="CZ103" s="905"/>
      <c r="DA103" s="905"/>
      <c r="DB103" s="905"/>
      <c r="DC103" s="905"/>
      <c r="DD103" s="905"/>
      <c r="DE103" s="905"/>
      <c r="DF103" s="905"/>
      <c r="DG103" s="905"/>
      <c r="DH103" s="905"/>
      <c r="DI103" s="905"/>
      <c r="DJ103" s="905"/>
      <c r="DK103" s="905"/>
      <c r="DL103" s="905"/>
      <c r="DM103" s="905"/>
      <c r="DN103" s="905"/>
      <c r="DO103" s="905"/>
      <c r="DP103" s="905"/>
      <c r="DQ103" s="905"/>
      <c r="DR103" s="905"/>
      <c r="DS103" s="905"/>
      <c r="DT103" s="905"/>
      <c r="DU103" s="905"/>
      <c r="DV103" s="905"/>
      <c r="DW103" s="905"/>
      <c r="DX103" s="905"/>
      <c r="DY103" s="905"/>
      <c r="DZ103" s="905"/>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6" t="s">
        <v>403</v>
      </c>
      <c r="BR104" s="906"/>
      <c r="BS104" s="906"/>
      <c r="BT104" s="906"/>
      <c r="BU104" s="906"/>
      <c r="BV104" s="906"/>
      <c r="BW104" s="906"/>
      <c r="BX104" s="906"/>
      <c r="BY104" s="906"/>
      <c r="BZ104" s="906"/>
      <c r="CA104" s="906"/>
      <c r="CB104" s="906"/>
      <c r="CC104" s="906"/>
      <c r="CD104" s="906"/>
      <c r="CE104" s="906"/>
      <c r="CF104" s="906"/>
      <c r="CG104" s="906"/>
      <c r="CH104" s="906"/>
      <c r="CI104" s="906"/>
      <c r="CJ104" s="906"/>
      <c r="CK104" s="906"/>
      <c r="CL104" s="906"/>
      <c r="CM104" s="906"/>
      <c r="CN104" s="906"/>
      <c r="CO104" s="906"/>
      <c r="CP104" s="906"/>
      <c r="CQ104" s="906"/>
      <c r="CR104" s="906"/>
      <c r="CS104" s="906"/>
      <c r="CT104" s="906"/>
      <c r="CU104" s="906"/>
      <c r="CV104" s="906"/>
      <c r="CW104" s="906"/>
      <c r="CX104" s="906"/>
      <c r="CY104" s="906"/>
      <c r="CZ104" s="906"/>
      <c r="DA104" s="906"/>
      <c r="DB104" s="906"/>
      <c r="DC104" s="906"/>
      <c r="DD104" s="906"/>
      <c r="DE104" s="906"/>
      <c r="DF104" s="906"/>
      <c r="DG104" s="906"/>
      <c r="DH104" s="906"/>
      <c r="DI104" s="906"/>
      <c r="DJ104" s="906"/>
      <c r="DK104" s="906"/>
      <c r="DL104" s="906"/>
      <c r="DM104" s="906"/>
      <c r="DN104" s="906"/>
      <c r="DO104" s="906"/>
      <c r="DP104" s="906"/>
      <c r="DQ104" s="906"/>
      <c r="DR104" s="906"/>
      <c r="DS104" s="906"/>
      <c r="DT104" s="906"/>
      <c r="DU104" s="906"/>
      <c r="DV104" s="906"/>
      <c r="DW104" s="906"/>
      <c r="DX104" s="906"/>
      <c r="DY104" s="906"/>
      <c r="DZ104" s="906"/>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07" t="s">
        <v>406</v>
      </c>
      <c r="B108" s="908"/>
      <c r="C108" s="908"/>
      <c r="D108" s="908"/>
      <c r="E108" s="908"/>
      <c r="F108" s="908"/>
      <c r="G108" s="908"/>
      <c r="H108" s="908"/>
      <c r="I108" s="908"/>
      <c r="J108" s="908"/>
      <c r="K108" s="908"/>
      <c r="L108" s="908"/>
      <c r="M108" s="908"/>
      <c r="N108" s="908"/>
      <c r="O108" s="908"/>
      <c r="P108" s="908"/>
      <c r="Q108" s="908"/>
      <c r="R108" s="908"/>
      <c r="S108" s="908"/>
      <c r="T108" s="908"/>
      <c r="U108" s="908"/>
      <c r="V108" s="908"/>
      <c r="W108" s="908"/>
      <c r="X108" s="908"/>
      <c r="Y108" s="908"/>
      <c r="Z108" s="908"/>
      <c r="AA108" s="908"/>
      <c r="AB108" s="908"/>
      <c r="AC108" s="908"/>
      <c r="AD108" s="908"/>
      <c r="AE108" s="908"/>
      <c r="AF108" s="908"/>
      <c r="AG108" s="908"/>
      <c r="AH108" s="908"/>
      <c r="AI108" s="908"/>
      <c r="AJ108" s="908"/>
      <c r="AK108" s="908"/>
      <c r="AL108" s="908"/>
      <c r="AM108" s="908"/>
      <c r="AN108" s="908"/>
      <c r="AO108" s="908"/>
      <c r="AP108" s="908"/>
      <c r="AQ108" s="908"/>
      <c r="AR108" s="908"/>
      <c r="AS108" s="908"/>
      <c r="AT108" s="909"/>
      <c r="AU108" s="907" t="s">
        <v>407</v>
      </c>
      <c r="AV108" s="908"/>
      <c r="AW108" s="908"/>
      <c r="AX108" s="908"/>
      <c r="AY108" s="908"/>
      <c r="AZ108" s="908"/>
      <c r="BA108" s="908"/>
      <c r="BB108" s="908"/>
      <c r="BC108" s="908"/>
      <c r="BD108" s="908"/>
      <c r="BE108" s="908"/>
      <c r="BF108" s="908"/>
      <c r="BG108" s="908"/>
      <c r="BH108" s="908"/>
      <c r="BI108" s="908"/>
      <c r="BJ108" s="908"/>
      <c r="BK108" s="908"/>
      <c r="BL108" s="908"/>
      <c r="BM108" s="908"/>
      <c r="BN108" s="908"/>
      <c r="BO108" s="908"/>
      <c r="BP108" s="908"/>
      <c r="BQ108" s="908"/>
      <c r="BR108" s="908"/>
      <c r="BS108" s="908"/>
      <c r="BT108" s="908"/>
      <c r="BU108" s="908"/>
      <c r="BV108" s="908"/>
      <c r="BW108" s="908"/>
      <c r="BX108" s="908"/>
      <c r="BY108" s="908"/>
      <c r="BZ108" s="908"/>
      <c r="CA108" s="908"/>
      <c r="CB108" s="908"/>
      <c r="CC108" s="908"/>
      <c r="CD108" s="908"/>
      <c r="CE108" s="908"/>
      <c r="CF108" s="908"/>
      <c r="CG108" s="908"/>
      <c r="CH108" s="908"/>
      <c r="CI108" s="908"/>
      <c r="CJ108" s="908"/>
      <c r="CK108" s="908"/>
      <c r="CL108" s="908"/>
      <c r="CM108" s="908"/>
      <c r="CN108" s="908"/>
      <c r="CO108" s="908"/>
      <c r="CP108" s="908"/>
      <c r="CQ108" s="908"/>
      <c r="CR108" s="908"/>
      <c r="CS108" s="908"/>
      <c r="CT108" s="908"/>
      <c r="CU108" s="908"/>
      <c r="CV108" s="908"/>
      <c r="CW108" s="908"/>
      <c r="CX108" s="908"/>
      <c r="CY108" s="908"/>
      <c r="CZ108" s="908"/>
      <c r="DA108" s="908"/>
      <c r="DB108" s="908"/>
      <c r="DC108" s="908"/>
      <c r="DD108" s="908"/>
      <c r="DE108" s="908"/>
      <c r="DF108" s="908"/>
      <c r="DG108" s="908"/>
      <c r="DH108" s="908"/>
      <c r="DI108" s="908"/>
      <c r="DJ108" s="908"/>
      <c r="DK108" s="908"/>
      <c r="DL108" s="908"/>
      <c r="DM108" s="908"/>
      <c r="DN108" s="908"/>
      <c r="DO108" s="908"/>
      <c r="DP108" s="908"/>
      <c r="DQ108" s="908"/>
      <c r="DR108" s="908"/>
      <c r="DS108" s="908"/>
      <c r="DT108" s="908"/>
      <c r="DU108" s="908"/>
      <c r="DV108" s="908"/>
      <c r="DW108" s="908"/>
      <c r="DX108" s="908"/>
      <c r="DY108" s="908"/>
      <c r="DZ108" s="909"/>
    </row>
    <row r="109" spans="1:131" s="224" customFormat="1" ht="26.25" customHeight="1" x14ac:dyDescent="0.15">
      <c r="A109" s="90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409</v>
      </c>
      <c r="AB109" s="883"/>
      <c r="AC109" s="883"/>
      <c r="AD109" s="883"/>
      <c r="AE109" s="884"/>
      <c r="AF109" s="882" t="s">
        <v>410</v>
      </c>
      <c r="AG109" s="883"/>
      <c r="AH109" s="883"/>
      <c r="AI109" s="883"/>
      <c r="AJ109" s="884"/>
      <c r="AK109" s="882" t="s">
        <v>295</v>
      </c>
      <c r="AL109" s="883"/>
      <c r="AM109" s="883"/>
      <c r="AN109" s="883"/>
      <c r="AO109" s="884"/>
      <c r="AP109" s="882" t="s">
        <v>411</v>
      </c>
      <c r="AQ109" s="883"/>
      <c r="AR109" s="883"/>
      <c r="AS109" s="883"/>
      <c r="AT109" s="885"/>
      <c r="AU109" s="90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409</v>
      </c>
      <c r="BR109" s="883"/>
      <c r="BS109" s="883"/>
      <c r="BT109" s="883"/>
      <c r="BU109" s="884"/>
      <c r="BV109" s="882" t="s">
        <v>410</v>
      </c>
      <c r="BW109" s="883"/>
      <c r="BX109" s="883"/>
      <c r="BY109" s="883"/>
      <c r="BZ109" s="884"/>
      <c r="CA109" s="882" t="s">
        <v>295</v>
      </c>
      <c r="CB109" s="883"/>
      <c r="CC109" s="883"/>
      <c r="CD109" s="883"/>
      <c r="CE109" s="884"/>
      <c r="CF109" s="903" t="s">
        <v>411</v>
      </c>
      <c r="CG109" s="903"/>
      <c r="CH109" s="903"/>
      <c r="CI109" s="903"/>
      <c r="CJ109" s="903"/>
      <c r="CK109" s="882"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409</v>
      </c>
      <c r="DH109" s="883"/>
      <c r="DI109" s="883"/>
      <c r="DJ109" s="883"/>
      <c r="DK109" s="884"/>
      <c r="DL109" s="882" t="s">
        <v>410</v>
      </c>
      <c r="DM109" s="883"/>
      <c r="DN109" s="883"/>
      <c r="DO109" s="883"/>
      <c r="DP109" s="884"/>
      <c r="DQ109" s="882" t="s">
        <v>295</v>
      </c>
      <c r="DR109" s="883"/>
      <c r="DS109" s="883"/>
      <c r="DT109" s="883"/>
      <c r="DU109" s="884"/>
      <c r="DV109" s="882" t="s">
        <v>411</v>
      </c>
      <c r="DW109" s="883"/>
      <c r="DX109" s="883"/>
      <c r="DY109" s="883"/>
      <c r="DZ109" s="885"/>
    </row>
    <row r="110" spans="1:131" s="224" customFormat="1" ht="26.25" customHeight="1" x14ac:dyDescent="0.15">
      <c r="A110" s="886" t="s">
        <v>413</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491079</v>
      </c>
      <c r="AB110" s="890"/>
      <c r="AC110" s="890"/>
      <c r="AD110" s="890"/>
      <c r="AE110" s="891"/>
      <c r="AF110" s="892">
        <v>494922</v>
      </c>
      <c r="AG110" s="890"/>
      <c r="AH110" s="890"/>
      <c r="AI110" s="890"/>
      <c r="AJ110" s="891"/>
      <c r="AK110" s="892">
        <v>472378</v>
      </c>
      <c r="AL110" s="890"/>
      <c r="AM110" s="890"/>
      <c r="AN110" s="890"/>
      <c r="AO110" s="891"/>
      <c r="AP110" s="893">
        <v>16</v>
      </c>
      <c r="AQ110" s="894"/>
      <c r="AR110" s="894"/>
      <c r="AS110" s="894"/>
      <c r="AT110" s="895"/>
      <c r="AU110" s="896" t="s">
        <v>69</v>
      </c>
      <c r="AV110" s="897"/>
      <c r="AW110" s="897"/>
      <c r="AX110" s="897"/>
      <c r="AY110" s="897"/>
      <c r="AZ110" s="919" t="s">
        <v>414</v>
      </c>
      <c r="BA110" s="887"/>
      <c r="BB110" s="887"/>
      <c r="BC110" s="887"/>
      <c r="BD110" s="887"/>
      <c r="BE110" s="887"/>
      <c r="BF110" s="887"/>
      <c r="BG110" s="887"/>
      <c r="BH110" s="887"/>
      <c r="BI110" s="887"/>
      <c r="BJ110" s="887"/>
      <c r="BK110" s="887"/>
      <c r="BL110" s="887"/>
      <c r="BM110" s="887"/>
      <c r="BN110" s="887"/>
      <c r="BO110" s="887"/>
      <c r="BP110" s="888"/>
      <c r="BQ110" s="920">
        <v>5234413</v>
      </c>
      <c r="BR110" s="921"/>
      <c r="BS110" s="921"/>
      <c r="BT110" s="921"/>
      <c r="BU110" s="921"/>
      <c r="BV110" s="921">
        <v>4954258</v>
      </c>
      <c r="BW110" s="921"/>
      <c r="BX110" s="921"/>
      <c r="BY110" s="921"/>
      <c r="BZ110" s="921"/>
      <c r="CA110" s="921">
        <v>4618200</v>
      </c>
      <c r="CB110" s="921"/>
      <c r="CC110" s="921"/>
      <c r="CD110" s="921"/>
      <c r="CE110" s="921"/>
      <c r="CF110" s="934">
        <v>156</v>
      </c>
      <c r="CG110" s="935"/>
      <c r="CH110" s="935"/>
      <c r="CI110" s="935"/>
      <c r="CJ110" s="935"/>
      <c r="CK110" s="936" t="s">
        <v>415</v>
      </c>
      <c r="CL110" s="937"/>
      <c r="CM110" s="919" t="s">
        <v>416</v>
      </c>
      <c r="CN110" s="887"/>
      <c r="CO110" s="887"/>
      <c r="CP110" s="887"/>
      <c r="CQ110" s="887"/>
      <c r="CR110" s="887"/>
      <c r="CS110" s="887"/>
      <c r="CT110" s="887"/>
      <c r="CU110" s="887"/>
      <c r="CV110" s="887"/>
      <c r="CW110" s="887"/>
      <c r="CX110" s="887"/>
      <c r="CY110" s="887"/>
      <c r="CZ110" s="887"/>
      <c r="DA110" s="887"/>
      <c r="DB110" s="887"/>
      <c r="DC110" s="887"/>
      <c r="DD110" s="887"/>
      <c r="DE110" s="887"/>
      <c r="DF110" s="888"/>
      <c r="DG110" s="920" t="s">
        <v>121</v>
      </c>
      <c r="DH110" s="921"/>
      <c r="DI110" s="921"/>
      <c r="DJ110" s="921"/>
      <c r="DK110" s="921"/>
      <c r="DL110" s="921" t="s">
        <v>121</v>
      </c>
      <c r="DM110" s="921"/>
      <c r="DN110" s="921"/>
      <c r="DO110" s="921"/>
      <c r="DP110" s="921"/>
      <c r="DQ110" s="921" t="s">
        <v>121</v>
      </c>
      <c r="DR110" s="921"/>
      <c r="DS110" s="921"/>
      <c r="DT110" s="921"/>
      <c r="DU110" s="921"/>
      <c r="DV110" s="922" t="s">
        <v>121</v>
      </c>
      <c r="DW110" s="922"/>
      <c r="DX110" s="922"/>
      <c r="DY110" s="922"/>
      <c r="DZ110" s="923"/>
    </row>
    <row r="111" spans="1:131" s="224" customFormat="1" ht="26.25" customHeight="1" x14ac:dyDescent="0.15">
      <c r="A111" s="924" t="s">
        <v>417</v>
      </c>
      <c r="B111" s="925"/>
      <c r="C111" s="925"/>
      <c r="D111" s="925"/>
      <c r="E111" s="925"/>
      <c r="F111" s="925"/>
      <c r="G111" s="925"/>
      <c r="H111" s="925"/>
      <c r="I111" s="925"/>
      <c r="J111" s="925"/>
      <c r="K111" s="925"/>
      <c r="L111" s="925"/>
      <c r="M111" s="925"/>
      <c r="N111" s="925"/>
      <c r="O111" s="925"/>
      <c r="P111" s="925"/>
      <c r="Q111" s="925"/>
      <c r="R111" s="925"/>
      <c r="S111" s="925"/>
      <c r="T111" s="925"/>
      <c r="U111" s="925"/>
      <c r="V111" s="925"/>
      <c r="W111" s="925"/>
      <c r="X111" s="925"/>
      <c r="Y111" s="925"/>
      <c r="Z111" s="926"/>
      <c r="AA111" s="927" t="s">
        <v>121</v>
      </c>
      <c r="AB111" s="928"/>
      <c r="AC111" s="928"/>
      <c r="AD111" s="928"/>
      <c r="AE111" s="929"/>
      <c r="AF111" s="930" t="s">
        <v>121</v>
      </c>
      <c r="AG111" s="928"/>
      <c r="AH111" s="928"/>
      <c r="AI111" s="928"/>
      <c r="AJ111" s="929"/>
      <c r="AK111" s="930" t="s">
        <v>121</v>
      </c>
      <c r="AL111" s="928"/>
      <c r="AM111" s="928"/>
      <c r="AN111" s="928"/>
      <c r="AO111" s="929"/>
      <c r="AP111" s="931" t="s">
        <v>121</v>
      </c>
      <c r="AQ111" s="932"/>
      <c r="AR111" s="932"/>
      <c r="AS111" s="932"/>
      <c r="AT111" s="933"/>
      <c r="AU111" s="898"/>
      <c r="AV111" s="899"/>
      <c r="AW111" s="899"/>
      <c r="AX111" s="899"/>
      <c r="AY111" s="899"/>
      <c r="AZ111" s="912" t="s">
        <v>418</v>
      </c>
      <c r="BA111" s="913"/>
      <c r="BB111" s="913"/>
      <c r="BC111" s="913"/>
      <c r="BD111" s="913"/>
      <c r="BE111" s="913"/>
      <c r="BF111" s="913"/>
      <c r="BG111" s="913"/>
      <c r="BH111" s="913"/>
      <c r="BI111" s="913"/>
      <c r="BJ111" s="913"/>
      <c r="BK111" s="913"/>
      <c r="BL111" s="913"/>
      <c r="BM111" s="913"/>
      <c r="BN111" s="913"/>
      <c r="BO111" s="913"/>
      <c r="BP111" s="914"/>
      <c r="BQ111" s="915">
        <v>25400</v>
      </c>
      <c r="BR111" s="916"/>
      <c r="BS111" s="916"/>
      <c r="BT111" s="916"/>
      <c r="BU111" s="916"/>
      <c r="BV111" s="916" t="s">
        <v>121</v>
      </c>
      <c r="BW111" s="916"/>
      <c r="BX111" s="916"/>
      <c r="BY111" s="916"/>
      <c r="BZ111" s="916"/>
      <c r="CA111" s="916" t="s">
        <v>121</v>
      </c>
      <c r="CB111" s="916"/>
      <c r="CC111" s="916"/>
      <c r="CD111" s="916"/>
      <c r="CE111" s="916"/>
      <c r="CF111" s="910" t="s">
        <v>121</v>
      </c>
      <c r="CG111" s="911"/>
      <c r="CH111" s="911"/>
      <c r="CI111" s="911"/>
      <c r="CJ111" s="911"/>
      <c r="CK111" s="938"/>
      <c r="CL111" s="939"/>
      <c r="CM111" s="912" t="s">
        <v>419</v>
      </c>
      <c r="CN111" s="913"/>
      <c r="CO111" s="913"/>
      <c r="CP111" s="913"/>
      <c r="CQ111" s="913"/>
      <c r="CR111" s="913"/>
      <c r="CS111" s="913"/>
      <c r="CT111" s="913"/>
      <c r="CU111" s="913"/>
      <c r="CV111" s="913"/>
      <c r="CW111" s="913"/>
      <c r="CX111" s="913"/>
      <c r="CY111" s="913"/>
      <c r="CZ111" s="913"/>
      <c r="DA111" s="913"/>
      <c r="DB111" s="913"/>
      <c r="DC111" s="913"/>
      <c r="DD111" s="913"/>
      <c r="DE111" s="913"/>
      <c r="DF111" s="914"/>
      <c r="DG111" s="915" t="s">
        <v>121</v>
      </c>
      <c r="DH111" s="916"/>
      <c r="DI111" s="916"/>
      <c r="DJ111" s="916"/>
      <c r="DK111" s="916"/>
      <c r="DL111" s="916" t="s">
        <v>121</v>
      </c>
      <c r="DM111" s="916"/>
      <c r="DN111" s="916"/>
      <c r="DO111" s="916"/>
      <c r="DP111" s="916"/>
      <c r="DQ111" s="916" t="s">
        <v>121</v>
      </c>
      <c r="DR111" s="916"/>
      <c r="DS111" s="916"/>
      <c r="DT111" s="916"/>
      <c r="DU111" s="916"/>
      <c r="DV111" s="917" t="s">
        <v>121</v>
      </c>
      <c r="DW111" s="917"/>
      <c r="DX111" s="917"/>
      <c r="DY111" s="917"/>
      <c r="DZ111" s="918"/>
    </row>
    <row r="112" spans="1:131" s="224" customFormat="1" ht="26.25" customHeight="1" x14ac:dyDescent="0.15">
      <c r="A112" s="942" t="s">
        <v>420</v>
      </c>
      <c r="B112" s="943"/>
      <c r="C112" s="913" t="s">
        <v>421</v>
      </c>
      <c r="D112" s="913"/>
      <c r="E112" s="913"/>
      <c r="F112" s="913"/>
      <c r="G112" s="913"/>
      <c r="H112" s="913"/>
      <c r="I112" s="913"/>
      <c r="J112" s="913"/>
      <c r="K112" s="913"/>
      <c r="L112" s="913"/>
      <c r="M112" s="913"/>
      <c r="N112" s="913"/>
      <c r="O112" s="913"/>
      <c r="P112" s="913"/>
      <c r="Q112" s="913"/>
      <c r="R112" s="913"/>
      <c r="S112" s="913"/>
      <c r="T112" s="913"/>
      <c r="U112" s="913"/>
      <c r="V112" s="913"/>
      <c r="W112" s="913"/>
      <c r="X112" s="913"/>
      <c r="Y112" s="913"/>
      <c r="Z112" s="914"/>
      <c r="AA112" s="948" t="s">
        <v>121</v>
      </c>
      <c r="AB112" s="949"/>
      <c r="AC112" s="949"/>
      <c r="AD112" s="949"/>
      <c r="AE112" s="950"/>
      <c r="AF112" s="951" t="s">
        <v>121</v>
      </c>
      <c r="AG112" s="949"/>
      <c r="AH112" s="949"/>
      <c r="AI112" s="949"/>
      <c r="AJ112" s="950"/>
      <c r="AK112" s="951" t="s">
        <v>121</v>
      </c>
      <c r="AL112" s="949"/>
      <c r="AM112" s="949"/>
      <c r="AN112" s="949"/>
      <c r="AO112" s="950"/>
      <c r="AP112" s="952" t="s">
        <v>121</v>
      </c>
      <c r="AQ112" s="953"/>
      <c r="AR112" s="953"/>
      <c r="AS112" s="953"/>
      <c r="AT112" s="954"/>
      <c r="AU112" s="898"/>
      <c r="AV112" s="899"/>
      <c r="AW112" s="899"/>
      <c r="AX112" s="899"/>
      <c r="AY112" s="899"/>
      <c r="AZ112" s="912" t="s">
        <v>422</v>
      </c>
      <c r="BA112" s="913"/>
      <c r="BB112" s="913"/>
      <c r="BC112" s="913"/>
      <c r="BD112" s="913"/>
      <c r="BE112" s="913"/>
      <c r="BF112" s="913"/>
      <c r="BG112" s="913"/>
      <c r="BH112" s="913"/>
      <c r="BI112" s="913"/>
      <c r="BJ112" s="913"/>
      <c r="BK112" s="913"/>
      <c r="BL112" s="913"/>
      <c r="BM112" s="913"/>
      <c r="BN112" s="913"/>
      <c r="BO112" s="913"/>
      <c r="BP112" s="914"/>
      <c r="BQ112" s="915">
        <v>2760652</v>
      </c>
      <c r="BR112" s="916"/>
      <c r="BS112" s="916"/>
      <c r="BT112" s="916"/>
      <c r="BU112" s="916"/>
      <c r="BV112" s="916">
        <v>2523675</v>
      </c>
      <c r="BW112" s="916"/>
      <c r="BX112" s="916"/>
      <c r="BY112" s="916"/>
      <c r="BZ112" s="916"/>
      <c r="CA112" s="916">
        <v>2255895</v>
      </c>
      <c r="CB112" s="916"/>
      <c r="CC112" s="916"/>
      <c r="CD112" s="916"/>
      <c r="CE112" s="916"/>
      <c r="CF112" s="910">
        <v>76.2</v>
      </c>
      <c r="CG112" s="911"/>
      <c r="CH112" s="911"/>
      <c r="CI112" s="911"/>
      <c r="CJ112" s="911"/>
      <c r="CK112" s="938"/>
      <c r="CL112" s="939"/>
      <c r="CM112" s="912" t="s">
        <v>423</v>
      </c>
      <c r="CN112" s="913"/>
      <c r="CO112" s="913"/>
      <c r="CP112" s="913"/>
      <c r="CQ112" s="913"/>
      <c r="CR112" s="913"/>
      <c r="CS112" s="913"/>
      <c r="CT112" s="913"/>
      <c r="CU112" s="913"/>
      <c r="CV112" s="913"/>
      <c r="CW112" s="913"/>
      <c r="CX112" s="913"/>
      <c r="CY112" s="913"/>
      <c r="CZ112" s="913"/>
      <c r="DA112" s="913"/>
      <c r="DB112" s="913"/>
      <c r="DC112" s="913"/>
      <c r="DD112" s="913"/>
      <c r="DE112" s="913"/>
      <c r="DF112" s="914"/>
      <c r="DG112" s="915" t="s">
        <v>121</v>
      </c>
      <c r="DH112" s="916"/>
      <c r="DI112" s="916"/>
      <c r="DJ112" s="916"/>
      <c r="DK112" s="916"/>
      <c r="DL112" s="916" t="s">
        <v>121</v>
      </c>
      <c r="DM112" s="916"/>
      <c r="DN112" s="916"/>
      <c r="DO112" s="916"/>
      <c r="DP112" s="916"/>
      <c r="DQ112" s="916" t="s">
        <v>121</v>
      </c>
      <c r="DR112" s="916"/>
      <c r="DS112" s="916"/>
      <c r="DT112" s="916"/>
      <c r="DU112" s="916"/>
      <c r="DV112" s="917" t="s">
        <v>121</v>
      </c>
      <c r="DW112" s="917"/>
      <c r="DX112" s="917"/>
      <c r="DY112" s="917"/>
      <c r="DZ112" s="918"/>
    </row>
    <row r="113" spans="1:130" s="224" customFormat="1" ht="26.25" customHeight="1" x14ac:dyDescent="0.15">
      <c r="A113" s="944"/>
      <c r="B113" s="945"/>
      <c r="C113" s="913" t="s">
        <v>424</v>
      </c>
      <c r="D113" s="913"/>
      <c r="E113" s="913"/>
      <c r="F113" s="913"/>
      <c r="G113" s="913"/>
      <c r="H113" s="913"/>
      <c r="I113" s="913"/>
      <c r="J113" s="913"/>
      <c r="K113" s="913"/>
      <c r="L113" s="913"/>
      <c r="M113" s="913"/>
      <c r="N113" s="913"/>
      <c r="O113" s="913"/>
      <c r="P113" s="913"/>
      <c r="Q113" s="913"/>
      <c r="R113" s="913"/>
      <c r="S113" s="913"/>
      <c r="T113" s="913"/>
      <c r="U113" s="913"/>
      <c r="V113" s="913"/>
      <c r="W113" s="913"/>
      <c r="X113" s="913"/>
      <c r="Y113" s="913"/>
      <c r="Z113" s="914"/>
      <c r="AA113" s="927">
        <v>243038</v>
      </c>
      <c r="AB113" s="928"/>
      <c r="AC113" s="928"/>
      <c r="AD113" s="928"/>
      <c r="AE113" s="929"/>
      <c r="AF113" s="930">
        <v>240136</v>
      </c>
      <c r="AG113" s="928"/>
      <c r="AH113" s="928"/>
      <c r="AI113" s="928"/>
      <c r="AJ113" s="929"/>
      <c r="AK113" s="930">
        <v>233811</v>
      </c>
      <c r="AL113" s="928"/>
      <c r="AM113" s="928"/>
      <c r="AN113" s="928"/>
      <c r="AO113" s="929"/>
      <c r="AP113" s="931">
        <v>7.9</v>
      </c>
      <c r="AQ113" s="932"/>
      <c r="AR113" s="932"/>
      <c r="AS113" s="932"/>
      <c r="AT113" s="933"/>
      <c r="AU113" s="898"/>
      <c r="AV113" s="899"/>
      <c r="AW113" s="899"/>
      <c r="AX113" s="899"/>
      <c r="AY113" s="899"/>
      <c r="AZ113" s="912" t="s">
        <v>425</v>
      </c>
      <c r="BA113" s="913"/>
      <c r="BB113" s="913"/>
      <c r="BC113" s="913"/>
      <c r="BD113" s="913"/>
      <c r="BE113" s="913"/>
      <c r="BF113" s="913"/>
      <c r="BG113" s="913"/>
      <c r="BH113" s="913"/>
      <c r="BI113" s="913"/>
      <c r="BJ113" s="913"/>
      <c r="BK113" s="913"/>
      <c r="BL113" s="913"/>
      <c r="BM113" s="913"/>
      <c r="BN113" s="913"/>
      <c r="BO113" s="913"/>
      <c r="BP113" s="914"/>
      <c r="BQ113" s="915">
        <v>447202</v>
      </c>
      <c r="BR113" s="916"/>
      <c r="BS113" s="916"/>
      <c r="BT113" s="916"/>
      <c r="BU113" s="916"/>
      <c r="BV113" s="916">
        <v>419410</v>
      </c>
      <c r="BW113" s="916"/>
      <c r="BX113" s="916"/>
      <c r="BY113" s="916"/>
      <c r="BZ113" s="916"/>
      <c r="CA113" s="916">
        <v>392678</v>
      </c>
      <c r="CB113" s="916"/>
      <c r="CC113" s="916"/>
      <c r="CD113" s="916"/>
      <c r="CE113" s="916"/>
      <c r="CF113" s="910">
        <v>13.3</v>
      </c>
      <c r="CG113" s="911"/>
      <c r="CH113" s="911"/>
      <c r="CI113" s="911"/>
      <c r="CJ113" s="911"/>
      <c r="CK113" s="938"/>
      <c r="CL113" s="939"/>
      <c r="CM113" s="912" t="s">
        <v>426</v>
      </c>
      <c r="CN113" s="913"/>
      <c r="CO113" s="913"/>
      <c r="CP113" s="913"/>
      <c r="CQ113" s="913"/>
      <c r="CR113" s="913"/>
      <c r="CS113" s="913"/>
      <c r="CT113" s="913"/>
      <c r="CU113" s="913"/>
      <c r="CV113" s="913"/>
      <c r="CW113" s="913"/>
      <c r="CX113" s="913"/>
      <c r="CY113" s="913"/>
      <c r="CZ113" s="913"/>
      <c r="DA113" s="913"/>
      <c r="DB113" s="913"/>
      <c r="DC113" s="913"/>
      <c r="DD113" s="913"/>
      <c r="DE113" s="913"/>
      <c r="DF113" s="914"/>
      <c r="DG113" s="948" t="s">
        <v>121</v>
      </c>
      <c r="DH113" s="949"/>
      <c r="DI113" s="949"/>
      <c r="DJ113" s="949"/>
      <c r="DK113" s="950"/>
      <c r="DL113" s="951" t="s">
        <v>121</v>
      </c>
      <c r="DM113" s="949"/>
      <c r="DN113" s="949"/>
      <c r="DO113" s="949"/>
      <c r="DP113" s="950"/>
      <c r="DQ113" s="951" t="s">
        <v>121</v>
      </c>
      <c r="DR113" s="949"/>
      <c r="DS113" s="949"/>
      <c r="DT113" s="949"/>
      <c r="DU113" s="950"/>
      <c r="DV113" s="952" t="s">
        <v>121</v>
      </c>
      <c r="DW113" s="953"/>
      <c r="DX113" s="953"/>
      <c r="DY113" s="953"/>
      <c r="DZ113" s="954"/>
    </row>
    <row r="114" spans="1:130" s="224" customFormat="1" ht="26.25" customHeight="1" x14ac:dyDescent="0.15">
      <c r="A114" s="944"/>
      <c r="B114" s="945"/>
      <c r="C114" s="913" t="s">
        <v>427</v>
      </c>
      <c r="D114" s="913"/>
      <c r="E114" s="913"/>
      <c r="F114" s="913"/>
      <c r="G114" s="913"/>
      <c r="H114" s="913"/>
      <c r="I114" s="913"/>
      <c r="J114" s="913"/>
      <c r="K114" s="913"/>
      <c r="L114" s="913"/>
      <c r="M114" s="913"/>
      <c r="N114" s="913"/>
      <c r="O114" s="913"/>
      <c r="P114" s="913"/>
      <c r="Q114" s="913"/>
      <c r="R114" s="913"/>
      <c r="S114" s="913"/>
      <c r="T114" s="913"/>
      <c r="U114" s="913"/>
      <c r="V114" s="913"/>
      <c r="W114" s="913"/>
      <c r="X114" s="913"/>
      <c r="Y114" s="913"/>
      <c r="Z114" s="914"/>
      <c r="AA114" s="948">
        <v>30595</v>
      </c>
      <c r="AB114" s="949"/>
      <c r="AC114" s="949"/>
      <c r="AD114" s="949"/>
      <c r="AE114" s="950"/>
      <c r="AF114" s="951">
        <v>40123</v>
      </c>
      <c r="AG114" s="949"/>
      <c r="AH114" s="949"/>
      <c r="AI114" s="949"/>
      <c r="AJ114" s="950"/>
      <c r="AK114" s="951">
        <v>39308</v>
      </c>
      <c r="AL114" s="949"/>
      <c r="AM114" s="949"/>
      <c r="AN114" s="949"/>
      <c r="AO114" s="950"/>
      <c r="AP114" s="952">
        <v>1.3</v>
      </c>
      <c r="AQ114" s="953"/>
      <c r="AR114" s="953"/>
      <c r="AS114" s="953"/>
      <c r="AT114" s="954"/>
      <c r="AU114" s="898"/>
      <c r="AV114" s="899"/>
      <c r="AW114" s="899"/>
      <c r="AX114" s="899"/>
      <c r="AY114" s="899"/>
      <c r="AZ114" s="912" t="s">
        <v>428</v>
      </c>
      <c r="BA114" s="913"/>
      <c r="BB114" s="913"/>
      <c r="BC114" s="913"/>
      <c r="BD114" s="913"/>
      <c r="BE114" s="913"/>
      <c r="BF114" s="913"/>
      <c r="BG114" s="913"/>
      <c r="BH114" s="913"/>
      <c r="BI114" s="913"/>
      <c r="BJ114" s="913"/>
      <c r="BK114" s="913"/>
      <c r="BL114" s="913"/>
      <c r="BM114" s="913"/>
      <c r="BN114" s="913"/>
      <c r="BO114" s="913"/>
      <c r="BP114" s="914"/>
      <c r="BQ114" s="915">
        <v>508588</v>
      </c>
      <c r="BR114" s="916"/>
      <c r="BS114" s="916"/>
      <c r="BT114" s="916"/>
      <c r="BU114" s="916"/>
      <c r="BV114" s="916">
        <v>502306</v>
      </c>
      <c r="BW114" s="916"/>
      <c r="BX114" s="916"/>
      <c r="BY114" s="916"/>
      <c r="BZ114" s="916"/>
      <c r="CA114" s="916">
        <v>501533</v>
      </c>
      <c r="CB114" s="916"/>
      <c r="CC114" s="916"/>
      <c r="CD114" s="916"/>
      <c r="CE114" s="916"/>
      <c r="CF114" s="910">
        <v>16.899999999999999</v>
      </c>
      <c r="CG114" s="911"/>
      <c r="CH114" s="911"/>
      <c r="CI114" s="911"/>
      <c r="CJ114" s="911"/>
      <c r="CK114" s="938"/>
      <c r="CL114" s="939"/>
      <c r="CM114" s="912" t="s">
        <v>429</v>
      </c>
      <c r="CN114" s="913"/>
      <c r="CO114" s="913"/>
      <c r="CP114" s="913"/>
      <c r="CQ114" s="913"/>
      <c r="CR114" s="913"/>
      <c r="CS114" s="913"/>
      <c r="CT114" s="913"/>
      <c r="CU114" s="913"/>
      <c r="CV114" s="913"/>
      <c r="CW114" s="913"/>
      <c r="CX114" s="913"/>
      <c r="CY114" s="913"/>
      <c r="CZ114" s="913"/>
      <c r="DA114" s="913"/>
      <c r="DB114" s="913"/>
      <c r="DC114" s="913"/>
      <c r="DD114" s="913"/>
      <c r="DE114" s="913"/>
      <c r="DF114" s="914"/>
      <c r="DG114" s="948" t="s">
        <v>121</v>
      </c>
      <c r="DH114" s="949"/>
      <c r="DI114" s="949"/>
      <c r="DJ114" s="949"/>
      <c r="DK114" s="950"/>
      <c r="DL114" s="951" t="s">
        <v>121</v>
      </c>
      <c r="DM114" s="949"/>
      <c r="DN114" s="949"/>
      <c r="DO114" s="949"/>
      <c r="DP114" s="950"/>
      <c r="DQ114" s="951" t="s">
        <v>121</v>
      </c>
      <c r="DR114" s="949"/>
      <c r="DS114" s="949"/>
      <c r="DT114" s="949"/>
      <c r="DU114" s="950"/>
      <c r="DV114" s="952" t="s">
        <v>121</v>
      </c>
      <c r="DW114" s="953"/>
      <c r="DX114" s="953"/>
      <c r="DY114" s="953"/>
      <c r="DZ114" s="954"/>
    </row>
    <row r="115" spans="1:130" s="224" customFormat="1" ht="26.25" customHeight="1" x14ac:dyDescent="0.15">
      <c r="A115" s="944"/>
      <c r="B115" s="945"/>
      <c r="C115" s="913" t="s">
        <v>430</v>
      </c>
      <c r="D115" s="913"/>
      <c r="E115" s="913"/>
      <c r="F115" s="913"/>
      <c r="G115" s="913"/>
      <c r="H115" s="913"/>
      <c r="I115" s="913"/>
      <c r="J115" s="913"/>
      <c r="K115" s="913"/>
      <c r="L115" s="913"/>
      <c r="M115" s="913"/>
      <c r="N115" s="913"/>
      <c r="O115" s="913"/>
      <c r="P115" s="913"/>
      <c r="Q115" s="913"/>
      <c r="R115" s="913"/>
      <c r="S115" s="913"/>
      <c r="T115" s="913"/>
      <c r="U115" s="913"/>
      <c r="V115" s="913"/>
      <c r="W115" s="913"/>
      <c r="X115" s="913"/>
      <c r="Y115" s="913"/>
      <c r="Z115" s="914"/>
      <c r="AA115" s="927" t="s">
        <v>121</v>
      </c>
      <c r="AB115" s="928"/>
      <c r="AC115" s="928"/>
      <c r="AD115" s="928"/>
      <c r="AE115" s="929"/>
      <c r="AF115" s="930" t="s">
        <v>121</v>
      </c>
      <c r="AG115" s="928"/>
      <c r="AH115" s="928"/>
      <c r="AI115" s="928"/>
      <c r="AJ115" s="929"/>
      <c r="AK115" s="930" t="s">
        <v>121</v>
      </c>
      <c r="AL115" s="928"/>
      <c r="AM115" s="928"/>
      <c r="AN115" s="928"/>
      <c r="AO115" s="929"/>
      <c r="AP115" s="931" t="s">
        <v>121</v>
      </c>
      <c r="AQ115" s="932"/>
      <c r="AR115" s="932"/>
      <c r="AS115" s="932"/>
      <c r="AT115" s="933"/>
      <c r="AU115" s="898"/>
      <c r="AV115" s="899"/>
      <c r="AW115" s="899"/>
      <c r="AX115" s="899"/>
      <c r="AY115" s="899"/>
      <c r="AZ115" s="912" t="s">
        <v>431</v>
      </c>
      <c r="BA115" s="913"/>
      <c r="BB115" s="913"/>
      <c r="BC115" s="913"/>
      <c r="BD115" s="913"/>
      <c r="BE115" s="913"/>
      <c r="BF115" s="913"/>
      <c r="BG115" s="913"/>
      <c r="BH115" s="913"/>
      <c r="BI115" s="913"/>
      <c r="BJ115" s="913"/>
      <c r="BK115" s="913"/>
      <c r="BL115" s="913"/>
      <c r="BM115" s="913"/>
      <c r="BN115" s="913"/>
      <c r="BO115" s="913"/>
      <c r="BP115" s="914"/>
      <c r="BQ115" s="915" t="s">
        <v>121</v>
      </c>
      <c r="BR115" s="916"/>
      <c r="BS115" s="916"/>
      <c r="BT115" s="916"/>
      <c r="BU115" s="916"/>
      <c r="BV115" s="916" t="s">
        <v>121</v>
      </c>
      <c r="BW115" s="916"/>
      <c r="BX115" s="916"/>
      <c r="BY115" s="916"/>
      <c r="BZ115" s="916"/>
      <c r="CA115" s="916" t="s">
        <v>121</v>
      </c>
      <c r="CB115" s="916"/>
      <c r="CC115" s="916"/>
      <c r="CD115" s="916"/>
      <c r="CE115" s="916"/>
      <c r="CF115" s="910" t="s">
        <v>121</v>
      </c>
      <c r="CG115" s="911"/>
      <c r="CH115" s="911"/>
      <c r="CI115" s="911"/>
      <c r="CJ115" s="911"/>
      <c r="CK115" s="938"/>
      <c r="CL115" s="939"/>
      <c r="CM115" s="912" t="s">
        <v>432</v>
      </c>
      <c r="CN115" s="913"/>
      <c r="CO115" s="913"/>
      <c r="CP115" s="913"/>
      <c r="CQ115" s="913"/>
      <c r="CR115" s="913"/>
      <c r="CS115" s="913"/>
      <c r="CT115" s="913"/>
      <c r="CU115" s="913"/>
      <c r="CV115" s="913"/>
      <c r="CW115" s="913"/>
      <c r="CX115" s="913"/>
      <c r="CY115" s="913"/>
      <c r="CZ115" s="913"/>
      <c r="DA115" s="913"/>
      <c r="DB115" s="913"/>
      <c r="DC115" s="913"/>
      <c r="DD115" s="913"/>
      <c r="DE115" s="913"/>
      <c r="DF115" s="914"/>
      <c r="DG115" s="948" t="s">
        <v>121</v>
      </c>
      <c r="DH115" s="949"/>
      <c r="DI115" s="949"/>
      <c r="DJ115" s="949"/>
      <c r="DK115" s="950"/>
      <c r="DL115" s="951" t="s">
        <v>121</v>
      </c>
      <c r="DM115" s="949"/>
      <c r="DN115" s="949"/>
      <c r="DO115" s="949"/>
      <c r="DP115" s="950"/>
      <c r="DQ115" s="951" t="s">
        <v>121</v>
      </c>
      <c r="DR115" s="949"/>
      <c r="DS115" s="949"/>
      <c r="DT115" s="949"/>
      <c r="DU115" s="950"/>
      <c r="DV115" s="952" t="s">
        <v>121</v>
      </c>
      <c r="DW115" s="953"/>
      <c r="DX115" s="953"/>
      <c r="DY115" s="953"/>
      <c r="DZ115" s="954"/>
    </row>
    <row r="116" spans="1:130" s="224" customFormat="1" ht="26.25" customHeight="1" x14ac:dyDescent="0.15">
      <c r="A116" s="946"/>
      <c r="B116" s="947"/>
      <c r="C116" s="955" t="s">
        <v>433</v>
      </c>
      <c r="D116" s="955"/>
      <c r="E116" s="955"/>
      <c r="F116" s="955"/>
      <c r="G116" s="955"/>
      <c r="H116" s="955"/>
      <c r="I116" s="955"/>
      <c r="J116" s="955"/>
      <c r="K116" s="955"/>
      <c r="L116" s="955"/>
      <c r="M116" s="955"/>
      <c r="N116" s="955"/>
      <c r="O116" s="955"/>
      <c r="P116" s="955"/>
      <c r="Q116" s="955"/>
      <c r="R116" s="955"/>
      <c r="S116" s="955"/>
      <c r="T116" s="955"/>
      <c r="U116" s="955"/>
      <c r="V116" s="955"/>
      <c r="W116" s="955"/>
      <c r="X116" s="955"/>
      <c r="Y116" s="955"/>
      <c r="Z116" s="956"/>
      <c r="AA116" s="948" t="s">
        <v>121</v>
      </c>
      <c r="AB116" s="949"/>
      <c r="AC116" s="949"/>
      <c r="AD116" s="949"/>
      <c r="AE116" s="950"/>
      <c r="AF116" s="951" t="s">
        <v>121</v>
      </c>
      <c r="AG116" s="949"/>
      <c r="AH116" s="949"/>
      <c r="AI116" s="949"/>
      <c r="AJ116" s="950"/>
      <c r="AK116" s="951" t="s">
        <v>121</v>
      </c>
      <c r="AL116" s="949"/>
      <c r="AM116" s="949"/>
      <c r="AN116" s="949"/>
      <c r="AO116" s="950"/>
      <c r="AP116" s="952" t="s">
        <v>121</v>
      </c>
      <c r="AQ116" s="953"/>
      <c r="AR116" s="953"/>
      <c r="AS116" s="953"/>
      <c r="AT116" s="954"/>
      <c r="AU116" s="898"/>
      <c r="AV116" s="899"/>
      <c r="AW116" s="899"/>
      <c r="AX116" s="899"/>
      <c r="AY116" s="899"/>
      <c r="AZ116" s="957" t="s">
        <v>434</v>
      </c>
      <c r="BA116" s="958"/>
      <c r="BB116" s="958"/>
      <c r="BC116" s="958"/>
      <c r="BD116" s="958"/>
      <c r="BE116" s="958"/>
      <c r="BF116" s="958"/>
      <c r="BG116" s="958"/>
      <c r="BH116" s="958"/>
      <c r="BI116" s="958"/>
      <c r="BJ116" s="958"/>
      <c r="BK116" s="958"/>
      <c r="BL116" s="958"/>
      <c r="BM116" s="958"/>
      <c r="BN116" s="958"/>
      <c r="BO116" s="958"/>
      <c r="BP116" s="959"/>
      <c r="BQ116" s="915" t="s">
        <v>121</v>
      </c>
      <c r="BR116" s="916"/>
      <c r="BS116" s="916"/>
      <c r="BT116" s="916"/>
      <c r="BU116" s="916"/>
      <c r="BV116" s="916" t="s">
        <v>121</v>
      </c>
      <c r="BW116" s="916"/>
      <c r="BX116" s="916"/>
      <c r="BY116" s="916"/>
      <c r="BZ116" s="916"/>
      <c r="CA116" s="916" t="s">
        <v>121</v>
      </c>
      <c r="CB116" s="916"/>
      <c r="CC116" s="916"/>
      <c r="CD116" s="916"/>
      <c r="CE116" s="916"/>
      <c r="CF116" s="910" t="s">
        <v>121</v>
      </c>
      <c r="CG116" s="911"/>
      <c r="CH116" s="911"/>
      <c r="CI116" s="911"/>
      <c r="CJ116" s="911"/>
      <c r="CK116" s="938"/>
      <c r="CL116" s="939"/>
      <c r="CM116" s="912" t="s">
        <v>435</v>
      </c>
      <c r="CN116" s="913"/>
      <c r="CO116" s="913"/>
      <c r="CP116" s="913"/>
      <c r="CQ116" s="913"/>
      <c r="CR116" s="913"/>
      <c r="CS116" s="913"/>
      <c r="CT116" s="913"/>
      <c r="CU116" s="913"/>
      <c r="CV116" s="913"/>
      <c r="CW116" s="913"/>
      <c r="CX116" s="913"/>
      <c r="CY116" s="913"/>
      <c r="CZ116" s="913"/>
      <c r="DA116" s="913"/>
      <c r="DB116" s="913"/>
      <c r="DC116" s="913"/>
      <c r="DD116" s="913"/>
      <c r="DE116" s="913"/>
      <c r="DF116" s="914"/>
      <c r="DG116" s="948">
        <v>25400</v>
      </c>
      <c r="DH116" s="949"/>
      <c r="DI116" s="949"/>
      <c r="DJ116" s="949"/>
      <c r="DK116" s="950"/>
      <c r="DL116" s="951" t="s">
        <v>121</v>
      </c>
      <c r="DM116" s="949"/>
      <c r="DN116" s="949"/>
      <c r="DO116" s="949"/>
      <c r="DP116" s="950"/>
      <c r="DQ116" s="951" t="s">
        <v>121</v>
      </c>
      <c r="DR116" s="949"/>
      <c r="DS116" s="949"/>
      <c r="DT116" s="949"/>
      <c r="DU116" s="950"/>
      <c r="DV116" s="952" t="s">
        <v>121</v>
      </c>
      <c r="DW116" s="953"/>
      <c r="DX116" s="953"/>
      <c r="DY116" s="953"/>
      <c r="DZ116" s="954"/>
    </row>
    <row r="117" spans="1:130" s="224" customFormat="1" ht="26.25" customHeight="1" x14ac:dyDescent="0.15">
      <c r="A117" s="90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67" t="s">
        <v>436</v>
      </c>
      <c r="Z117" s="884"/>
      <c r="AA117" s="968">
        <v>764712</v>
      </c>
      <c r="AB117" s="969"/>
      <c r="AC117" s="969"/>
      <c r="AD117" s="969"/>
      <c r="AE117" s="970"/>
      <c r="AF117" s="971">
        <v>775181</v>
      </c>
      <c r="AG117" s="969"/>
      <c r="AH117" s="969"/>
      <c r="AI117" s="969"/>
      <c r="AJ117" s="970"/>
      <c r="AK117" s="971">
        <v>745497</v>
      </c>
      <c r="AL117" s="969"/>
      <c r="AM117" s="969"/>
      <c r="AN117" s="969"/>
      <c r="AO117" s="970"/>
      <c r="AP117" s="972"/>
      <c r="AQ117" s="973"/>
      <c r="AR117" s="973"/>
      <c r="AS117" s="973"/>
      <c r="AT117" s="974"/>
      <c r="AU117" s="898"/>
      <c r="AV117" s="899"/>
      <c r="AW117" s="899"/>
      <c r="AX117" s="899"/>
      <c r="AY117" s="899"/>
      <c r="AZ117" s="964" t="s">
        <v>437</v>
      </c>
      <c r="BA117" s="965"/>
      <c r="BB117" s="965"/>
      <c r="BC117" s="965"/>
      <c r="BD117" s="965"/>
      <c r="BE117" s="965"/>
      <c r="BF117" s="965"/>
      <c r="BG117" s="965"/>
      <c r="BH117" s="965"/>
      <c r="BI117" s="965"/>
      <c r="BJ117" s="965"/>
      <c r="BK117" s="965"/>
      <c r="BL117" s="965"/>
      <c r="BM117" s="965"/>
      <c r="BN117" s="965"/>
      <c r="BO117" s="965"/>
      <c r="BP117" s="966"/>
      <c r="BQ117" s="915" t="s">
        <v>121</v>
      </c>
      <c r="BR117" s="916"/>
      <c r="BS117" s="916"/>
      <c r="BT117" s="916"/>
      <c r="BU117" s="916"/>
      <c r="BV117" s="916" t="s">
        <v>121</v>
      </c>
      <c r="BW117" s="916"/>
      <c r="BX117" s="916"/>
      <c r="BY117" s="916"/>
      <c r="BZ117" s="916"/>
      <c r="CA117" s="916" t="s">
        <v>121</v>
      </c>
      <c r="CB117" s="916"/>
      <c r="CC117" s="916"/>
      <c r="CD117" s="916"/>
      <c r="CE117" s="916"/>
      <c r="CF117" s="910" t="s">
        <v>121</v>
      </c>
      <c r="CG117" s="911"/>
      <c r="CH117" s="911"/>
      <c r="CI117" s="911"/>
      <c r="CJ117" s="911"/>
      <c r="CK117" s="938"/>
      <c r="CL117" s="939"/>
      <c r="CM117" s="912" t="s">
        <v>438</v>
      </c>
      <c r="CN117" s="913"/>
      <c r="CO117" s="913"/>
      <c r="CP117" s="913"/>
      <c r="CQ117" s="913"/>
      <c r="CR117" s="913"/>
      <c r="CS117" s="913"/>
      <c r="CT117" s="913"/>
      <c r="CU117" s="913"/>
      <c r="CV117" s="913"/>
      <c r="CW117" s="913"/>
      <c r="CX117" s="913"/>
      <c r="CY117" s="913"/>
      <c r="CZ117" s="913"/>
      <c r="DA117" s="913"/>
      <c r="DB117" s="913"/>
      <c r="DC117" s="913"/>
      <c r="DD117" s="913"/>
      <c r="DE117" s="913"/>
      <c r="DF117" s="914"/>
      <c r="DG117" s="948" t="s">
        <v>121</v>
      </c>
      <c r="DH117" s="949"/>
      <c r="DI117" s="949"/>
      <c r="DJ117" s="949"/>
      <c r="DK117" s="950"/>
      <c r="DL117" s="951" t="s">
        <v>121</v>
      </c>
      <c r="DM117" s="949"/>
      <c r="DN117" s="949"/>
      <c r="DO117" s="949"/>
      <c r="DP117" s="950"/>
      <c r="DQ117" s="951" t="s">
        <v>121</v>
      </c>
      <c r="DR117" s="949"/>
      <c r="DS117" s="949"/>
      <c r="DT117" s="949"/>
      <c r="DU117" s="950"/>
      <c r="DV117" s="952" t="s">
        <v>121</v>
      </c>
      <c r="DW117" s="953"/>
      <c r="DX117" s="953"/>
      <c r="DY117" s="953"/>
      <c r="DZ117" s="954"/>
    </row>
    <row r="118" spans="1:130" s="224" customFormat="1" ht="26.25" customHeight="1" x14ac:dyDescent="0.15">
      <c r="A118" s="90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409</v>
      </c>
      <c r="AB118" s="883"/>
      <c r="AC118" s="883"/>
      <c r="AD118" s="883"/>
      <c r="AE118" s="884"/>
      <c r="AF118" s="882" t="s">
        <v>410</v>
      </c>
      <c r="AG118" s="883"/>
      <c r="AH118" s="883"/>
      <c r="AI118" s="883"/>
      <c r="AJ118" s="884"/>
      <c r="AK118" s="882" t="s">
        <v>295</v>
      </c>
      <c r="AL118" s="883"/>
      <c r="AM118" s="883"/>
      <c r="AN118" s="883"/>
      <c r="AO118" s="884"/>
      <c r="AP118" s="960" t="s">
        <v>411</v>
      </c>
      <c r="AQ118" s="961"/>
      <c r="AR118" s="961"/>
      <c r="AS118" s="961"/>
      <c r="AT118" s="962"/>
      <c r="AU118" s="898"/>
      <c r="AV118" s="899"/>
      <c r="AW118" s="899"/>
      <c r="AX118" s="899"/>
      <c r="AY118" s="899"/>
      <c r="AZ118" s="963" t="s">
        <v>439</v>
      </c>
      <c r="BA118" s="955"/>
      <c r="BB118" s="955"/>
      <c r="BC118" s="955"/>
      <c r="BD118" s="955"/>
      <c r="BE118" s="955"/>
      <c r="BF118" s="955"/>
      <c r="BG118" s="955"/>
      <c r="BH118" s="955"/>
      <c r="BI118" s="955"/>
      <c r="BJ118" s="955"/>
      <c r="BK118" s="955"/>
      <c r="BL118" s="955"/>
      <c r="BM118" s="955"/>
      <c r="BN118" s="955"/>
      <c r="BO118" s="955"/>
      <c r="BP118" s="956"/>
      <c r="BQ118" s="989" t="s">
        <v>121</v>
      </c>
      <c r="BR118" s="990"/>
      <c r="BS118" s="990"/>
      <c r="BT118" s="990"/>
      <c r="BU118" s="990"/>
      <c r="BV118" s="990" t="s">
        <v>121</v>
      </c>
      <c r="BW118" s="990"/>
      <c r="BX118" s="990"/>
      <c r="BY118" s="990"/>
      <c r="BZ118" s="990"/>
      <c r="CA118" s="990" t="s">
        <v>121</v>
      </c>
      <c r="CB118" s="990"/>
      <c r="CC118" s="990"/>
      <c r="CD118" s="990"/>
      <c r="CE118" s="990"/>
      <c r="CF118" s="910" t="s">
        <v>121</v>
      </c>
      <c r="CG118" s="911"/>
      <c r="CH118" s="911"/>
      <c r="CI118" s="911"/>
      <c r="CJ118" s="911"/>
      <c r="CK118" s="938"/>
      <c r="CL118" s="939"/>
      <c r="CM118" s="912" t="s">
        <v>440</v>
      </c>
      <c r="CN118" s="913"/>
      <c r="CO118" s="913"/>
      <c r="CP118" s="913"/>
      <c r="CQ118" s="913"/>
      <c r="CR118" s="913"/>
      <c r="CS118" s="913"/>
      <c r="CT118" s="913"/>
      <c r="CU118" s="913"/>
      <c r="CV118" s="913"/>
      <c r="CW118" s="913"/>
      <c r="CX118" s="913"/>
      <c r="CY118" s="913"/>
      <c r="CZ118" s="913"/>
      <c r="DA118" s="913"/>
      <c r="DB118" s="913"/>
      <c r="DC118" s="913"/>
      <c r="DD118" s="913"/>
      <c r="DE118" s="913"/>
      <c r="DF118" s="914"/>
      <c r="DG118" s="948" t="s">
        <v>121</v>
      </c>
      <c r="DH118" s="949"/>
      <c r="DI118" s="949"/>
      <c r="DJ118" s="949"/>
      <c r="DK118" s="950"/>
      <c r="DL118" s="951" t="s">
        <v>121</v>
      </c>
      <c r="DM118" s="949"/>
      <c r="DN118" s="949"/>
      <c r="DO118" s="949"/>
      <c r="DP118" s="950"/>
      <c r="DQ118" s="951" t="s">
        <v>121</v>
      </c>
      <c r="DR118" s="949"/>
      <c r="DS118" s="949"/>
      <c r="DT118" s="949"/>
      <c r="DU118" s="950"/>
      <c r="DV118" s="952" t="s">
        <v>121</v>
      </c>
      <c r="DW118" s="953"/>
      <c r="DX118" s="953"/>
      <c r="DY118" s="953"/>
      <c r="DZ118" s="954"/>
    </row>
    <row r="119" spans="1:130" s="224" customFormat="1" ht="26.25" customHeight="1" x14ac:dyDescent="0.15">
      <c r="A119" s="1046" t="s">
        <v>415</v>
      </c>
      <c r="B119" s="937"/>
      <c r="C119" s="919" t="s">
        <v>416</v>
      </c>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8"/>
      <c r="AA119" s="889" t="s">
        <v>121</v>
      </c>
      <c r="AB119" s="890"/>
      <c r="AC119" s="890"/>
      <c r="AD119" s="890"/>
      <c r="AE119" s="891"/>
      <c r="AF119" s="892" t="s">
        <v>121</v>
      </c>
      <c r="AG119" s="890"/>
      <c r="AH119" s="890"/>
      <c r="AI119" s="890"/>
      <c r="AJ119" s="891"/>
      <c r="AK119" s="892" t="s">
        <v>121</v>
      </c>
      <c r="AL119" s="890"/>
      <c r="AM119" s="890"/>
      <c r="AN119" s="890"/>
      <c r="AO119" s="891"/>
      <c r="AP119" s="893" t="s">
        <v>121</v>
      </c>
      <c r="AQ119" s="894"/>
      <c r="AR119" s="894"/>
      <c r="AS119" s="894"/>
      <c r="AT119" s="895"/>
      <c r="AU119" s="900"/>
      <c r="AV119" s="901"/>
      <c r="AW119" s="901"/>
      <c r="AX119" s="901"/>
      <c r="AY119" s="901"/>
      <c r="AZ119" s="245" t="s">
        <v>178</v>
      </c>
      <c r="BA119" s="245"/>
      <c r="BB119" s="245"/>
      <c r="BC119" s="245"/>
      <c r="BD119" s="245"/>
      <c r="BE119" s="245"/>
      <c r="BF119" s="245"/>
      <c r="BG119" s="245"/>
      <c r="BH119" s="245"/>
      <c r="BI119" s="245"/>
      <c r="BJ119" s="245"/>
      <c r="BK119" s="245"/>
      <c r="BL119" s="245"/>
      <c r="BM119" s="245"/>
      <c r="BN119" s="245"/>
      <c r="BO119" s="967" t="s">
        <v>441</v>
      </c>
      <c r="BP119" s="995"/>
      <c r="BQ119" s="989">
        <v>8976255</v>
      </c>
      <c r="BR119" s="990"/>
      <c r="BS119" s="990"/>
      <c r="BT119" s="990"/>
      <c r="BU119" s="990"/>
      <c r="BV119" s="990">
        <v>8399649</v>
      </c>
      <c r="BW119" s="990"/>
      <c r="BX119" s="990"/>
      <c r="BY119" s="990"/>
      <c r="BZ119" s="990"/>
      <c r="CA119" s="990">
        <v>7768306</v>
      </c>
      <c r="CB119" s="990"/>
      <c r="CC119" s="990"/>
      <c r="CD119" s="990"/>
      <c r="CE119" s="990"/>
      <c r="CF119" s="991"/>
      <c r="CG119" s="992"/>
      <c r="CH119" s="992"/>
      <c r="CI119" s="992"/>
      <c r="CJ119" s="993"/>
      <c r="CK119" s="940"/>
      <c r="CL119" s="941"/>
      <c r="CM119" s="963" t="s">
        <v>442</v>
      </c>
      <c r="CN119" s="955"/>
      <c r="CO119" s="955"/>
      <c r="CP119" s="955"/>
      <c r="CQ119" s="955"/>
      <c r="CR119" s="955"/>
      <c r="CS119" s="955"/>
      <c r="CT119" s="955"/>
      <c r="CU119" s="955"/>
      <c r="CV119" s="955"/>
      <c r="CW119" s="955"/>
      <c r="CX119" s="955"/>
      <c r="CY119" s="955"/>
      <c r="CZ119" s="955"/>
      <c r="DA119" s="955"/>
      <c r="DB119" s="955"/>
      <c r="DC119" s="955"/>
      <c r="DD119" s="955"/>
      <c r="DE119" s="955"/>
      <c r="DF119" s="956"/>
      <c r="DG119" s="994" t="s">
        <v>121</v>
      </c>
      <c r="DH119" s="976"/>
      <c r="DI119" s="976"/>
      <c r="DJ119" s="976"/>
      <c r="DK119" s="977"/>
      <c r="DL119" s="975" t="s">
        <v>121</v>
      </c>
      <c r="DM119" s="976"/>
      <c r="DN119" s="976"/>
      <c r="DO119" s="976"/>
      <c r="DP119" s="977"/>
      <c r="DQ119" s="975" t="s">
        <v>121</v>
      </c>
      <c r="DR119" s="976"/>
      <c r="DS119" s="976"/>
      <c r="DT119" s="976"/>
      <c r="DU119" s="977"/>
      <c r="DV119" s="978" t="s">
        <v>121</v>
      </c>
      <c r="DW119" s="979"/>
      <c r="DX119" s="979"/>
      <c r="DY119" s="979"/>
      <c r="DZ119" s="980"/>
    </row>
    <row r="120" spans="1:130" s="224" customFormat="1" ht="26.25" customHeight="1" x14ac:dyDescent="0.15">
      <c r="A120" s="1047"/>
      <c r="B120" s="939"/>
      <c r="C120" s="912" t="s">
        <v>419</v>
      </c>
      <c r="D120" s="913"/>
      <c r="E120" s="913"/>
      <c r="F120" s="913"/>
      <c r="G120" s="913"/>
      <c r="H120" s="913"/>
      <c r="I120" s="913"/>
      <c r="J120" s="913"/>
      <c r="K120" s="913"/>
      <c r="L120" s="913"/>
      <c r="M120" s="913"/>
      <c r="N120" s="913"/>
      <c r="O120" s="913"/>
      <c r="P120" s="913"/>
      <c r="Q120" s="913"/>
      <c r="R120" s="913"/>
      <c r="S120" s="913"/>
      <c r="T120" s="913"/>
      <c r="U120" s="913"/>
      <c r="V120" s="913"/>
      <c r="W120" s="913"/>
      <c r="X120" s="913"/>
      <c r="Y120" s="913"/>
      <c r="Z120" s="914"/>
      <c r="AA120" s="948" t="s">
        <v>121</v>
      </c>
      <c r="AB120" s="949"/>
      <c r="AC120" s="949"/>
      <c r="AD120" s="949"/>
      <c r="AE120" s="950"/>
      <c r="AF120" s="951" t="s">
        <v>121</v>
      </c>
      <c r="AG120" s="949"/>
      <c r="AH120" s="949"/>
      <c r="AI120" s="949"/>
      <c r="AJ120" s="950"/>
      <c r="AK120" s="951" t="s">
        <v>121</v>
      </c>
      <c r="AL120" s="949"/>
      <c r="AM120" s="949"/>
      <c r="AN120" s="949"/>
      <c r="AO120" s="950"/>
      <c r="AP120" s="952" t="s">
        <v>121</v>
      </c>
      <c r="AQ120" s="953"/>
      <c r="AR120" s="953"/>
      <c r="AS120" s="953"/>
      <c r="AT120" s="954"/>
      <c r="AU120" s="981" t="s">
        <v>443</v>
      </c>
      <c r="AV120" s="982"/>
      <c r="AW120" s="982"/>
      <c r="AX120" s="982"/>
      <c r="AY120" s="983"/>
      <c r="AZ120" s="919" t="s">
        <v>444</v>
      </c>
      <c r="BA120" s="887"/>
      <c r="BB120" s="887"/>
      <c r="BC120" s="887"/>
      <c r="BD120" s="887"/>
      <c r="BE120" s="887"/>
      <c r="BF120" s="887"/>
      <c r="BG120" s="887"/>
      <c r="BH120" s="887"/>
      <c r="BI120" s="887"/>
      <c r="BJ120" s="887"/>
      <c r="BK120" s="887"/>
      <c r="BL120" s="887"/>
      <c r="BM120" s="887"/>
      <c r="BN120" s="887"/>
      <c r="BO120" s="887"/>
      <c r="BP120" s="888"/>
      <c r="BQ120" s="920">
        <v>2299471</v>
      </c>
      <c r="BR120" s="921"/>
      <c r="BS120" s="921"/>
      <c r="BT120" s="921"/>
      <c r="BU120" s="921"/>
      <c r="BV120" s="921">
        <v>2513452</v>
      </c>
      <c r="BW120" s="921"/>
      <c r="BX120" s="921"/>
      <c r="BY120" s="921"/>
      <c r="BZ120" s="921"/>
      <c r="CA120" s="921">
        <v>2639590</v>
      </c>
      <c r="CB120" s="921"/>
      <c r="CC120" s="921"/>
      <c r="CD120" s="921"/>
      <c r="CE120" s="921"/>
      <c r="CF120" s="934">
        <v>89.2</v>
      </c>
      <c r="CG120" s="935"/>
      <c r="CH120" s="935"/>
      <c r="CI120" s="935"/>
      <c r="CJ120" s="935"/>
      <c r="CK120" s="996" t="s">
        <v>445</v>
      </c>
      <c r="CL120" s="997"/>
      <c r="CM120" s="997"/>
      <c r="CN120" s="997"/>
      <c r="CO120" s="998"/>
      <c r="CP120" s="1004" t="s">
        <v>394</v>
      </c>
      <c r="CQ120" s="1005"/>
      <c r="CR120" s="1005"/>
      <c r="CS120" s="1005"/>
      <c r="CT120" s="1005"/>
      <c r="CU120" s="1005"/>
      <c r="CV120" s="1005"/>
      <c r="CW120" s="1005"/>
      <c r="CX120" s="1005"/>
      <c r="CY120" s="1005"/>
      <c r="CZ120" s="1005"/>
      <c r="DA120" s="1005"/>
      <c r="DB120" s="1005"/>
      <c r="DC120" s="1005"/>
      <c r="DD120" s="1005"/>
      <c r="DE120" s="1005"/>
      <c r="DF120" s="1006"/>
      <c r="DG120" s="920">
        <v>2587508</v>
      </c>
      <c r="DH120" s="921"/>
      <c r="DI120" s="921"/>
      <c r="DJ120" s="921"/>
      <c r="DK120" s="921"/>
      <c r="DL120" s="921">
        <v>2366711</v>
      </c>
      <c r="DM120" s="921"/>
      <c r="DN120" s="921"/>
      <c r="DO120" s="921"/>
      <c r="DP120" s="921"/>
      <c r="DQ120" s="921">
        <v>2128381</v>
      </c>
      <c r="DR120" s="921"/>
      <c r="DS120" s="921"/>
      <c r="DT120" s="921"/>
      <c r="DU120" s="921"/>
      <c r="DV120" s="922">
        <v>71.900000000000006</v>
      </c>
      <c r="DW120" s="922"/>
      <c r="DX120" s="922"/>
      <c r="DY120" s="922"/>
      <c r="DZ120" s="923"/>
    </row>
    <row r="121" spans="1:130" s="224" customFormat="1" ht="26.25" customHeight="1" x14ac:dyDescent="0.15">
      <c r="A121" s="1047"/>
      <c r="B121" s="939"/>
      <c r="C121" s="964" t="s">
        <v>446</v>
      </c>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6"/>
      <c r="AA121" s="948" t="s">
        <v>121</v>
      </c>
      <c r="AB121" s="949"/>
      <c r="AC121" s="949"/>
      <c r="AD121" s="949"/>
      <c r="AE121" s="950"/>
      <c r="AF121" s="951" t="s">
        <v>121</v>
      </c>
      <c r="AG121" s="949"/>
      <c r="AH121" s="949"/>
      <c r="AI121" s="949"/>
      <c r="AJ121" s="950"/>
      <c r="AK121" s="951" t="s">
        <v>121</v>
      </c>
      <c r="AL121" s="949"/>
      <c r="AM121" s="949"/>
      <c r="AN121" s="949"/>
      <c r="AO121" s="950"/>
      <c r="AP121" s="952" t="s">
        <v>121</v>
      </c>
      <c r="AQ121" s="953"/>
      <c r="AR121" s="953"/>
      <c r="AS121" s="953"/>
      <c r="AT121" s="954"/>
      <c r="AU121" s="984"/>
      <c r="AV121" s="985"/>
      <c r="AW121" s="985"/>
      <c r="AX121" s="985"/>
      <c r="AY121" s="986"/>
      <c r="AZ121" s="912" t="s">
        <v>447</v>
      </c>
      <c r="BA121" s="913"/>
      <c r="BB121" s="913"/>
      <c r="BC121" s="913"/>
      <c r="BD121" s="913"/>
      <c r="BE121" s="913"/>
      <c r="BF121" s="913"/>
      <c r="BG121" s="913"/>
      <c r="BH121" s="913"/>
      <c r="BI121" s="913"/>
      <c r="BJ121" s="913"/>
      <c r="BK121" s="913"/>
      <c r="BL121" s="913"/>
      <c r="BM121" s="913"/>
      <c r="BN121" s="913"/>
      <c r="BO121" s="913"/>
      <c r="BP121" s="914"/>
      <c r="BQ121" s="915">
        <v>69970</v>
      </c>
      <c r="BR121" s="916"/>
      <c r="BS121" s="916"/>
      <c r="BT121" s="916"/>
      <c r="BU121" s="916"/>
      <c r="BV121" s="916">
        <v>56714</v>
      </c>
      <c r="BW121" s="916"/>
      <c r="BX121" s="916"/>
      <c r="BY121" s="916"/>
      <c r="BZ121" s="916"/>
      <c r="CA121" s="916">
        <v>26459</v>
      </c>
      <c r="CB121" s="916"/>
      <c r="CC121" s="916"/>
      <c r="CD121" s="916"/>
      <c r="CE121" s="916"/>
      <c r="CF121" s="910">
        <v>0.9</v>
      </c>
      <c r="CG121" s="911"/>
      <c r="CH121" s="911"/>
      <c r="CI121" s="911"/>
      <c r="CJ121" s="911"/>
      <c r="CK121" s="999"/>
      <c r="CL121" s="1000"/>
      <c r="CM121" s="1000"/>
      <c r="CN121" s="1000"/>
      <c r="CO121" s="1001"/>
      <c r="CP121" s="1009" t="s">
        <v>392</v>
      </c>
      <c r="CQ121" s="1010"/>
      <c r="CR121" s="1010"/>
      <c r="CS121" s="1010"/>
      <c r="CT121" s="1010"/>
      <c r="CU121" s="1010"/>
      <c r="CV121" s="1010"/>
      <c r="CW121" s="1010"/>
      <c r="CX121" s="1010"/>
      <c r="CY121" s="1010"/>
      <c r="CZ121" s="1010"/>
      <c r="DA121" s="1010"/>
      <c r="DB121" s="1010"/>
      <c r="DC121" s="1010"/>
      <c r="DD121" s="1010"/>
      <c r="DE121" s="1010"/>
      <c r="DF121" s="1011"/>
      <c r="DG121" s="915">
        <v>173144</v>
      </c>
      <c r="DH121" s="916"/>
      <c r="DI121" s="916"/>
      <c r="DJ121" s="916"/>
      <c r="DK121" s="916"/>
      <c r="DL121" s="916">
        <v>156964</v>
      </c>
      <c r="DM121" s="916"/>
      <c r="DN121" s="916"/>
      <c r="DO121" s="916"/>
      <c r="DP121" s="916"/>
      <c r="DQ121" s="916">
        <v>127514</v>
      </c>
      <c r="DR121" s="916"/>
      <c r="DS121" s="916"/>
      <c r="DT121" s="916"/>
      <c r="DU121" s="916"/>
      <c r="DV121" s="917">
        <v>4.3</v>
      </c>
      <c r="DW121" s="917"/>
      <c r="DX121" s="917"/>
      <c r="DY121" s="917"/>
      <c r="DZ121" s="918"/>
    </row>
    <row r="122" spans="1:130" s="224" customFormat="1" ht="26.25" customHeight="1" x14ac:dyDescent="0.15">
      <c r="A122" s="1047"/>
      <c r="B122" s="939"/>
      <c r="C122" s="912" t="s">
        <v>429</v>
      </c>
      <c r="D122" s="913"/>
      <c r="E122" s="913"/>
      <c r="F122" s="913"/>
      <c r="G122" s="913"/>
      <c r="H122" s="913"/>
      <c r="I122" s="913"/>
      <c r="J122" s="913"/>
      <c r="K122" s="913"/>
      <c r="L122" s="913"/>
      <c r="M122" s="913"/>
      <c r="N122" s="913"/>
      <c r="O122" s="913"/>
      <c r="P122" s="913"/>
      <c r="Q122" s="913"/>
      <c r="R122" s="913"/>
      <c r="S122" s="913"/>
      <c r="T122" s="913"/>
      <c r="U122" s="913"/>
      <c r="V122" s="913"/>
      <c r="W122" s="913"/>
      <c r="X122" s="913"/>
      <c r="Y122" s="913"/>
      <c r="Z122" s="914"/>
      <c r="AA122" s="948" t="s">
        <v>121</v>
      </c>
      <c r="AB122" s="949"/>
      <c r="AC122" s="949"/>
      <c r="AD122" s="949"/>
      <c r="AE122" s="950"/>
      <c r="AF122" s="951" t="s">
        <v>121</v>
      </c>
      <c r="AG122" s="949"/>
      <c r="AH122" s="949"/>
      <c r="AI122" s="949"/>
      <c r="AJ122" s="950"/>
      <c r="AK122" s="951" t="s">
        <v>121</v>
      </c>
      <c r="AL122" s="949"/>
      <c r="AM122" s="949"/>
      <c r="AN122" s="949"/>
      <c r="AO122" s="950"/>
      <c r="AP122" s="952" t="s">
        <v>121</v>
      </c>
      <c r="AQ122" s="953"/>
      <c r="AR122" s="953"/>
      <c r="AS122" s="953"/>
      <c r="AT122" s="954"/>
      <c r="AU122" s="984"/>
      <c r="AV122" s="985"/>
      <c r="AW122" s="985"/>
      <c r="AX122" s="985"/>
      <c r="AY122" s="986"/>
      <c r="AZ122" s="963" t="s">
        <v>448</v>
      </c>
      <c r="BA122" s="955"/>
      <c r="BB122" s="955"/>
      <c r="BC122" s="955"/>
      <c r="BD122" s="955"/>
      <c r="BE122" s="955"/>
      <c r="BF122" s="955"/>
      <c r="BG122" s="955"/>
      <c r="BH122" s="955"/>
      <c r="BI122" s="955"/>
      <c r="BJ122" s="955"/>
      <c r="BK122" s="955"/>
      <c r="BL122" s="955"/>
      <c r="BM122" s="955"/>
      <c r="BN122" s="955"/>
      <c r="BO122" s="955"/>
      <c r="BP122" s="956"/>
      <c r="BQ122" s="989">
        <v>4791846</v>
      </c>
      <c r="BR122" s="990"/>
      <c r="BS122" s="990"/>
      <c r="BT122" s="990"/>
      <c r="BU122" s="990"/>
      <c r="BV122" s="990">
        <v>4566432</v>
      </c>
      <c r="BW122" s="990"/>
      <c r="BX122" s="990"/>
      <c r="BY122" s="990"/>
      <c r="BZ122" s="990"/>
      <c r="CA122" s="990">
        <v>4271147</v>
      </c>
      <c r="CB122" s="990"/>
      <c r="CC122" s="990"/>
      <c r="CD122" s="990"/>
      <c r="CE122" s="990"/>
      <c r="CF122" s="1007">
        <v>144.30000000000001</v>
      </c>
      <c r="CG122" s="1008"/>
      <c r="CH122" s="1008"/>
      <c r="CI122" s="1008"/>
      <c r="CJ122" s="1008"/>
      <c r="CK122" s="999"/>
      <c r="CL122" s="1000"/>
      <c r="CM122" s="1000"/>
      <c r="CN122" s="1000"/>
      <c r="CO122" s="1001"/>
      <c r="CP122" s="1009"/>
      <c r="CQ122" s="1010"/>
      <c r="CR122" s="1010"/>
      <c r="CS122" s="1010"/>
      <c r="CT122" s="1010"/>
      <c r="CU122" s="1010"/>
      <c r="CV122" s="1010"/>
      <c r="CW122" s="1010"/>
      <c r="CX122" s="1010"/>
      <c r="CY122" s="1010"/>
      <c r="CZ122" s="1010"/>
      <c r="DA122" s="1010"/>
      <c r="DB122" s="1010"/>
      <c r="DC122" s="1010"/>
      <c r="DD122" s="1010"/>
      <c r="DE122" s="1010"/>
      <c r="DF122" s="1011"/>
      <c r="DG122" s="915"/>
      <c r="DH122" s="916"/>
      <c r="DI122" s="916"/>
      <c r="DJ122" s="916"/>
      <c r="DK122" s="916"/>
      <c r="DL122" s="916"/>
      <c r="DM122" s="916"/>
      <c r="DN122" s="916"/>
      <c r="DO122" s="916"/>
      <c r="DP122" s="916"/>
      <c r="DQ122" s="916"/>
      <c r="DR122" s="916"/>
      <c r="DS122" s="916"/>
      <c r="DT122" s="916"/>
      <c r="DU122" s="916"/>
      <c r="DV122" s="917"/>
      <c r="DW122" s="917"/>
      <c r="DX122" s="917"/>
      <c r="DY122" s="917"/>
      <c r="DZ122" s="918"/>
    </row>
    <row r="123" spans="1:130" s="224" customFormat="1" ht="26.25" customHeight="1" x14ac:dyDescent="0.15">
      <c r="A123" s="1047"/>
      <c r="B123" s="939"/>
      <c r="C123" s="912" t="s">
        <v>435</v>
      </c>
      <c r="D123" s="913"/>
      <c r="E123" s="913"/>
      <c r="F123" s="913"/>
      <c r="G123" s="913"/>
      <c r="H123" s="913"/>
      <c r="I123" s="913"/>
      <c r="J123" s="913"/>
      <c r="K123" s="913"/>
      <c r="L123" s="913"/>
      <c r="M123" s="913"/>
      <c r="N123" s="913"/>
      <c r="O123" s="913"/>
      <c r="P123" s="913"/>
      <c r="Q123" s="913"/>
      <c r="R123" s="913"/>
      <c r="S123" s="913"/>
      <c r="T123" s="913"/>
      <c r="U123" s="913"/>
      <c r="V123" s="913"/>
      <c r="W123" s="913"/>
      <c r="X123" s="913"/>
      <c r="Y123" s="913"/>
      <c r="Z123" s="914"/>
      <c r="AA123" s="948" t="s">
        <v>121</v>
      </c>
      <c r="AB123" s="949"/>
      <c r="AC123" s="949"/>
      <c r="AD123" s="949"/>
      <c r="AE123" s="950"/>
      <c r="AF123" s="951" t="s">
        <v>121</v>
      </c>
      <c r="AG123" s="949"/>
      <c r="AH123" s="949"/>
      <c r="AI123" s="949"/>
      <c r="AJ123" s="950"/>
      <c r="AK123" s="951" t="s">
        <v>121</v>
      </c>
      <c r="AL123" s="949"/>
      <c r="AM123" s="949"/>
      <c r="AN123" s="949"/>
      <c r="AO123" s="950"/>
      <c r="AP123" s="952" t="s">
        <v>121</v>
      </c>
      <c r="AQ123" s="953"/>
      <c r="AR123" s="953"/>
      <c r="AS123" s="953"/>
      <c r="AT123" s="954"/>
      <c r="AU123" s="987"/>
      <c r="AV123" s="988"/>
      <c r="AW123" s="988"/>
      <c r="AX123" s="988"/>
      <c r="AY123" s="988"/>
      <c r="AZ123" s="245" t="s">
        <v>178</v>
      </c>
      <c r="BA123" s="245"/>
      <c r="BB123" s="245"/>
      <c r="BC123" s="245"/>
      <c r="BD123" s="245"/>
      <c r="BE123" s="245"/>
      <c r="BF123" s="245"/>
      <c r="BG123" s="245"/>
      <c r="BH123" s="245"/>
      <c r="BI123" s="245"/>
      <c r="BJ123" s="245"/>
      <c r="BK123" s="245"/>
      <c r="BL123" s="245"/>
      <c r="BM123" s="245"/>
      <c r="BN123" s="245"/>
      <c r="BO123" s="967" t="s">
        <v>449</v>
      </c>
      <c r="BP123" s="995"/>
      <c r="BQ123" s="1053">
        <v>7161287</v>
      </c>
      <c r="BR123" s="1054"/>
      <c r="BS123" s="1054"/>
      <c r="BT123" s="1054"/>
      <c r="BU123" s="1054"/>
      <c r="BV123" s="1054">
        <v>7136598</v>
      </c>
      <c r="BW123" s="1054"/>
      <c r="BX123" s="1054"/>
      <c r="BY123" s="1054"/>
      <c r="BZ123" s="1054"/>
      <c r="CA123" s="1054">
        <v>6937196</v>
      </c>
      <c r="CB123" s="1054"/>
      <c r="CC123" s="1054"/>
      <c r="CD123" s="1054"/>
      <c r="CE123" s="1054"/>
      <c r="CF123" s="991"/>
      <c r="CG123" s="992"/>
      <c r="CH123" s="992"/>
      <c r="CI123" s="992"/>
      <c r="CJ123" s="993"/>
      <c r="CK123" s="999"/>
      <c r="CL123" s="1000"/>
      <c r="CM123" s="1000"/>
      <c r="CN123" s="1000"/>
      <c r="CO123" s="1001"/>
      <c r="CP123" s="1009"/>
      <c r="CQ123" s="1010"/>
      <c r="CR123" s="1010"/>
      <c r="CS123" s="1010"/>
      <c r="CT123" s="1010"/>
      <c r="CU123" s="1010"/>
      <c r="CV123" s="1010"/>
      <c r="CW123" s="1010"/>
      <c r="CX123" s="1010"/>
      <c r="CY123" s="1010"/>
      <c r="CZ123" s="1010"/>
      <c r="DA123" s="1010"/>
      <c r="DB123" s="1010"/>
      <c r="DC123" s="1010"/>
      <c r="DD123" s="1010"/>
      <c r="DE123" s="1010"/>
      <c r="DF123" s="1011"/>
      <c r="DG123" s="948"/>
      <c r="DH123" s="949"/>
      <c r="DI123" s="949"/>
      <c r="DJ123" s="949"/>
      <c r="DK123" s="950"/>
      <c r="DL123" s="951"/>
      <c r="DM123" s="949"/>
      <c r="DN123" s="949"/>
      <c r="DO123" s="949"/>
      <c r="DP123" s="950"/>
      <c r="DQ123" s="951"/>
      <c r="DR123" s="949"/>
      <c r="DS123" s="949"/>
      <c r="DT123" s="949"/>
      <c r="DU123" s="950"/>
      <c r="DV123" s="952"/>
      <c r="DW123" s="953"/>
      <c r="DX123" s="953"/>
      <c r="DY123" s="953"/>
      <c r="DZ123" s="954"/>
    </row>
    <row r="124" spans="1:130" s="224" customFormat="1" ht="26.25" customHeight="1" thickBot="1" x14ac:dyDescent="0.2">
      <c r="A124" s="1047"/>
      <c r="B124" s="939"/>
      <c r="C124" s="912" t="s">
        <v>438</v>
      </c>
      <c r="D124" s="913"/>
      <c r="E124" s="913"/>
      <c r="F124" s="913"/>
      <c r="G124" s="913"/>
      <c r="H124" s="913"/>
      <c r="I124" s="913"/>
      <c r="J124" s="913"/>
      <c r="K124" s="913"/>
      <c r="L124" s="913"/>
      <c r="M124" s="913"/>
      <c r="N124" s="913"/>
      <c r="O124" s="913"/>
      <c r="P124" s="913"/>
      <c r="Q124" s="913"/>
      <c r="R124" s="913"/>
      <c r="S124" s="913"/>
      <c r="T124" s="913"/>
      <c r="U124" s="913"/>
      <c r="V124" s="913"/>
      <c r="W124" s="913"/>
      <c r="X124" s="913"/>
      <c r="Y124" s="913"/>
      <c r="Z124" s="914"/>
      <c r="AA124" s="948" t="s">
        <v>121</v>
      </c>
      <c r="AB124" s="949"/>
      <c r="AC124" s="949"/>
      <c r="AD124" s="949"/>
      <c r="AE124" s="950"/>
      <c r="AF124" s="951" t="s">
        <v>121</v>
      </c>
      <c r="AG124" s="949"/>
      <c r="AH124" s="949"/>
      <c r="AI124" s="949"/>
      <c r="AJ124" s="950"/>
      <c r="AK124" s="951" t="s">
        <v>121</v>
      </c>
      <c r="AL124" s="949"/>
      <c r="AM124" s="949"/>
      <c r="AN124" s="949"/>
      <c r="AO124" s="950"/>
      <c r="AP124" s="952" t="s">
        <v>121</v>
      </c>
      <c r="AQ124" s="953"/>
      <c r="AR124" s="953"/>
      <c r="AS124" s="953"/>
      <c r="AT124" s="954"/>
      <c r="AU124" s="1049" t="s">
        <v>450</v>
      </c>
      <c r="AV124" s="1050"/>
      <c r="AW124" s="1050"/>
      <c r="AX124" s="1050"/>
      <c r="AY124" s="1050"/>
      <c r="AZ124" s="1050"/>
      <c r="BA124" s="1050"/>
      <c r="BB124" s="1050"/>
      <c r="BC124" s="1050"/>
      <c r="BD124" s="1050"/>
      <c r="BE124" s="1050"/>
      <c r="BF124" s="1050"/>
      <c r="BG124" s="1050"/>
      <c r="BH124" s="1050"/>
      <c r="BI124" s="1050"/>
      <c r="BJ124" s="1050"/>
      <c r="BK124" s="1050"/>
      <c r="BL124" s="1050"/>
      <c r="BM124" s="1050"/>
      <c r="BN124" s="1050"/>
      <c r="BO124" s="1050"/>
      <c r="BP124" s="1051"/>
      <c r="BQ124" s="1052">
        <v>60.2</v>
      </c>
      <c r="BR124" s="1017"/>
      <c r="BS124" s="1017"/>
      <c r="BT124" s="1017"/>
      <c r="BU124" s="1017"/>
      <c r="BV124" s="1017">
        <v>43.4</v>
      </c>
      <c r="BW124" s="1017"/>
      <c r="BX124" s="1017"/>
      <c r="BY124" s="1017"/>
      <c r="BZ124" s="1017"/>
      <c r="CA124" s="1017">
        <v>28</v>
      </c>
      <c r="CB124" s="1017"/>
      <c r="CC124" s="1017"/>
      <c r="CD124" s="1017"/>
      <c r="CE124" s="1017"/>
      <c r="CF124" s="1018"/>
      <c r="CG124" s="1019"/>
      <c r="CH124" s="1019"/>
      <c r="CI124" s="1019"/>
      <c r="CJ124" s="1020"/>
      <c r="CK124" s="1002"/>
      <c r="CL124" s="1002"/>
      <c r="CM124" s="1002"/>
      <c r="CN124" s="1002"/>
      <c r="CO124" s="1003"/>
      <c r="CP124" s="1009" t="s">
        <v>451</v>
      </c>
      <c r="CQ124" s="1010"/>
      <c r="CR124" s="1010"/>
      <c r="CS124" s="1010"/>
      <c r="CT124" s="1010"/>
      <c r="CU124" s="1010"/>
      <c r="CV124" s="1010"/>
      <c r="CW124" s="1010"/>
      <c r="CX124" s="1010"/>
      <c r="CY124" s="1010"/>
      <c r="CZ124" s="1010"/>
      <c r="DA124" s="1010"/>
      <c r="DB124" s="1010"/>
      <c r="DC124" s="1010"/>
      <c r="DD124" s="1010"/>
      <c r="DE124" s="1010"/>
      <c r="DF124" s="1011"/>
      <c r="DG124" s="994" t="s">
        <v>121</v>
      </c>
      <c r="DH124" s="976"/>
      <c r="DI124" s="976"/>
      <c r="DJ124" s="976"/>
      <c r="DK124" s="977"/>
      <c r="DL124" s="975" t="s">
        <v>121</v>
      </c>
      <c r="DM124" s="976"/>
      <c r="DN124" s="976"/>
      <c r="DO124" s="976"/>
      <c r="DP124" s="977"/>
      <c r="DQ124" s="975" t="s">
        <v>121</v>
      </c>
      <c r="DR124" s="976"/>
      <c r="DS124" s="976"/>
      <c r="DT124" s="976"/>
      <c r="DU124" s="977"/>
      <c r="DV124" s="978" t="s">
        <v>121</v>
      </c>
      <c r="DW124" s="979"/>
      <c r="DX124" s="979"/>
      <c r="DY124" s="979"/>
      <c r="DZ124" s="980"/>
    </row>
    <row r="125" spans="1:130" s="224" customFormat="1" ht="26.25" customHeight="1" x14ac:dyDescent="0.15">
      <c r="A125" s="1047"/>
      <c r="B125" s="939"/>
      <c r="C125" s="912" t="s">
        <v>440</v>
      </c>
      <c r="D125" s="913"/>
      <c r="E125" s="913"/>
      <c r="F125" s="913"/>
      <c r="G125" s="913"/>
      <c r="H125" s="913"/>
      <c r="I125" s="913"/>
      <c r="J125" s="913"/>
      <c r="K125" s="913"/>
      <c r="L125" s="913"/>
      <c r="M125" s="913"/>
      <c r="N125" s="913"/>
      <c r="O125" s="913"/>
      <c r="P125" s="913"/>
      <c r="Q125" s="913"/>
      <c r="R125" s="913"/>
      <c r="S125" s="913"/>
      <c r="T125" s="913"/>
      <c r="U125" s="913"/>
      <c r="V125" s="913"/>
      <c r="W125" s="913"/>
      <c r="X125" s="913"/>
      <c r="Y125" s="913"/>
      <c r="Z125" s="914"/>
      <c r="AA125" s="948" t="s">
        <v>121</v>
      </c>
      <c r="AB125" s="949"/>
      <c r="AC125" s="949"/>
      <c r="AD125" s="949"/>
      <c r="AE125" s="950"/>
      <c r="AF125" s="951" t="s">
        <v>121</v>
      </c>
      <c r="AG125" s="949"/>
      <c r="AH125" s="949"/>
      <c r="AI125" s="949"/>
      <c r="AJ125" s="950"/>
      <c r="AK125" s="951" t="s">
        <v>121</v>
      </c>
      <c r="AL125" s="949"/>
      <c r="AM125" s="949"/>
      <c r="AN125" s="949"/>
      <c r="AO125" s="950"/>
      <c r="AP125" s="952" t="s">
        <v>121</v>
      </c>
      <c r="AQ125" s="953"/>
      <c r="AR125" s="953"/>
      <c r="AS125" s="953"/>
      <c r="AT125" s="954"/>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12" t="s">
        <v>452</v>
      </c>
      <c r="CL125" s="997"/>
      <c r="CM125" s="997"/>
      <c r="CN125" s="997"/>
      <c r="CO125" s="998"/>
      <c r="CP125" s="919" t="s">
        <v>453</v>
      </c>
      <c r="CQ125" s="887"/>
      <c r="CR125" s="887"/>
      <c r="CS125" s="887"/>
      <c r="CT125" s="887"/>
      <c r="CU125" s="887"/>
      <c r="CV125" s="887"/>
      <c r="CW125" s="887"/>
      <c r="CX125" s="887"/>
      <c r="CY125" s="887"/>
      <c r="CZ125" s="887"/>
      <c r="DA125" s="887"/>
      <c r="DB125" s="887"/>
      <c r="DC125" s="887"/>
      <c r="DD125" s="887"/>
      <c r="DE125" s="887"/>
      <c r="DF125" s="888"/>
      <c r="DG125" s="920" t="s">
        <v>121</v>
      </c>
      <c r="DH125" s="921"/>
      <c r="DI125" s="921"/>
      <c r="DJ125" s="921"/>
      <c r="DK125" s="921"/>
      <c r="DL125" s="921" t="s">
        <v>121</v>
      </c>
      <c r="DM125" s="921"/>
      <c r="DN125" s="921"/>
      <c r="DO125" s="921"/>
      <c r="DP125" s="921"/>
      <c r="DQ125" s="921" t="s">
        <v>121</v>
      </c>
      <c r="DR125" s="921"/>
      <c r="DS125" s="921"/>
      <c r="DT125" s="921"/>
      <c r="DU125" s="921"/>
      <c r="DV125" s="922" t="s">
        <v>121</v>
      </c>
      <c r="DW125" s="922"/>
      <c r="DX125" s="922"/>
      <c r="DY125" s="922"/>
      <c r="DZ125" s="923"/>
    </row>
    <row r="126" spans="1:130" s="224" customFormat="1" ht="26.25" customHeight="1" thickBot="1" x14ac:dyDescent="0.2">
      <c r="A126" s="1047"/>
      <c r="B126" s="939"/>
      <c r="C126" s="912" t="s">
        <v>442</v>
      </c>
      <c r="D126" s="913"/>
      <c r="E126" s="913"/>
      <c r="F126" s="913"/>
      <c r="G126" s="913"/>
      <c r="H126" s="913"/>
      <c r="I126" s="913"/>
      <c r="J126" s="913"/>
      <c r="K126" s="913"/>
      <c r="L126" s="913"/>
      <c r="M126" s="913"/>
      <c r="N126" s="913"/>
      <c r="O126" s="913"/>
      <c r="P126" s="913"/>
      <c r="Q126" s="913"/>
      <c r="R126" s="913"/>
      <c r="S126" s="913"/>
      <c r="T126" s="913"/>
      <c r="U126" s="913"/>
      <c r="V126" s="913"/>
      <c r="W126" s="913"/>
      <c r="X126" s="913"/>
      <c r="Y126" s="913"/>
      <c r="Z126" s="914"/>
      <c r="AA126" s="948" t="s">
        <v>121</v>
      </c>
      <c r="AB126" s="949"/>
      <c r="AC126" s="949"/>
      <c r="AD126" s="949"/>
      <c r="AE126" s="950"/>
      <c r="AF126" s="951" t="s">
        <v>121</v>
      </c>
      <c r="AG126" s="949"/>
      <c r="AH126" s="949"/>
      <c r="AI126" s="949"/>
      <c r="AJ126" s="950"/>
      <c r="AK126" s="951" t="s">
        <v>121</v>
      </c>
      <c r="AL126" s="949"/>
      <c r="AM126" s="949"/>
      <c r="AN126" s="949"/>
      <c r="AO126" s="950"/>
      <c r="AP126" s="952" t="s">
        <v>121</v>
      </c>
      <c r="AQ126" s="953"/>
      <c r="AR126" s="953"/>
      <c r="AS126" s="953"/>
      <c r="AT126" s="954"/>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3"/>
      <c r="CL126" s="1000"/>
      <c r="CM126" s="1000"/>
      <c r="CN126" s="1000"/>
      <c r="CO126" s="1001"/>
      <c r="CP126" s="912" t="s">
        <v>454</v>
      </c>
      <c r="CQ126" s="913"/>
      <c r="CR126" s="913"/>
      <c r="CS126" s="913"/>
      <c r="CT126" s="913"/>
      <c r="CU126" s="913"/>
      <c r="CV126" s="913"/>
      <c r="CW126" s="913"/>
      <c r="CX126" s="913"/>
      <c r="CY126" s="913"/>
      <c r="CZ126" s="913"/>
      <c r="DA126" s="913"/>
      <c r="DB126" s="913"/>
      <c r="DC126" s="913"/>
      <c r="DD126" s="913"/>
      <c r="DE126" s="913"/>
      <c r="DF126" s="914"/>
      <c r="DG126" s="915" t="s">
        <v>121</v>
      </c>
      <c r="DH126" s="916"/>
      <c r="DI126" s="916"/>
      <c r="DJ126" s="916"/>
      <c r="DK126" s="916"/>
      <c r="DL126" s="916" t="s">
        <v>121</v>
      </c>
      <c r="DM126" s="916"/>
      <c r="DN126" s="916"/>
      <c r="DO126" s="916"/>
      <c r="DP126" s="916"/>
      <c r="DQ126" s="916" t="s">
        <v>121</v>
      </c>
      <c r="DR126" s="916"/>
      <c r="DS126" s="916"/>
      <c r="DT126" s="916"/>
      <c r="DU126" s="916"/>
      <c r="DV126" s="917" t="s">
        <v>121</v>
      </c>
      <c r="DW126" s="917"/>
      <c r="DX126" s="917"/>
      <c r="DY126" s="917"/>
      <c r="DZ126" s="918"/>
    </row>
    <row r="127" spans="1:130" s="224" customFormat="1" ht="26.25" customHeight="1" x14ac:dyDescent="0.15">
      <c r="A127" s="1048"/>
      <c r="B127" s="941"/>
      <c r="C127" s="963" t="s">
        <v>455</v>
      </c>
      <c r="D127" s="955"/>
      <c r="E127" s="955"/>
      <c r="F127" s="955"/>
      <c r="G127" s="955"/>
      <c r="H127" s="955"/>
      <c r="I127" s="955"/>
      <c r="J127" s="955"/>
      <c r="K127" s="955"/>
      <c r="L127" s="955"/>
      <c r="M127" s="955"/>
      <c r="N127" s="955"/>
      <c r="O127" s="955"/>
      <c r="P127" s="955"/>
      <c r="Q127" s="955"/>
      <c r="R127" s="955"/>
      <c r="S127" s="955"/>
      <c r="T127" s="955"/>
      <c r="U127" s="955"/>
      <c r="V127" s="955"/>
      <c r="W127" s="955"/>
      <c r="X127" s="955"/>
      <c r="Y127" s="955"/>
      <c r="Z127" s="956"/>
      <c r="AA127" s="948" t="s">
        <v>121</v>
      </c>
      <c r="AB127" s="949"/>
      <c r="AC127" s="949"/>
      <c r="AD127" s="949"/>
      <c r="AE127" s="950"/>
      <c r="AF127" s="951" t="s">
        <v>121</v>
      </c>
      <c r="AG127" s="949"/>
      <c r="AH127" s="949"/>
      <c r="AI127" s="949"/>
      <c r="AJ127" s="950"/>
      <c r="AK127" s="951" t="s">
        <v>121</v>
      </c>
      <c r="AL127" s="949"/>
      <c r="AM127" s="949"/>
      <c r="AN127" s="949"/>
      <c r="AO127" s="950"/>
      <c r="AP127" s="952" t="s">
        <v>121</v>
      </c>
      <c r="AQ127" s="953"/>
      <c r="AR127" s="953"/>
      <c r="AS127" s="953"/>
      <c r="AT127" s="954"/>
      <c r="AU127" s="226"/>
      <c r="AV127" s="226"/>
      <c r="AW127" s="226"/>
      <c r="AX127" s="1021" t="s">
        <v>456</v>
      </c>
      <c r="AY127" s="1022"/>
      <c r="AZ127" s="1022"/>
      <c r="BA127" s="1022"/>
      <c r="BB127" s="1022"/>
      <c r="BC127" s="1022"/>
      <c r="BD127" s="1022"/>
      <c r="BE127" s="1023"/>
      <c r="BF127" s="1024" t="s">
        <v>457</v>
      </c>
      <c r="BG127" s="1022"/>
      <c r="BH127" s="1022"/>
      <c r="BI127" s="1022"/>
      <c r="BJ127" s="1022"/>
      <c r="BK127" s="1022"/>
      <c r="BL127" s="1023"/>
      <c r="BM127" s="1024" t="s">
        <v>458</v>
      </c>
      <c r="BN127" s="1022"/>
      <c r="BO127" s="1022"/>
      <c r="BP127" s="1022"/>
      <c r="BQ127" s="1022"/>
      <c r="BR127" s="1022"/>
      <c r="BS127" s="1023"/>
      <c r="BT127" s="1024" t="s">
        <v>459</v>
      </c>
      <c r="BU127" s="1022"/>
      <c r="BV127" s="1022"/>
      <c r="BW127" s="1022"/>
      <c r="BX127" s="1022"/>
      <c r="BY127" s="1022"/>
      <c r="BZ127" s="1045"/>
      <c r="CA127" s="226"/>
      <c r="CB127" s="226"/>
      <c r="CC127" s="226"/>
      <c r="CD127" s="249"/>
      <c r="CE127" s="249"/>
      <c r="CF127" s="249"/>
      <c r="CG127" s="226"/>
      <c r="CH127" s="226"/>
      <c r="CI127" s="226"/>
      <c r="CJ127" s="248"/>
      <c r="CK127" s="1013"/>
      <c r="CL127" s="1000"/>
      <c r="CM127" s="1000"/>
      <c r="CN127" s="1000"/>
      <c r="CO127" s="1001"/>
      <c r="CP127" s="912" t="s">
        <v>460</v>
      </c>
      <c r="CQ127" s="913"/>
      <c r="CR127" s="913"/>
      <c r="CS127" s="913"/>
      <c r="CT127" s="913"/>
      <c r="CU127" s="913"/>
      <c r="CV127" s="913"/>
      <c r="CW127" s="913"/>
      <c r="CX127" s="913"/>
      <c r="CY127" s="913"/>
      <c r="CZ127" s="913"/>
      <c r="DA127" s="913"/>
      <c r="DB127" s="913"/>
      <c r="DC127" s="913"/>
      <c r="DD127" s="913"/>
      <c r="DE127" s="913"/>
      <c r="DF127" s="914"/>
      <c r="DG127" s="915" t="s">
        <v>121</v>
      </c>
      <c r="DH127" s="916"/>
      <c r="DI127" s="916"/>
      <c r="DJ127" s="916"/>
      <c r="DK127" s="916"/>
      <c r="DL127" s="916" t="s">
        <v>121</v>
      </c>
      <c r="DM127" s="916"/>
      <c r="DN127" s="916"/>
      <c r="DO127" s="916"/>
      <c r="DP127" s="916"/>
      <c r="DQ127" s="916" t="s">
        <v>121</v>
      </c>
      <c r="DR127" s="916"/>
      <c r="DS127" s="916"/>
      <c r="DT127" s="916"/>
      <c r="DU127" s="916"/>
      <c r="DV127" s="917" t="s">
        <v>121</v>
      </c>
      <c r="DW127" s="917"/>
      <c r="DX127" s="917"/>
      <c r="DY127" s="917"/>
      <c r="DZ127" s="918"/>
    </row>
    <row r="128" spans="1:130" s="224" customFormat="1" ht="26.25" customHeight="1" thickBot="1" x14ac:dyDescent="0.2">
      <c r="A128" s="1031" t="s">
        <v>461</v>
      </c>
      <c r="B128" s="1032"/>
      <c r="C128" s="1032"/>
      <c r="D128" s="1032"/>
      <c r="E128" s="1032"/>
      <c r="F128" s="1032"/>
      <c r="G128" s="1032"/>
      <c r="H128" s="1032"/>
      <c r="I128" s="1032"/>
      <c r="J128" s="1032"/>
      <c r="K128" s="1032"/>
      <c r="L128" s="1032"/>
      <c r="M128" s="1032"/>
      <c r="N128" s="1032"/>
      <c r="O128" s="1032"/>
      <c r="P128" s="1032"/>
      <c r="Q128" s="1032"/>
      <c r="R128" s="1032"/>
      <c r="S128" s="1032"/>
      <c r="T128" s="1032"/>
      <c r="U128" s="1032"/>
      <c r="V128" s="1032"/>
      <c r="W128" s="1033" t="s">
        <v>462</v>
      </c>
      <c r="X128" s="1033"/>
      <c r="Y128" s="1033"/>
      <c r="Z128" s="1034"/>
      <c r="AA128" s="1035">
        <v>3649</v>
      </c>
      <c r="AB128" s="1036"/>
      <c r="AC128" s="1036"/>
      <c r="AD128" s="1036"/>
      <c r="AE128" s="1037"/>
      <c r="AF128" s="1038">
        <v>846</v>
      </c>
      <c r="AG128" s="1036"/>
      <c r="AH128" s="1036"/>
      <c r="AI128" s="1036"/>
      <c r="AJ128" s="1037"/>
      <c r="AK128" s="1038" t="s">
        <v>121</v>
      </c>
      <c r="AL128" s="1036"/>
      <c r="AM128" s="1036"/>
      <c r="AN128" s="1036"/>
      <c r="AO128" s="1037"/>
      <c r="AP128" s="1039"/>
      <c r="AQ128" s="1040"/>
      <c r="AR128" s="1040"/>
      <c r="AS128" s="1040"/>
      <c r="AT128" s="1041"/>
      <c r="AU128" s="226"/>
      <c r="AV128" s="226"/>
      <c r="AW128" s="226"/>
      <c r="AX128" s="886" t="s">
        <v>463</v>
      </c>
      <c r="AY128" s="887"/>
      <c r="AZ128" s="887"/>
      <c r="BA128" s="887"/>
      <c r="BB128" s="887"/>
      <c r="BC128" s="887"/>
      <c r="BD128" s="887"/>
      <c r="BE128" s="888"/>
      <c r="BF128" s="1042" t="s">
        <v>121</v>
      </c>
      <c r="BG128" s="1043"/>
      <c r="BH128" s="1043"/>
      <c r="BI128" s="1043"/>
      <c r="BJ128" s="1043"/>
      <c r="BK128" s="1043"/>
      <c r="BL128" s="1044"/>
      <c r="BM128" s="1042">
        <v>15</v>
      </c>
      <c r="BN128" s="1043"/>
      <c r="BO128" s="1043"/>
      <c r="BP128" s="1043"/>
      <c r="BQ128" s="1043"/>
      <c r="BR128" s="1043"/>
      <c r="BS128" s="1044"/>
      <c r="BT128" s="1042">
        <v>20</v>
      </c>
      <c r="BU128" s="1043"/>
      <c r="BV128" s="1043"/>
      <c r="BW128" s="1043"/>
      <c r="BX128" s="1043"/>
      <c r="BY128" s="1043"/>
      <c r="BZ128" s="1066"/>
      <c r="CA128" s="249"/>
      <c r="CB128" s="249"/>
      <c r="CC128" s="249"/>
      <c r="CD128" s="249"/>
      <c r="CE128" s="249"/>
      <c r="CF128" s="249"/>
      <c r="CG128" s="226"/>
      <c r="CH128" s="226"/>
      <c r="CI128" s="226"/>
      <c r="CJ128" s="248"/>
      <c r="CK128" s="1014"/>
      <c r="CL128" s="1015"/>
      <c r="CM128" s="1015"/>
      <c r="CN128" s="1015"/>
      <c r="CO128" s="1016"/>
      <c r="CP128" s="1025" t="s">
        <v>464</v>
      </c>
      <c r="CQ128" s="713"/>
      <c r="CR128" s="713"/>
      <c r="CS128" s="713"/>
      <c r="CT128" s="713"/>
      <c r="CU128" s="713"/>
      <c r="CV128" s="713"/>
      <c r="CW128" s="713"/>
      <c r="CX128" s="713"/>
      <c r="CY128" s="713"/>
      <c r="CZ128" s="713"/>
      <c r="DA128" s="713"/>
      <c r="DB128" s="713"/>
      <c r="DC128" s="713"/>
      <c r="DD128" s="713"/>
      <c r="DE128" s="713"/>
      <c r="DF128" s="1026"/>
      <c r="DG128" s="1027" t="s">
        <v>121</v>
      </c>
      <c r="DH128" s="1028"/>
      <c r="DI128" s="1028"/>
      <c r="DJ128" s="1028"/>
      <c r="DK128" s="1028"/>
      <c r="DL128" s="1028" t="s">
        <v>121</v>
      </c>
      <c r="DM128" s="1028"/>
      <c r="DN128" s="1028"/>
      <c r="DO128" s="1028"/>
      <c r="DP128" s="1028"/>
      <c r="DQ128" s="1028" t="s">
        <v>121</v>
      </c>
      <c r="DR128" s="1028"/>
      <c r="DS128" s="1028"/>
      <c r="DT128" s="1028"/>
      <c r="DU128" s="1028"/>
      <c r="DV128" s="1029" t="s">
        <v>121</v>
      </c>
      <c r="DW128" s="1029"/>
      <c r="DX128" s="1029"/>
      <c r="DY128" s="1029"/>
      <c r="DZ128" s="1030"/>
    </row>
    <row r="129" spans="1:131" s="224" customFormat="1" ht="26.25" customHeight="1" x14ac:dyDescent="0.15">
      <c r="A129" s="924" t="s">
        <v>102</v>
      </c>
      <c r="B129" s="925"/>
      <c r="C129" s="925"/>
      <c r="D129" s="925"/>
      <c r="E129" s="925"/>
      <c r="F129" s="925"/>
      <c r="G129" s="925"/>
      <c r="H129" s="925"/>
      <c r="I129" s="925"/>
      <c r="J129" s="925"/>
      <c r="K129" s="925"/>
      <c r="L129" s="925"/>
      <c r="M129" s="925"/>
      <c r="N129" s="925"/>
      <c r="O129" s="925"/>
      <c r="P129" s="925"/>
      <c r="Q129" s="925"/>
      <c r="R129" s="925"/>
      <c r="S129" s="925"/>
      <c r="T129" s="925"/>
      <c r="U129" s="925"/>
      <c r="V129" s="925"/>
      <c r="W129" s="1060" t="s">
        <v>465</v>
      </c>
      <c r="X129" s="1061"/>
      <c r="Y129" s="1061"/>
      <c r="Z129" s="1062"/>
      <c r="AA129" s="948">
        <v>3433462</v>
      </c>
      <c r="AB129" s="949"/>
      <c r="AC129" s="949"/>
      <c r="AD129" s="949"/>
      <c r="AE129" s="950"/>
      <c r="AF129" s="951">
        <v>3315720</v>
      </c>
      <c r="AG129" s="949"/>
      <c r="AH129" s="949"/>
      <c r="AI129" s="949"/>
      <c r="AJ129" s="950"/>
      <c r="AK129" s="951">
        <v>3369486</v>
      </c>
      <c r="AL129" s="949"/>
      <c r="AM129" s="949"/>
      <c r="AN129" s="949"/>
      <c r="AO129" s="950"/>
      <c r="AP129" s="1063"/>
      <c r="AQ129" s="1064"/>
      <c r="AR129" s="1064"/>
      <c r="AS129" s="1064"/>
      <c r="AT129" s="1065"/>
      <c r="AU129" s="227"/>
      <c r="AV129" s="227"/>
      <c r="AW129" s="227"/>
      <c r="AX129" s="1055" t="s">
        <v>466</v>
      </c>
      <c r="AY129" s="913"/>
      <c r="AZ129" s="913"/>
      <c r="BA129" s="913"/>
      <c r="BB129" s="913"/>
      <c r="BC129" s="913"/>
      <c r="BD129" s="913"/>
      <c r="BE129" s="914"/>
      <c r="BF129" s="1056" t="s">
        <v>121</v>
      </c>
      <c r="BG129" s="1057"/>
      <c r="BH129" s="1057"/>
      <c r="BI129" s="1057"/>
      <c r="BJ129" s="1057"/>
      <c r="BK129" s="1057"/>
      <c r="BL129" s="1058"/>
      <c r="BM129" s="1056">
        <v>20</v>
      </c>
      <c r="BN129" s="1057"/>
      <c r="BO129" s="1057"/>
      <c r="BP129" s="1057"/>
      <c r="BQ129" s="1057"/>
      <c r="BR129" s="1057"/>
      <c r="BS129" s="1058"/>
      <c r="BT129" s="1056">
        <v>30</v>
      </c>
      <c r="BU129" s="1057"/>
      <c r="BV129" s="1057"/>
      <c r="BW129" s="1057"/>
      <c r="BX129" s="1057"/>
      <c r="BY129" s="1057"/>
      <c r="BZ129" s="1059"/>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24" t="s">
        <v>467</v>
      </c>
      <c r="B130" s="925"/>
      <c r="C130" s="925"/>
      <c r="D130" s="925"/>
      <c r="E130" s="925"/>
      <c r="F130" s="925"/>
      <c r="G130" s="925"/>
      <c r="H130" s="925"/>
      <c r="I130" s="925"/>
      <c r="J130" s="925"/>
      <c r="K130" s="925"/>
      <c r="L130" s="925"/>
      <c r="M130" s="925"/>
      <c r="N130" s="925"/>
      <c r="O130" s="925"/>
      <c r="P130" s="925"/>
      <c r="Q130" s="925"/>
      <c r="R130" s="925"/>
      <c r="S130" s="925"/>
      <c r="T130" s="925"/>
      <c r="U130" s="925"/>
      <c r="V130" s="925"/>
      <c r="W130" s="1060" t="s">
        <v>468</v>
      </c>
      <c r="X130" s="1061"/>
      <c r="Y130" s="1061"/>
      <c r="Z130" s="1062"/>
      <c r="AA130" s="948">
        <v>423465</v>
      </c>
      <c r="AB130" s="949"/>
      <c r="AC130" s="949"/>
      <c r="AD130" s="949"/>
      <c r="AE130" s="950"/>
      <c r="AF130" s="951">
        <v>407209</v>
      </c>
      <c r="AG130" s="949"/>
      <c r="AH130" s="949"/>
      <c r="AI130" s="949"/>
      <c r="AJ130" s="950"/>
      <c r="AK130" s="951">
        <v>408898</v>
      </c>
      <c r="AL130" s="949"/>
      <c r="AM130" s="949"/>
      <c r="AN130" s="949"/>
      <c r="AO130" s="950"/>
      <c r="AP130" s="1063"/>
      <c r="AQ130" s="1064"/>
      <c r="AR130" s="1064"/>
      <c r="AS130" s="1064"/>
      <c r="AT130" s="1065"/>
      <c r="AU130" s="227"/>
      <c r="AV130" s="227"/>
      <c r="AW130" s="227"/>
      <c r="AX130" s="1055" t="s">
        <v>469</v>
      </c>
      <c r="AY130" s="913"/>
      <c r="AZ130" s="913"/>
      <c r="BA130" s="913"/>
      <c r="BB130" s="913"/>
      <c r="BC130" s="913"/>
      <c r="BD130" s="913"/>
      <c r="BE130" s="914"/>
      <c r="BF130" s="1091">
        <v>11.7</v>
      </c>
      <c r="BG130" s="1092"/>
      <c r="BH130" s="1092"/>
      <c r="BI130" s="1092"/>
      <c r="BJ130" s="1092"/>
      <c r="BK130" s="1092"/>
      <c r="BL130" s="1093"/>
      <c r="BM130" s="1091">
        <v>25</v>
      </c>
      <c r="BN130" s="1092"/>
      <c r="BO130" s="1092"/>
      <c r="BP130" s="1092"/>
      <c r="BQ130" s="1092"/>
      <c r="BR130" s="1092"/>
      <c r="BS130" s="1093"/>
      <c r="BT130" s="1091">
        <v>35</v>
      </c>
      <c r="BU130" s="1092"/>
      <c r="BV130" s="1092"/>
      <c r="BW130" s="1092"/>
      <c r="BX130" s="1092"/>
      <c r="BY130" s="1092"/>
      <c r="BZ130" s="109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095"/>
      <c r="B131" s="1096"/>
      <c r="C131" s="1096"/>
      <c r="D131" s="1096"/>
      <c r="E131" s="1096"/>
      <c r="F131" s="1096"/>
      <c r="G131" s="1096"/>
      <c r="H131" s="1096"/>
      <c r="I131" s="1096"/>
      <c r="J131" s="1096"/>
      <c r="K131" s="1096"/>
      <c r="L131" s="1096"/>
      <c r="M131" s="1096"/>
      <c r="N131" s="1096"/>
      <c r="O131" s="1096"/>
      <c r="P131" s="1096"/>
      <c r="Q131" s="1096"/>
      <c r="R131" s="1096"/>
      <c r="S131" s="1096"/>
      <c r="T131" s="1096"/>
      <c r="U131" s="1096"/>
      <c r="V131" s="1096"/>
      <c r="W131" s="1097" t="s">
        <v>470</v>
      </c>
      <c r="X131" s="1098"/>
      <c r="Y131" s="1098"/>
      <c r="Z131" s="1099"/>
      <c r="AA131" s="994">
        <v>3009997</v>
      </c>
      <c r="AB131" s="976"/>
      <c r="AC131" s="976"/>
      <c r="AD131" s="976"/>
      <c r="AE131" s="977"/>
      <c r="AF131" s="975">
        <v>2908511</v>
      </c>
      <c r="AG131" s="976"/>
      <c r="AH131" s="976"/>
      <c r="AI131" s="976"/>
      <c r="AJ131" s="977"/>
      <c r="AK131" s="975">
        <v>2960588</v>
      </c>
      <c r="AL131" s="976"/>
      <c r="AM131" s="976"/>
      <c r="AN131" s="976"/>
      <c r="AO131" s="977"/>
      <c r="AP131" s="1100"/>
      <c r="AQ131" s="1101"/>
      <c r="AR131" s="1101"/>
      <c r="AS131" s="1101"/>
      <c r="AT131" s="1102"/>
      <c r="AU131" s="227"/>
      <c r="AV131" s="227"/>
      <c r="AW131" s="227"/>
      <c r="AX131" s="1073" t="s">
        <v>471</v>
      </c>
      <c r="AY131" s="713"/>
      <c r="AZ131" s="713"/>
      <c r="BA131" s="713"/>
      <c r="BB131" s="713"/>
      <c r="BC131" s="713"/>
      <c r="BD131" s="713"/>
      <c r="BE131" s="1026"/>
      <c r="BF131" s="1074">
        <v>28</v>
      </c>
      <c r="BG131" s="1075"/>
      <c r="BH131" s="1075"/>
      <c r="BI131" s="1075"/>
      <c r="BJ131" s="1075"/>
      <c r="BK131" s="1075"/>
      <c r="BL131" s="1076"/>
      <c r="BM131" s="1074">
        <v>350</v>
      </c>
      <c r="BN131" s="1075"/>
      <c r="BO131" s="1075"/>
      <c r="BP131" s="1075"/>
      <c r="BQ131" s="1075"/>
      <c r="BR131" s="1075"/>
      <c r="BS131" s="1076"/>
      <c r="BT131" s="1077"/>
      <c r="BU131" s="1078"/>
      <c r="BV131" s="1078"/>
      <c r="BW131" s="1078"/>
      <c r="BX131" s="1078"/>
      <c r="BY131" s="1078"/>
      <c r="BZ131" s="1079"/>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080" t="s">
        <v>472</v>
      </c>
      <c r="B132" s="1081"/>
      <c r="C132" s="1081"/>
      <c r="D132" s="1081"/>
      <c r="E132" s="1081"/>
      <c r="F132" s="1081"/>
      <c r="G132" s="1081"/>
      <c r="H132" s="1081"/>
      <c r="I132" s="1081"/>
      <c r="J132" s="1081"/>
      <c r="K132" s="1081"/>
      <c r="L132" s="1081"/>
      <c r="M132" s="1081"/>
      <c r="N132" s="1081"/>
      <c r="O132" s="1081"/>
      <c r="P132" s="1081"/>
      <c r="Q132" s="1081"/>
      <c r="R132" s="1081"/>
      <c r="S132" s="1081"/>
      <c r="T132" s="1081"/>
      <c r="U132" s="1081"/>
      <c r="V132" s="1084" t="s">
        <v>473</v>
      </c>
      <c r="W132" s="1084"/>
      <c r="X132" s="1084"/>
      <c r="Y132" s="1084"/>
      <c r="Z132" s="1085"/>
      <c r="AA132" s="1086">
        <v>11.215891579999999</v>
      </c>
      <c r="AB132" s="1087"/>
      <c r="AC132" s="1087"/>
      <c r="AD132" s="1087"/>
      <c r="AE132" s="1088"/>
      <c r="AF132" s="1089">
        <v>12.622472459999999</v>
      </c>
      <c r="AG132" s="1087"/>
      <c r="AH132" s="1087"/>
      <c r="AI132" s="1087"/>
      <c r="AJ132" s="1088"/>
      <c r="AK132" s="1089">
        <v>11.36932934</v>
      </c>
      <c r="AL132" s="1087"/>
      <c r="AM132" s="1087"/>
      <c r="AN132" s="1087"/>
      <c r="AO132" s="1088"/>
      <c r="AP132" s="991"/>
      <c r="AQ132" s="992"/>
      <c r="AR132" s="992"/>
      <c r="AS132" s="992"/>
      <c r="AT132" s="1090"/>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082"/>
      <c r="B133" s="1083"/>
      <c r="C133" s="1083"/>
      <c r="D133" s="1083"/>
      <c r="E133" s="1083"/>
      <c r="F133" s="1083"/>
      <c r="G133" s="1083"/>
      <c r="H133" s="1083"/>
      <c r="I133" s="1083"/>
      <c r="J133" s="1083"/>
      <c r="K133" s="1083"/>
      <c r="L133" s="1083"/>
      <c r="M133" s="1083"/>
      <c r="N133" s="1083"/>
      <c r="O133" s="1083"/>
      <c r="P133" s="1083"/>
      <c r="Q133" s="1083"/>
      <c r="R133" s="1083"/>
      <c r="S133" s="1083"/>
      <c r="T133" s="1083"/>
      <c r="U133" s="1083"/>
      <c r="V133" s="1067" t="s">
        <v>474</v>
      </c>
      <c r="W133" s="1067"/>
      <c r="X133" s="1067"/>
      <c r="Y133" s="1067"/>
      <c r="Z133" s="1068"/>
      <c r="AA133" s="1069">
        <v>11.9</v>
      </c>
      <c r="AB133" s="1070"/>
      <c r="AC133" s="1070"/>
      <c r="AD133" s="1070"/>
      <c r="AE133" s="1071"/>
      <c r="AF133" s="1069">
        <v>12</v>
      </c>
      <c r="AG133" s="1070"/>
      <c r="AH133" s="1070"/>
      <c r="AI133" s="1070"/>
      <c r="AJ133" s="1071"/>
      <c r="AK133" s="1069">
        <v>11.7</v>
      </c>
      <c r="AL133" s="1070"/>
      <c r="AM133" s="1070"/>
      <c r="AN133" s="1070"/>
      <c r="AO133" s="1071"/>
      <c r="AP133" s="1018"/>
      <c r="AQ133" s="1019"/>
      <c r="AR133" s="1019"/>
      <c r="AS133" s="1019"/>
      <c r="AT133" s="1072"/>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Cg8bl1+aqpvumO2DWrDQAYRurXNSK77yS9hCWKj1+l39xCUab7yoWJCyPWD0i/YJQJ/38NSwFLPtY5GcfIfEuA==" saltValue="IT+8BPyk2gspx+A0xh0J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ZdO3AhVwuYVFyoa15F8UlIB7q91AFlEJMtwJ4PX2RTxFGW5Bkwy7z8J/fGBBH0ZZTDedP7wmg4OMN5+e4PhbDQ==" saltValue="Pi+4Ef9ZZBhWOIrCrXchR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8ZKXNqNlzS8SnV4clxsAevpkTuqmHwzSxv3/u+VqcaY0qhwOhVt2BjoqiCtdAizsZDqruwWp7oWbfNG4VbkRw==" saltValue="nLOB31WSFQWtLLBBg5Rp4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04" t="s">
        <v>478</v>
      </c>
      <c r="AP7" s="265"/>
      <c r="AQ7" s="266" t="s">
        <v>479</v>
      </c>
      <c r="AR7" s="267"/>
    </row>
    <row r="8" spans="1:46" x14ac:dyDescent="0.15">
      <c r="A8" s="259"/>
      <c r="AK8" s="268"/>
      <c r="AL8" s="269"/>
      <c r="AM8" s="269"/>
      <c r="AN8" s="270"/>
      <c r="AO8" s="1105"/>
      <c r="AP8" s="271" t="s">
        <v>480</v>
      </c>
      <c r="AQ8" s="272" t="s">
        <v>481</v>
      </c>
      <c r="AR8" s="273" t="s">
        <v>482</v>
      </c>
    </row>
    <row r="9" spans="1:46" x14ac:dyDescent="0.15">
      <c r="A9" s="259"/>
      <c r="AK9" s="1106" t="s">
        <v>483</v>
      </c>
      <c r="AL9" s="1107"/>
      <c r="AM9" s="1107"/>
      <c r="AN9" s="1108"/>
      <c r="AO9" s="274">
        <v>948098</v>
      </c>
      <c r="AP9" s="274">
        <v>89528</v>
      </c>
      <c r="AQ9" s="275">
        <v>109056</v>
      </c>
      <c r="AR9" s="276">
        <v>-17.899999999999999</v>
      </c>
    </row>
    <row r="10" spans="1:46" ht="13.5" customHeight="1" x14ac:dyDescent="0.15">
      <c r="A10" s="259"/>
      <c r="AK10" s="1106" t="s">
        <v>484</v>
      </c>
      <c r="AL10" s="1107"/>
      <c r="AM10" s="1107"/>
      <c r="AN10" s="1108"/>
      <c r="AO10" s="277">
        <v>6302</v>
      </c>
      <c r="AP10" s="277">
        <v>595</v>
      </c>
      <c r="AQ10" s="278">
        <v>18467</v>
      </c>
      <c r="AR10" s="279">
        <v>-96.8</v>
      </c>
    </row>
    <row r="11" spans="1:46" ht="13.5" customHeight="1" x14ac:dyDescent="0.15">
      <c r="A11" s="259"/>
      <c r="AK11" s="1106" t="s">
        <v>485</v>
      </c>
      <c r="AL11" s="1107"/>
      <c r="AM11" s="1107"/>
      <c r="AN11" s="1108"/>
      <c r="AO11" s="277" t="s">
        <v>486</v>
      </c>
      <c r="AP11" s="277" t="s">
        <v>486</v>
      </c>
      <c r="AQ11" s="278">
        <v>875</v>
      </c>
      <c r="AR11" s="279" t="s">
        <v>486</v>
      </c>
    </row>
    <row r="12" spans="1:46" ht="13.5" customHeight="1" x14ac:dyDescent="0.15">
      <c r="A12" s="259"/>
      <c r="AK12" s="1106" t="s">
        <v>487</v>
      </c>
      <c r="AL12" s="1107"/>
      <c r="AM12" s="1107"/>
      <c r="AN12" s="1108"/>
      <c r="AO12" s="277" t="s">
        <v>486</v>
      </c>
      <c r="AP12" s="277" t="s">
        <v>486</v>
      </c>
      <c r="AQ12" s="278" t="s">
        <v>486</v>
      </c>
      <c r="AR12" s="279" t="s">
        <v>486</v>
      </c>
    </row>
    <row r="13" spans="1:46" ht="13.5" customHeight="1" x14ac:dyDescent="0.15">
      <c r="A13" s="259"/>
      <c r="AK13" s="1106" t="s">
        <v>488</v>
      </c>
      <c r="AL13" s="1107"/>
      <c r="AM13" s="1107"/>
      <c r="AN13" s="1108"/>
      <c r="AO13" s="277">
        <v>63592</v>
      </c>
      <c r="AP13" s="277">
        <v>6005</v>
      </c>
      <c r="AQ13" s="278">
        <v>4658</v>
      </c>
      <c r="AR13" s="279">
        <v>28.9</v>
      </c>
    </row>
    <row r="14" spans="1:46" ht="13.5" customHeight="1" x14ac:dyDescent="0.15">
      <c r="A14" s="259"/>
      <c r="AK14" s="1106" t="s">
        <v>489</v>
      </c>
      <c r="AL14" s="1107"/>
      <c r="AM14" s="1107"/>
      <c r="AN14" s="1108"/>
      <c r="AO14" s="277" t="s">
        <v>486</v>
      </c>
      <c r="AP14" s="277" t="s">
        <v>486</v>
      </c>
      <c r="AQ14" s="278">
        <v>1950</v>
      </c>
      <c r="AR14" s="279" t="s">
        <v>486</v>
      </c>
    </row>
    <row r="15" spans="1:46" ht="13.5" customHeight="1" x14ac:dyDescent="0.15">
      <c r="A15" s="259"/>
      <c r="AK15" s="1109" t="s">
        <v>490</v>
      </c>
      <c r="AL15" s="1110"/>
      <c r="AM15" s="1110"/>
      <c r="AN15" s="1111"/>
      <c r="AO15" s="277">
        <v>-65088</v>
      </c>
      <c r="AP15" s="277">
        <v>-6146</v>
      </c>
      <c r="AQ15" s="278">
        <v>-7086</v>
      </c>
      <c r="AR15" s="279">
        <v>-13.3</v>
      </c>
    </row>
    <row r="16" spans="1:46" x14ac:dyDescent="0.15">
      <c r="A16" s="259"/>
      <c r="AK16" s="1109" t="s">
        <v>178</v>
      </c>
      <c r="AL16" s="1110"/>
      <c r="AM16" s="1110"/>
      <c r="AN16" s="1111"/>
      <c r="AO16" s="277">
        <v>952904</v>
      </c>
      <c r="AP16" s="277">
        <v>89981</v>
      </c>
      <c r="AQ16" s="278">
        <v>127919</v>
      </c>
      <c r="AR16" s="279">
        <v>-29.7</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12" t="s">
        <v>495</v>
      </c>
      <c r="AL21" s="1113"/>
      <c r="AM21" s="1113"/>
      <c r="AN21" s="1114"/>
      <c r="AO21" s="289">
        <v>8.4</v>
      </c>
      <c r="AP21" s="290">
        <v>10.82</v>
      </c>
      <c r="AQ21" s="291">
        <v>-2.42</v>
      </c>
      <c r="AS21" s="292"/>
      <c r="AT21" s="288"/>
    </row>
    <row r="22" spans="1:46" s="260" customFormat="1" x14ac:dyDescent="0.15">
      <c r="A22" s="288"/>
      <c r="AK22" s="1112" t="s">
        <v>496</v>
      </c>
      <c r="AL22" s="1113"/>
      <c r="AM22" s="1113"/>
      <c r="AN22" s="1114"/>
      <c r="AO22" s="293">
        <v>100.4</v>
      </c>
      <c r="AP22" s="294">
        <v>96.9</v>
      </c>
      <c r="AQ22" s="295">
        <v>3.5</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03" t="s">
        <v>497</v>
      </c>
      <c r="B26" s="1103"/>
      <c r="C26" s="1103"/>
      <c r="D26" s="1103"/>
      <c r="E26" s="1103"/>
      <c r="F26" s="1103"/>
      <c r="G26" s="1103"/>
      <c r="H26" s="1103"/>
      <c r="I26" s="1103"/>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3"/>
      <c r="AJ26" s="1103"/>
      <c r="AK26" s="1103"/>
      <c r="AL26" s="1103"/>
      <c r="AM26" s="1103"/>
      <c r="AN26" s="1103"/>
      <c r="AO26" s="1103"/>
      <c r="AP26" s="1103"/>
      <c r="AQ26" s="1103"/>
      <c r="AR26" s="1103"/>
      <c r="AS26" s="1103"/>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04" t="s">
        <v>478</v>
      </c>
      <c r="AP30" s="265"/>
      <c r="AQ30" s="266" t="s">
        <v>479</v>
      </c>
      <c r="AR30" s="267"/>
    </row>
    <row r="31" spans="1:46" x14ac:dyDescent="0.15">
      <c r="A31" s="259"/>
      <c r="AK31" s="268"/>
      <c r="AL31" s="269"/>
      <c r="AM31" s="269"/>
      <c r="AN31" s="270"/>
      <c r="AO31" s="1105"/>
      <c r="AP31" s="271" t="s">
        <v>480</v>
      </c>
      <c r="AQ31" s="272" t="s">
        <v>481</v>
      </c>
      <c r="AR31" s="273" t="s">
        <v>482</v>
      </c>
    </row>
    <row r="32" spans="1:46" ht="27" customHeight="1" x14ac:dyDescent="0.15">
      <c r="A32" s="259"/>
      <c r="AK32" s="1120" t="s">
        <v>500</v>
      </c>
      <c r="AL32" s="1121"/>
      <c r="AM32" s="1121"/>
      <c r="AN32" s="1122"/>
      <c r="AO32" s="303">
        <v>472378</v>
      </c>
      <c r="AP32" s="303">
        <v>44606</v>
      </c>
      <c r="AQ32" s="304">
        <v>61308</v>
      </c>
      <c r="AR32" s="305">
        <v>-27.2</v>
      </c>
    </row>
    <row r="33" spans="1:46" ht="13.5" customHeight="1" x14ac:dyDescent="0.15">
      <c r="A33" s="259"/>
      <c r="AK33" s="1120" t="s">
        <v>501</v>
      </c>
      <c r="AL33" s="1121"/>
      <c r="AM33" s="1121"/>
      <c r="AN33" s="1122"/>
      <c r="AO33" s="303" t="s">
        <v>486</v>
      </c>
      <c r="AP33" s="303" t="s">
        <v>486</v>
      </c>
      <c r="AQ33" s="304" t="s">
        <v>486</v>
      </c>
      <c r="AR33" s="305" t="s">
        <v>486</v>
      </c>
    </row>
    <row r="34" spans="1:46" ht="27" customHeight="1" x14ac:dyDescent="0.15">
      <c r="A34" s="259"/>
      <c r="AK34" s="1120" t="s">
        <v>502</v>
      </c>
      <c r="AL34" s="1121"/>
      <c r="AM34" s="1121"/>
      <c r="AN34" s="1122"/>
      <c r="AO34" s="303" t="s">
        <v>486</v>
      </c>
      <c r="AP34" s="303" t="s">
        <v>486</v>
      </c>
      <c r="AQ34" s="304" t="s">
        <v>486</v>
      </c>
      <c r="AR34" s="305" t="s">
        <v>486</v>
      </c>
    </row>
    <row r="35" spans="1:46" ht="27" customHeight="1" x14ac:dyDescent="0.15">
      <c r="A35" s="259"/>
      <c r="AK35" s="1120" t="s">
        <v>503</v>
      </c>
      <c r="AL35" s="1121"/>
      <c r="AM35" s="1121"/>
      <c r="AN35" s="1122"/>
      <c r="AO35" s="303">
        <v>233811</v>
      </c>
      <c r="AP35" s="303">
        <v>22078</v>
      </c>
      <c r="AQ35" s="304">
        <v>22520</v>
      </c>
      <c r="AR35" s="305">
        <v>-2</v>
      </c>
    </row>
    <row r="36" spans="1:46" ht="27" customHeight="1" x14ac:dyDescent="0.15">
      <c r="A36" s="259"/>
      <c r="AK36" s="1120" t="s">
        <v>504</v>
      </c>
      <c r="AL36" s="1121"/>
      <c r="AM36" s="1121"/>
      <c r="AN36" s="1122"/>
      <c r="AO36" s="303">
        <v>39308</v>
      </c>
      <c r="AP36" s="303">
        <v>3712</v>
      </c>
      <c r="AQ36" s="304">
        <v>5045</v>
      </c>
      <c r="AR36" s="305">
        <v>-26.4</v>
      </c>
    </row>
    <row r="37" spans="1:46" ht="13.5" customHeight="1" x14ac:dyDescent="0.15">
      <c r="A37" s="259"/>
      <c r="AK37" s="1120" t="s">
        <v>505</v>
      </c>
      <c r="AL37" s="1121"/>
      <c r="AM37" s="1121"/>
      <c r="AN37" s="1122"/>
      <c r="AO37" s="303" t="s">
        <v>486</v>
      </c>
      <c r="AP37" s="303" t="s">
        <v>486</v>
      </c>
      <c r="AQ37" s="304">
        <v>526</v>
      </c>
      <c r="AR37" s="305" t="s">
        <v>486</v>
      </c>
    </row>
    <row r="38" spans="1:46" ht="27" customHeight="1" x14ac:dyDescent="0.15">
      <c r="A38" s="259"/>
      <c r="AK38" s="1123" t="s">
        <v>506</v>
      </c>
      <c r="AL38" s="1124"/>
      <c r="AM38" s="1124"/>
      <c r="AN38" s="1125"/>
      <c r="AO38" s="306" t="s">
        <v>486</v>
      </c>
      <c r="AP38" s="306" t="s">
        <v>486</v>
      </c>
      <c r="AQ38" s="307">
        <v>11</v>
      </c>
      <c r="AR38" s="295" t="s">
        <v>486</v>
      </c>
      <c r="AS38" s="302"/>
    </row>
    <row r="39" spans="1:46" x14ac:dyDescent="0.15">
      <c r="A39" s="259"/>
      <c r="AK39" s="1123" t="s">
        <v>507</v>
      </c>
      <c r="AL39" s="1124"/>
      <c r="AM39" s="1124"/>
      <c r="AN39" s="1125"/>
      <c r="AO39" s="303" t="s">
        <v>486</v>
      </c>
      <c r="AP39" s="303" t="s">
        <v>486</v>
      </c>
      <c r="AQ39" s="304">
        <v>-1559</v>
      </c>
      <c r="AR39" s="305" t="s">
        <v>486</v>
      </c>
      <c r="AS39" s="302"/>
    </row>
    <row r="40" spans="1:46" ht="27" customHeight="1" x14ac:dyDescent="0.15">
      <c r="A40" s="259"/>
      <c r="AK40" s="1120" t="s">
        <v>508</v>
      </c>
      <c r="AL40" s="1121"/>
      <c r="AM40" s="1121"/>
      <c r="AN40" s="1122"/>
      <c r="AO40" s="303">
        <v>-408898</v>
      </c>
      <c r="AP40" s="303">
        <v>-38612</v>
      </c>
      <c r="AQ40" s="304">
        <v>-58872</v>
      </c>
      <c r="AR40" s="305">
        <v>-34.4</v>
      </c>
      <c r="AS40" s="302"/>
    </row>
    <row r="41" spans="1:46" x14ac:dyDescent="0.15">
      <c r="A41" s="259"/>
      <c r="AK41" s="1126" t="s">
        <v>288</v>
      </c>
      <c r="AL41" s="1127"/>
      <c r="AM41" s="1127"/>
      <c r="AN41" s="1128"/>
      <c r="AO41" s="303">
        <v>336599</v>
      </c>
      <c r="AP41" s="303">
        <v>31785</v>
      </c>
      <c r="AQ41" s="304">
        <v>28979</v>
      </c>
      <c r="AR41" s="305">
        <v>9.6999999999999993</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15" t="s">
        <v>478</v>
      </c>
      <c r="AN49" s="1117" t="s">
        <v>511</v>
      </c>
      <c r="AO49" s="1118"/>
      <c r="AP49" s="1118"/>
      <c r="AQ49" s="1118"/>
      <c r="AR49" s="1119"/>
    </row>
    <row r="50" spans="1:44" x14ac:dyDescent="0.15">
      <c r="A50" s="259"/>
      <c r="AK50" s="317"/>
      <c r="AL50" s="318"/>
      <c r="AM50" s="1116"/>
      <c r="AN50" s="319" t="s">
        <v>512</v>
      </c>
      <c r="AO50" s="320" t="s">
        <v>513</v>
      </c>
      <c r="AP50" s="321" t="s">
        <v>514</v>
      </c>
      <c r="AQ50" s="322" t="s">
        <v>515</v>
      </c>
      <c r="AR50" s="323" t="s">
        <v>516</v>
      </c>
    </row>
    <row r="51" spans="1:44" x14ac:dyDescent="0.15">
      <c r="A51" s="259"/>
      <c r="AK51" s="315" t="s">
        <v>517</v>
      </c>
      <c r="AL51" s="316"/>
      <c r="AM51" s="324">
        <v>867511</v>
      </c>
      <c r="AN51" s="325">
        <v>77616</v>
      </c>
      <c r="AO51" s="326">
        <v>411.3</v>
      </c>
      <c r="AP51" s="327">
        <v>93492</v>
      </c>
      <c r="AQ51" s="328">
        <v>-13.6</v>
      </c>
      <c r="AR51" s="329">
        <v>424.9</v>
      </c>
    </row>
    <row r="52" spans="1:44" x14ac:dyDescent="0.15">
      <c r="A52" s="259"/>
      <c r="AK52" s="330"/>
      <c r="AL52" s="331" t="s">
        <v>518</v>
      </c>
      <c r="AM52" s="332">
        <v>503984</v>
      </c>
      <c r="AN52" s="333">
        <v>45091</v>
      </c>
      <c r="AO52" s="334">
        <v>333</v>
      </c>
      <c r="AP52" s="335">
        <v>53316</v>
      </c>
      <c r="AQ52" s="336">
        <v>6</v>
      </c>
      <c r="AR52" s="337">
        <v>327</v>
      </c>
    </row>
    <row r="53" spans="1:44" x14ac:dyDescent="0.15">
      <c r="A53" s="259"/>
      <c r="AK53" s="315" t="s">
        <v>519</v>
      </c>
      <c r="AL53" s="316"/>
      <c r="AM53" s="324">
        <v>252849</v>
      </c>
      <c r="AN53" s="325">
        <v>22951</v>
      </c>
      <c r="AO53" s="326">
        <v>-70.400000000000006</v>
      </c>
      <c r="AP53" s="327">
        <v>94796</v>
      </c>
      <c r="AQ53" s="328">
        <v>1.4</v>
      </c>
      <c r="AR53" s="329">
        <v>-71.8</v>
      </c>
    </row>
    <row r="54" spans="1:44" x14ac:dyDescent="0.15">
      <c r="A54" s="259"/>
      <c r="AK54" s="330"/>
      <c r="AL54" s="331" t="s">
        <v>518</v>
      </c>
      <c r="AM54" s="332">
        <v>97322</v>
      </c>
      <c r="AN54" s="333">
        <v>8834</v>
      </c>
      <c r="AO54" s="334">
        <v>-80.400000000000006</v>
      </c>
      <c r="AP54" s="335">
        <v>55781</v>
      </c>
      <c r="AQ54" s="336">
        <v>4.5999999999999996</v>
      </c>
      <c r="AR54" s="337">
        <v>-85</v>
      </c>
    </row>
    <row r="55" spans="1:44" x14ac:dyDescent="0.15">
      <c r="A55" s="259"/>
      <c r="AK55" s="315" t="s">
        <v>520</v>
      </c>
      <c r="AL55" s="316"/>
      <c r="AM55" s="324">
        <v>157635</v>
      </c>
      <c r="AN55" s="325">
        <v>14466</v>
      </c>
      <c r="AO55" s="326">
        <v>-37</v>
      </c>
      <c r="AP55" s="327">
        <v>85942</v>
      </c>
      <c r="AQ55" s="328">
        <v>-9.3000000000000007</v>
      </c>
      <c r="AR55" s="329">
        <v>-27.7</v>
      </c>
    </row>
    <row r="56" spans="1:44" x14ac:dyDescent="0.15">
      <c r="A56" s="259"/>
      <c r="AK56" s="330"/>
      <c r="AL56" s="331" t="s">
        <v>518</v>
      </c>
      <c r="AM56" s="332">
        <v>73992</v>
      </c>
      <c r="AN56" s="333">
        <v>6790</v>
      </c>
      <c r="AO56" s="334">
        <v>-23.1</v>
      </c>
      <c r="AP56" s="335">
        <v>48630</v>
      </c>
      <c r="AQ56" s="336">
        <v>-12.8</v>
      </c>
      <c r="AR56" s="337">
        <v>-10.3</v>
      </c>
    </row>
    <row r="57" spans="1:44" x14ac:dyDescent="0.15">
      <c r="A57" s="259"/>
      <c r="AK57" s="315" t="s">
        <v>521</v>
      </c>
      <c r="AL57" s="316"/>
      <c r="AM57" s="324">
        <v>258740</v>
      </c>
      <c r="AN57" s="325">
        <v>24132</v>
      </c>
      <c r="AO57" s="326">
        <v>66.8</v>
      </c>
      <c r="AP57" s="327">
        <v>95007</v>
      </c>
      <c r="AQ57" s="328">
        <v>10.5</v>
      </c>
      <c r="AR57" s="329">
        <v>56.3</v>
      </c>
    </row>
    <row r="58" spans="1:44" x14ac:dyDescent="0.15">
      <c r="A58" s="259"/>
      <c r="AK58" s="330"/>
      <c r="AL58" s="331" t="s">
        <v>518</v>
      </c>
      <c r="AM58" s="332">
        <v>210998</v>
      </c>
      <c r="AN58" s="333">
        <v>19679</v>
      </c>
      <c r="AO58" s="334">
        <v>189.8</v>
      </c>
      <c r="AP58" s="335">
        <v>48509</v>
      </c>
      <c r="AQ58" s="336">
        <v>-0.2</v>
      </c>
      <c r="AR58" s="337">
        <v>190</v>
      </c>
    </row>
    <row r="59" spans="1:44" x14ac:dyDescent="0.15">
      <c r="A59" s="259"/>
      <c r="AK59" s="315" t="s">
        <v>522</v>
      </c>
      <c r="AL59" s="316"/>
      <c r="AM59" s="324">
        <v>208864</v>
      </c>
      <c r="AN59" s="325">
        <v>19723</v>
      </c>
      <c r="AO59" s="326">
        <v>-18.3</v>
      </c>
      <c r="AP59" s="327">
        <v>98176</v>
      </c>
      <c r="AQ59" s="328">
        <v>3.3</v>
      </c>
      <c r="AR59" s="329">
        <v>-21.6</v>
      </c>
    </row>
    <row r="60" spans="1:44" x14ac:dyDescent="0.15">
      <c r="A60" s="259"/>
      <c r="AK60" s="330"/>
      <c r="AL60" s="331" t="s">
        <v>518</v>
      </c>
      <c r="AM60" s="332">
        <v>105650</v>
      </c>
      <c r="AN60" s="333">
        <v>9976</v>
      </c>
      <c r="AO60" s="334">
        <v>-49.3</v>
      </c>
      <c r="AP60" s="335">
        <v>58489</v>
      </c>
      <c r="AQ60" s="336">
        <v>20.6</v>
      </c>
      <c r="AR60" s="337">
        <v>-69.900000000000006</v>
      </c>
    </row>
    <row r="61" spans="1:44" x14ac:dyDescent="0.15">
      <c r="A61" s="259"/>
      <c r="AK61" s="315" t="s">
        <v>523</v>
      </c>
      <c r="AL61" s="338"/>
      <c r="AM61" s="324">
        <v>349120</v>
      </c>
      <c r="AN61" s="325">
        <v>31778</v>
      </c>
      <c r="AO61" s="326">
        <v>70.5</v>
      </c>
      <c r="AP61" s="327">
        <v>93483</v>
      </c>
      <c r="AQ61" s="339">
        <v>-1.5</v>
      </c>
      <c r="AR61" s="329">
        <v>72</v>
      </c>
    </row>
    <row r="62" spans="1:44" x14ac:dyDescent="0.15">
      <c r="A62" s="259"/>
      <c r="AK62" s="330"/>
      <c r="AL62" s="331" t="s">
        <v>518</v>
      </c>
      <c r="AM62" s="332">
        <v>198389</v>
      </c>
      <c r="AN62" s="333">
        <v>18074</v>
      </c>
      <c r="AO62" s="334">
        <v>74</v>
      </c>
      <c r="AP62" s="335">
        <v>52945</v>
      </c>
      <c r="AQ62" s="336">
        <v>3.6</v>
      </c>
      <c r="AR62" s="337">
        <v>70.400000000000006</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6fhMvVldD0seSc0p09vFW5sLh0w9ja1lHcgmjCYwhnu7G/sSzlA3+oFFydHWD9nbK5LGC3s9m9tpTXq+6gu26A==" saltValue="DwAlUEL15YFHXRz2lepkd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AdFVUe+FO3qjQOnn5IaOtfdGaPzR3O7fuS2ETjIoHBx9Tg5zcTG3NPad17h9LgU8CiRDPTEejl1DjJQf/liNaQ==" saltValue="ZeMru/H5ZJC1nf02Fg+sR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YNGaspHE9LYJKV/Pt/5QbDiKNiJjfJYDtSK9fXCBx3UAp1muKRKDSeFp24uR5k+5yQ1/Pf2xJqQThEfXyJIZ9Q==" saltValue="QQpxTvj8uQ/tM4u/Z6d55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9" t="s">
        <v>3</v>
      </c>
      <c r="D47" s="1129"/>
      <c r="E47" s="1130"/>
      <c r="F47" s="11">
        <v>28.15</v>
      </c>
      <c r="G47" s="12">
        <v>22.27</v>
      </c>
      <c r="H47" s="12">
        <v>31.15</v>
      </c>
      <c r="I47" s="12">
        <v>34.94</v>
      </c>
      <c r="J47" s="13">
        <v>35.36</v>
      </c>
    </row>
    <row r="48" spans="2:10" ht="57.75" customHeight="1" x14ac:dyDescent="0.15">
      <c r="B48" s="14"/>
      <c r="C48" s="1131" t="s">
        <v>4</v>
      </c>
      <c r="D48" s="1131"/>
      <c r="E48" s="1132"/>
      <c r="F48" s="15">
        <v>8.9600000000000009</v>
      </c>
      <c r="G48" s="16">
        <v>12.41</v>
      </c>
      <c r="H48" s="16">
        <v>9.35</v>
      </c>
      <c r="I48" s="16">
        <v>8.1300000000000008</v>
      </c>
      <c r="J48" s="17">
        <v>8.1300000000000008</v>
      </c>
    </row>
    <row r="49" spans="2:10" ht="57.75" customHeight="1" thickBot="1" x14ac:dyDescent="0.2">
      <c r="B49" s="18"/>
      <c r="C49" s="1133" t="s">
        <v>5</v>
      </c>
      <c r="D49" s="1133"/>
      <c r="E49" s="1134"/>
      <c r="F49" s="19" t="s">
        <v>530</v>
      </c>
      <c r="G49" s="20" t="s">
        <v>531</v>
      </c>
      <c r="H49" s="20">
        <v>8.23</v>
      </c>
      <c r="I49" s="20">
        <v>1.1399999999999999</v>
      </c>
      <c r="J49" s="21">
        <v>1.1000000000000001</v>
      </c>
    </row>
    <row r="50" spans="2:10" x14ac:dyDescent="0.15"/>
  </sheetData>
  <sheetProtection algorithmName="SHA-512" hashValue="jTTCTEOyY+N8BRpXAX900MT4fsOwONND2TUI4yz0RPktz6h0eiQKTAtCJyvG6wJZuwmwPm/0renedXG2de/sVw==" saltValue="lN/xlvDZBBRWPX45Nw/q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9" t="s">
        <v>532</v>
      </c>
      <c r="D34" s="1139"/>
      <c r="E34" s="1140"/>
      <c r="F34" s="32">
        <v>8.9499999999999993</v>
      </c>
      <c r="G34" s="33">
        <v>12.41</v>
      </c>
      <c r="H34" s="33">
        <v>9.34</v>
      </c>
      <c r="I34" s="33">
        <v>8.1300000000000008</v>
      </c>
      <c r="J34" s="34">
        <v>8.1199999999999992</v>
      </c>
      <c r="K34" s="22"/>
      <c r="L34" s="22"/>
      <c r="M34" s="22"/>
      <c r="N34" s="22"/>
      <c r="O34" s="22"/>
      <c r="P34" s="22"/>
    </row>
    <row r="35" spans="1:16" ht="39" customHeight="1" x14ac:dyDescent="0.15">
      <c r="A35" s="22"/>
      <c r="B35" s="35"/>
      <c r="C35" s="1135" t="s">
        <v>533</v>
      </c>
      <c r="D35" s="1135"/>
      <c r="E35" s="1136"/>
      <c r="F35" s="36">
        <v>0.6</v>
      </c>
      <c r="G35" s="37">
        <v>0.69</v>
      </c>
      <c r="H35" s="37">
        <v>0.7</v>
      </c>
      <c r="I35" s="37">
        <v>2.14</v>
      </c>
      <c r="J35" s="38">
        <v>1.87</v>
      </c>
      <c r="K35" s="22"/>
      <c r="L35" s="22"/>
      <c r="M35" s="22"/>
      <c r="N35" s="22"/>
      <c r="O35" s="22"/>
      <c r="P35" s="22"/>
    </row>
    <row r="36" spans="1:16" ht="39" customHeight="1" x14ac:dyDescent="0.15">
      <c r="A36" s="22"/>
      <c r="B36" s="35"/>
      <c r="C36" s="1135" t="s">
        <v>534</v>
      </c>
      <c r="D36" s="1135"/>
      <c r="E36" s="1136"/>
      <c r="F36" s="36">
        <v>0.77</v>
      </c>
      <c r="G36" s="37">
        <v>0.96</v>
      </c>
      <c r="H36" s="37">
        <v>1</v>
      </c>
      <c r="I36" s="37">
        <v>0.96</v>
      </c>
      <c r="J36" s="38">
        <v>1.18</v>
      </c>
      <c r="K36" s="22"/>
      <c r="L36" s="22"/>
      <c r="M36" s="22"/>
      <c r="N36" s="22"/>
      <c r="O36" s="22"/>
      <c r="P36" s="22"/>
    </row>
    <row r="37" spans="1:16" ht="39" customHeight="1" x14ac:dyDescent="0.15">
      <c r="A37" s="22"/>
      <c r="B37" s="35"/>
      <c r="C37" s="1135" t="s">
        <v>535</v>
      </c>
      <c r="D37" s="1135"/>
      <c r="E37" s="1136"/>
      <c r="F37" s="36">
        <v>0.34</v>
      </c>
      <c r="G37" s="37">
        <v>0.22</v>
      </c>
      <c r="H37" s="37">
        <v>0.41</v>
      </c>
      <c r="I37" s="37">
        <v>0.33</v>
      </c>
      <c r="J37" s="38">
        <v>0.49</v>
      </c>
      <c r="K37" s="22"/>
      <c r="L37" s="22"/>
      <c r="M37" s="22"/>
      <c r="N37" s="22"/>
      <c r="O37" s="22"/>
      <c r="P37" s="22"/>
    </row>
    <row r="38" spans="1:16" ht="39" customHeight="1" x14ac:dyDescent="0.15">
      <c r="A38" s="22"/>
      <c r="B38" s="35"/>
      <c r="C38" s="1135" t="s">
        <v>536</v>
      </c>
      <c r="D38" s="1135"/>
      <c r="E38" s="1136"/>
      <c r="F38" s="36">
        <v>0.03</v>
      </c>
      <c r="G38" s="37">
        <v>0.02</v>
      </c>
      <c r="H38" s="37">
        <v>0.02</v>
      </c>
      <c r="I38" s="37">
        <v>0.02</v>
      </c>
      <c r="J38" s="38">
        <v>0.24</v>
      </c>
      <c r="K38" s="22"/>
      <c r="L38" s="22"/>
      <c r="M38" s="22"/>
      <c r="N38" s="22"/>
      <c r="O38" s="22"/>
      <c r="P38" s="22"/>
    </row>
    <row r="39" spans="1:16" ht="39" customHeight="1" x14ac:dyDescent="0.15">
      <c r="A39" s="22"/>
      <c r="B39" s="35"/>
      <c r="C39" s="1135" t="s">
        <v>537</v>
      </c>
      <c r="D39" s="1135"/>
      <c r="E39" s="1136"/>
      <c r="F39" s="36">
        <v>0.04</v>
      </c>
      <c r="G39" s="37">
        <v>0.03</v>
      </c>
      <c r="H39" s="37">
        <v>0.01</v>
      </c>
      <c r="I39" s="37">
        <v>0.01</v>
      </c>
      <c r="J39" s="38">
        <v>0.03</v>
      </c>
      <c r="K39" s="22"/>
      <c r="L39" s="22"/>
      <c r="M39" s="22"/>
      <c r="N39" s="22"/>
      <c r="O39" s="22"/>
      <c r="P39" s="22"/>
    </row>
    <row r="40" spans="1:16" ht="39" customHeight="1" x14ac:dyDescent="0.15">
      <c r="A40" s="22"/>
      <c r="B40" s="35"/>
      <c r="C40" s="1135"/>
      <c r="D40" s="1135"/>
      <c r="E40" s="1136"/>
      <c r="F40" s="36"/>
      <c r="G40" s="37"/>
      <c r="H40" s="37"/>
      <c r="I40" s="37"/>
      <c r="J40" s="38"/>
      <c r="K40" s="22"/>
      <c r="L40" s="22"/>
      <c r="M40" s="22"/>
      <c r="N40" s="22"/>
      <c r="O40" s="22"/>
      <c r="P40" s="22"/>
    </row>
    <row r="41" spans="1:16" ht="39" customHeight="1" x14ac:dyDescent="0.15">
      <c r="A41" s="22"/>
      <c r="B41" s="35"/>
      <c r="C41" s="1135"/>
      <c r="D41" s="1135"/>
      <c r="E41" s="1136"/>
      <c r="F41" s="36"/>
      <c r="G41" s="37"/>
      <c r="H41" s="37"/>
      <c r="I41" s="37"/>
      <c r="J41" s="38"/>
      <c r="K41" s="22"/>
      <c r="L41" s="22"/>
      <c r="M41" s="22"/>
      <c r="N41" s="22"/>
      <c r="O41" s="22"/>
      <c r="P41" s="22"/>
    </row>
    <row r="42" spans="1:16" ht="39" customHeight="1" x14ac:dyDescent="0.15">
      <c r="A42" s="22"/>
      <c r="B42" s="39"/>
      <c r="C42" s="1135" t="s">
        <v>538</v>
      </c>
      <c r="D42" s="1135"/>
      <c r="E42" s="1136"/>
      <c r="F42" s="36" t="s">
        <v>486</v>
      </c>
      <c r="G42" s="37" t="s">
        <v>486</v>
      </c>
      <c r="H42" s="37" t="s">
        <v>486</v>
      </c>
      <c r="I42" s="37" t="s">
        <v>486</v>
      </c>
      <c r="J42" s="38" t="s">
        <v>486</v>
      </c>
      <c r="K42" s="22"/>
      <c r="L42" s="22"/>
      <c r="M42" s="22"/>
      <c r="N42" s="22"/>
      <c r="O42" s="22"/>
      <c r="P42" s="22"/>
    </row>
    <row r="43" spans="1:16" ht="39" customHeight="1" thickBot="1" x14ac:dyDescent="0.2">
      <c r="A43" s="22"/>
      <c r="B43" s="40"/>
      <c r="C43" s="1137" t="s">
        <v>539</v>
      </c>
      <c r="D43" s="1137"/>
      <c r="E43" s="1138"/>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ifIYrbfa171z3Fvp1v1BvqaG1wSAGsLi8bB2luTjxksTGYw9Ao+4KbCK5xGLc8+Y03tJWKY7IxiFw9oxNUB3A==" saltValue="o7AY4qYj1nenhhIOMd3k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41" t="s">
        <v>9</v>
      </c>
      <c r="C45" s="1142"/>
      <c r="D45" s="56"/>
      <c r="E45" s="1147" t="s">
        <v>10</v>
      </c>
      <c r="F45" s="1147"/>
      <c r="G45" s="1147"/>
      <c r="H45" s="1147"/>
      <c r="I45" s="1147"/>
      <c r="J45" s="1148"/>
      <c r="K45" s="57">
        <v>498</v>
      </c>
      <c r="L45" s="58">
        <v>504</v>
      </c>
      <c r="M45" s="58">
        <v>491</v>
      </c>
      <c r="N45" s="58">
        <v>495</v>
      </c>
      <c r="O45" s="59">
        <v>472</v>
      </c>
      <c r="P45" s="46"/>
      <c r="Q45" s="46"/>
      <c r="R45" s="46"/>
      <c r="S45" s="46"/>
      <c r="T45" s="46"/>
      <c r="U45" s="46"/>
    </row>
    <row r="46" spans="1:21" ht="30.75" customHeight="1" x14ac:dyDescent="0.15">
      <c r="A46" s="46"/>
      <c r="B46" s="1143"/>
      <c r="C46" s="1144"/>
      <c r="D46" s="60"/>
      <c r="E46" s="1149" t="s">
        <v>11</v>
      </c>
      <c r="F46" s="1149"/>
      <c r="G46" s="1149"/>
      <c r="H46" s="1149"/>
      <c r="I46" s="1149"/>
      <c r="J46" s="1150"/>
      <c r="K46" s="61" t="s">
        <v>486</v>
      </c>
      <c r="L46" s="62" t="s">
        <v>486</v>
      </c>
      <c r="M46" s="62" t="s">
        <v>486</v>
      </c>
      <c r="N46" s="62" t="s">
        <v>486</v>
      </c>
      <c r="O46" s="63" t="s">
        <v>486</v>
      </c>
      <c r="P46" s="46"/>
      <c r="Q46" s="46"/>
      <c r="R46" s="46"/>
      <c r="S46" s="46"/>
      <c r="T46" s="46"/>
      <c r="U46" s="46"/>
    </row>
    <row r="47" spans="1:21" ht="30.75" customHeight="1" x14ac:dyDescent="0.15">
      <c r="A47" s="46"/>
      <c r="B47" s="1143"/>
      <c r="C47" s="1144"/>
      <c r="D47" s="60"/>
      <c r="E47" s="1149" t="s">
        <v>12</v>
      </c>
      <c r="F47" s="1149"/>
      <c r="G47" s="1149"/>
      <c r="H47" s="1149"/>
      <c r="I47" s="1149"/>
      <c r="J47" s="1150"/>
      <c r="K47" s="61" t="s">
        <v>486</v>
      </c>
      <c r="L47" s="62" t="s">
        <v>486</v>
      </c>
      <c r="M47" s="62" t="s">
        <v>486</v>
      </c>
      <c r="N47" s="62" t="s">
        <v>486</v>
      </c>
      <c r="O47" s="63" t="s">
        <v>486</v>
      </c>
      <c r="P47" s="46"/>
      <c r="Q47" s="46"/>
      <c r="R47" s="46"/>
      <c r="S47" s="46"/>
      <c r="T47" s="46"/>
      <c r="U47" s="46"/>
    </row>
    <row r="48" spans="1:21" ht="30.75" customHeight="1" x14ac:dyDescent="0.15">
      <c r="A48" s="46"/>
      <c r="B48" s="1143"/>
      <c r="C48" s="1144"/>
      <c r="D48" s="60"/>
      <c r="E48" s="1149" t="s">
        <v>13</v>
      </c>
      <c r="F48" s="1149"/>
      <c r="G48" s="1149"/>
      <c r="H48" s="1149"/>
      <c r="I48" s="1149"/>
      <c r="J48" s="1150"/>
      <c r="K48" s="61">
        <v>248</v>
      </c>
      <c r="L48" s="62">
        <v>254</v>
      </c>
      <c r="M48" s="62">
        <v>243</v>
      </c>
      <c r="N48" s="62">
        <v>240</v>
      </c>
      <c r="O48" s="63">
        <v>234</v>
      </c>
      <c r="P48" s="46"/>
      <c r="Q48" s="46"/>
      <c r="R48" s="46"/>
      <c r="S48" s="46"/>
      <c r="T48" s="46"/>
      <c r="U48" s="46"/>
    </row>
    <row r="49" spans="1:21" ht="30.75" customHeight="1" x14ac:dyDescent="0.15">
      <c r="A49" s="46"/>
      <c r="B49" s="1143"/>
      <c r="C49" s="1144"/>
      <c r="D49" s="60"/>
      <c r="E49" s="1149" t="s">
        <v>14</v>
      </c>
      <c r="F49" s="1149"/>
      <c r="G49" s="1149"/>
      <c r="H49" s="1149"/>
      <c r="I49" s="1149"/>
      <c r="J49" s="1150"/>
      <c r="K49" s="61">
        <v>4</v>
      </c>
      <c r="L49" s="62">
        <v>17</v>
      </c>
      <c r="M49" s="62">
        <v>31</v>
      </c>
      <c r="N49" s="62">
        <v>40</v>
      </c>
      <c r="O49" s="63">
        <v>39</v>
      </c>
      <c r="P49" s="46"/>
      <c r="Q49" s="46"/>
      <c r="R49" s="46"/>
      <c r="S49" s="46"/>
      <c r="T49" s="46"/>
      <c r="U49" s="46"/>
    </row>
    <row r="50" spans="1:21" ht="30.75" customHeight="1" x14ac:dyDescent="0.15">
      <c r="A50" s="46"/>
      <c r="B50" s="1143"/>
      <c r="C50" s="1144"/>
      <c r="D50" s="60"/>
      <c r="E50" s="1149" t="s">
        <v>15</v>
      </c>
      <c r="F50" s="1149"/>
      <c r="G50" s="1149"/>
      <c r="H50" s="1149"/>
      <c r="I50" s="1149"/>
      <c r="J50" s="1150"/>
      <c r="K50" s="61" t="s">
        <v>486</v>
      </c>
      <c r="L50" s="62" t="s">
        <v>486</v>
      </c>
      <c r="M50" s="62" t="s">
        <v>486</v>
      </c>
      <c r="N50" s="62" t="s">
        <v>486</v>
      </c>
      <c r="O50" s="63" t="s">
        <v>486</v>
      </c>
      <c r="P50" s="46"/>
      <c r="Q50" s="46"/>
      <c r="R50" s="46"/>
      <c r="S50" s="46"/>
      <c r="T50" s="46"/>
      <c r="U50" s="46"/>
    </row>
    <row r="51" spans="1:21" ht="30.75" customHeight="1" x14ac:dyDescent="0.15">
      <c r="A51" s="46"/>
      <c r="B51" s="1145"/>
      <c r="C51" s="1146"/>
      <c r="D51" s="64"/>
      <c r="E51" s="1149" t="s">
        <v>16</v>
      </c>
      <c r="F51" s="1149"/>
      <c r="G51" s="1149"/>
      <c r="H51" s="1149"/>
      <c r="I51" s="1149"/>
      <c r="J51" s="1150"/>
      <c r="K51" s="61" t="s">
        <v>486</v>
      </c>
      <c r="L51" s="62" t="s">
        <v>486</v>
      </c>
      <c r="M51" s="62" t="s">
        <v>486</v>
      </c>
      <c r="N51" s="62" t="s">
        <v>486</v>
      </c>
      <c r="O51" s="63" t="s">
        <v>486</v>
      </c>
      <c r="P51" s="46"/>
      <c r="Q51" s="46"/>
      <c r="R51" s="46"/>
      <c r="S51" s="46"/>
      <c r="T51" s="46"/>
      <c r="U51" s="46"/>
    </row>
    <row r="52" spans="1:21" ht="30.75" customHeight="1" x14ac:dyDescent="0.15">
      <c r="A52" s="46"/>
      <c r="B52" s="1151" t="s">
        <v>17</v>
      </c>
      <c r="C52" s="1152"/>
      <c r="D52" s="64"/>
      <c r="E52" s="1149" t="s">
        <v>18</v>
      </c>
      <c r="F52" s="1149"/>
      <c r="G52" s="1149"/>
      <c r="H52" s="1149"/>
      <c r="I52" s="1149"/>
      <c r="J52" s="1150"/>
      <c r="K52" s="61">
        <v>430</v>
      </c>
      <c r="L52" s="62">
        <v>430</v>
      </c>
      <c r="M52" s="62">
        <v>428</v>
      </c>
      <c r="N52" s="62">
        <v>409</v>
      </c>
      <c r="O52" s="63">
        <v>409</v>
      </c>
      <c r="P52" s="46"/>
      <c r="Q52" s="46"/>
      <c r="R52" s="46"/>
      <c r="S52" s="46"/>
      <c r="T52" s="46"/>
      <c r="U52" s="46"/>
    </row>
    <row r="53" spans="1:21" ht="30.75" customHeight="1" thickBot="1" x14ac:dyDescent="0.2">
      <c r="A53" s="46"/>
      <c r="B53" s="1153" t="s">
        <v>19</v>
      </c>
      <c r="C53" s="1154"/>
      <c r="D53" s="65"/>
      <c r="E53" s="1155" t="s">
        <v>20</v>
      </c>
      <c r="F53" s="1155"/>
      <c r="G53" s="1155"/>
      <c r="H53" s="1155"/>
      <c r="I53" s="1155"/>
      <c r="J53" s="1156"/>
      <c r="K53" s="66">
        <v>320</v>
      </c>
      <c r="L53" s="67">
        <v>345</v>
      </c>
      <c r="M53" s="67">
        <v>337</v>
      </c>
      <c r="N53" s="67">
        <v>366</v>
      </c>
      <c r="O53" s="68">
        <v>336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57" t="s">
        <v>24</v>
      </c>
      <c r="C58" s="1158"/>
      <c r="D58" s="1163" t="s">
        <v>25</v>
      </c>
      <c r="E58" s="1164"/>
      <c r="F58" s="1164"/>
      <c r="G58" s="1164"/>
      <c r="H58" s="1164"/>
      <c r="I58" s="1164"/>
      <c r="J58" s="1165"/>
      <c r="K58" s="81" t="s">
        <v>557</v>
      </c>
      <c r="L58" s="82" t="s">
        <v>557</v>
      </c>
      <c r="M58" s="82" t="s">
        <v>557</v>
      </c>
      <c r="N58" s="82" t="s">
        <v>557</v>
      </c>
      <c r="O58" s="83" t="s">
        <v>557</v>
      </c>
    </row>
    <row r="59" spans="1:21" ht="31.5" customHeight="1" x14ac:dyDescent="0.15">
      <c r="B59" s="1159"/>
      <c r="C59" s="1160"/>
      <c r="D59" s="1166" t="s">
        <v>26</v>
      </c>
      <c r="E59" s="1167"/>
      <c r="F59" s="1167"/>
      <c r="G59" s="1167"/>
      <c r="H59" s="1167"/>
      <c r="I59" s="1167"/>
      <c r="J59" s="1168"/>
      <c r="K59" s="84" t="s">
        <v>557</v>
      </c>
      <c r="L59" s="85" t="s">
        <v>557</v>
      </c>
      <c r="M59" s="85" t="s">
        <v>557</v>
      </c>
      <c r="N59" s="85" t="s">
        <v>557</v>
      </c>
      <c r="O59" s="86" t="s">
        <v>557</v>
      </c>
    </row>
    <row r="60" spans="1:21" ht="31.5" customHeight="1" thickBot="1" x14ac:dyDescent="0.2">
      <c r="B60" s="1161"/>
      <c r="C60" s="1162"/>
      <c r="D60" s="1169" t="s">
        <v>27</v>
      </c>
      <c r="E60" s="1170"/>
      <c r="F60" s="1170"/>
      <c r="G60" s="1170"/>
      <c r="H60" s="1170"/>
      <c r="I60" s="1170"/>
      <c r="J60" s="1171"/>
      <c r="K60" s="87" t="s">
        <v>557</v>
      </c>
      <c r="L60" s="88" t="s">
        <v>557</v>
      </c>
      <c r="M60" s="88" t="s">
        <v>557</v>
      </c>
      <c r="N60" s="88" t="s">
        <v>557</v>
      </c>
      <c r="O60" s="89" t="s">
        <v>557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H38rbbKauLjscLSKVGrClM1JkpiRyHVLsQQE+2xufJS0rfHT6IcBstJY+AWM9+nwkvgI3xIPV/uCl4bc08dJg==" saltValue="AdF+QQgf76wwk0K7QqU3t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72" t="s">
        <v>30</v>
      </c>
      <c r="C41" s="1173"/>
      <c r="D41" s="103"/>
      <c r="E41" s="1178" t="s">
        <v>31</v>
      </c>
      <c r="F41" s="1178"/>
      <c r="G41" s="1178"/>
      <c r="H41" s="1179"/>
      <c r="I41" s="342">
        <v>5773</v>
      </c>
      <c r="J41" s="343">
        <v>5501</v>
      </c>
      <c r="K41" s="343">
        <v>5234</v>
      </c>
      <c r="L41" s="343">
        <v>4954</v>
      </c>
      <c r="M41" s="344">
        <v>4618</v>
      </c>
    </row>
    <row r="42" spans="2:13" ht="27.75" customHeight="1" x14ac:dyDescent="0.15">
      <c r="B42" s="1174"/>
      <c r="C42" s="1175"/>
      <c r="D42" s="104"/>
      <c r="E42" s="1180" t="s">
        <v>32</v>
      </c>
      <c r="F42" s="1180"/>
      <c r="G42" s="1180"/>
      <c r="H42" s="1181"/>
      <c r="I42" s="345">
        <v>76</v>
      </c>
      <c r="J42" s="346">
        <v>51</v>
      </c>
      <c r="K42" s="346">
        <v>25</v>
      </c>
      <c r="L42" s="346" t="s">
        <v>486</v>
      </c>
      <c r="M42" s="347" t="s">
        <v>486</v>
      </c>
    </row>
    <row r="43" spans="2:13" ht="27.75" customHeight="1" x14ac:dyDescent="0.15">
      <c r="B43" s="1174"/>
      <c r="C43" s="1175"/>
      <c r="D43" s="104"/>
      <c r="E43" s="1180" t="s">
        <v>33</v>
      </c>
      <c r="F43" s="1180"/>
      <c r="G43" s="1180"/>
      <c r="H43" s="1181"/>
      <c r="I43" s="345">
        <v>3137</v>
      </c>
      <c r="J43" s="346">
        <v>2973</v>
      </c>
      <c r="K43" s="346">
        <v>2761</v>
      </c>
      <c r="L43" s="346">
        <v>2524</v>
      </c>
      <c r="M43" s="347">
        <v>2256</v>
      </c>
    </row>
    <row r="44" spans="2:13" ht="27.75" customHeight="1" x14ac:dyDescent="0.15">
      <c r="B44" s="1174"/>
      <c r="C44" s="1175"/>
      <c r="D44" s="104"/>
      <c r="E44" s="1180" t="s">
        <v>34</v>
      </c>
      <c r="F44" s="1180"/>
      <c r="G44" s="1180"/>
      <c r="H44" s="1181"/>
      <c r="I44" s="345">
        <v>461</v>
      </c>
      <c r="J44" s="346">
        <v>468</v>
      </c>
      <c r="K44" s="346">
        <v>447</v>
      </c>
      <c r="L44" s="346">
        <v>419</v>
      </c>
      <c r="M44" s="347">
        <v>393</v>
      </c>
    </row>
    <row r="45" spans="2:13" ht="27.75" customHeight="1" x14ac:dyDescent="0.15">
      <c r="B45" s="1174"/>
      <c r="C45" s="1175"/>
      <c r="D45" s="104"/>
      <c r="E45" s="1180" t="s">
        <v>35</v>
      </c>
      <c r="F45" s="1180"/>
      <c r="G45" s="1180"/>
      <c r="H45" s="1181"/>
      <c r="I45" s="345">
        <v>564</v>
      </c>
      <c r="J45" s="346">
        <v>540</v>
      </c>
      <c r="K45" s="346">
        <v>509</v>
      </c>
      <c r="L45" s="346">
        <v>502</v>
      </c>
      <c r="M45" s="347">
        <v>502</v>
      </c>
    </row>
    <row r="46" spans="2:13" ht="27.75" customHeight="1" x14ac:dyDescent="0.15">
      <c r="B46" s="1174"/>
      <c r="C46" s="1175"/>
      <c r="D46" s="105"/>
      <c r="E46" s="1180" t="s">
        <v>36</v>
      </c>
      <c r="F46" s="1180"/>
      <c r="G46" s="1180"/>
      <c r="H46" s="1181"/>
      <c r="I46" s="345">
        <v>39</v>
      </c>
      <c r="J46" s="346" t="s">
        <v>486</v>
      </c>
      <c r="K46" s="346" t="s">
        <v>486</v>
      </c>
      <c r="L46" s="346" t="s">
        <v>486</v>
      </c>
      <c r="M46" s="347" t="s">
        <v>486</v>
      </c>
    </row>
    <row r="47" spans="2:13" ht="27.75" customHeight="1" x14ac:dyDescent="0.15">
      <c r="B47" s="1174"/>
      <c r="C47" s="1175"/>
      <c r="D47" s="106"/>
      <c r="E47" s="1182" t="s">
        <v>37</v>
      </c>
      <c r="F47" s="1183"/>
      <c r="G47" s="1183"/>
      <c r="H47" s="1184"/>
      <c r="I47" s="345" t="s">
        <v>486</v>
      </c>
      <c r="J47" s="346" t="s">
        <v>486</v>
      </c>
      <c r="K47" s="346" t="s">
        <v>486</v>
      </c>
      <c r="L47" s="346" t="s">
        <v>486</v>
      </c>
      <c r="M47" s="347" t="s">
        <v>486</v>
      </c>
    </row>
    <row r="48" spans="2:13" ht="27.75" customHeight="1" x14ac:dyDescent="0.15">
      <c r="B48" s="1174"/>
      <c r="C48" s="1175"/>
      <c r="D48" s="104"/>
      <c r="E48" s="1180" t="s">
        <v>38</v>
      </c>
      <c r="F48" s="1180"/>
      <c r="G48" s="1180"/>
      <c r="H48" s="1181"/>
      <c r="I48" s="345" t="s">
        <v>486</v>
      </c>
      <c r="J48" s="346" t="s">
        <v>486</v>
      </c>
      <c r="K48" s="346" t="s">
        <v>486</v>
      </c>
      <c r="L48" s="346" t="s">
        <v>486</v>
      </c>
      <c r="M48" s="347" t="s">
        <v>486</v>
      </c>
    </row>
    <row r="49" spans="2:13" ht="27.75" customHeight="1" x14ac:dyDescent="0.15">
      <c r="B49" s="1176"/>
      <c r="C49" s="1177"/>
      <c r="D49" s="104"/>
      <c r="E49" s="1180" t="s">
        <v>39</v>
      </c>
      <c r="F49" s="1180"/>
      <c r="G49" s="1180"/>
      <c r="H49" s="1181"/>
      <c r="I49" s="345" t="s">
        <v>486</v>
      </c>
      <c r="J49" s="346" t="s">
        <v>486</v>
      </c>
      <c r="K49" s="346" t="s">
        <v>486</v>
      </c>
      <c r="L49" s="346" t="s">
        <v>486</v>
      </c>
      <c r="M49" s="347" t="s">
        <v>486</v>
      </c>
    </row>
    <row r="50" spans="2:13" ht="27.75" customHeight="1" x14ac:dyDescent="0.15">
      <c r="B50" s="1185" t="s">
        <v>40</v>
      </c>
      <c r="C50" s="1186"/>
      <c r="D50" s="107"/>
      <c r="E50" s="1180" t="s">
        <v>41</v>
      </c>
      <c r="F50" s="1180"/>
      <c r="G50" s="1180"/>
      <c r="H50" s="1181"/>
      <c r="I50" s="345">
        <v>1934</v>
      </c>
      <c r="J50" s="346">
        <v>1808</v>
      </c>
      <c r="K50" s="346">
        <v>2299</v>
      </c>
      <c r="L50" s="346">
        <v>2513</v>
      </c>
      <c r="M50" s="347">
        <v>2640</v>
      </c>
    </row>
    <row r="51" spans="2:13" ht="27.75" customHeight="1" x14ac:dyDescent="0.15">
      <c r="B51" s="1174"/>
      <c r="C51" s="1175"/>
      <c r="D51" s="104"/>
      <c r="E51" s="1180" t="s">
        <v>42</v>
      </c>
      <c r="F51" s="1180"/>
      <c r="G51" s="1180"/>
      <c r="H51" s="1181"/>
      <c r="I51" s="345">
        <v>60</v>
      </c>
      <c r="J51" s="346">
        <v>69</v>
      </c>
      <c r="K51" s="346">
        <v>70</v>
      </c>
      <c r="L51" s="346">
        <v>57</v>
      </c>
      <c r="M51" s="347">
        <v>26</v>
      </c>
    </row>
    <row r="52" spans="2:13" ht="27.75" customHeight="1" x14ac:dyDescent="0.15">
      <c r="B52" s="1176"/>
      <c r="C52" s="1177"/>
      <c r="D52" s="104"/>
      <c r="E52" s="1180" t="s">
        <v>43</v>
      </c>
      <c r="F52" s="1180"/>
      <c r="G52" s="1180"/>
      <c r="H52" s="1181"/>
      <c r="I52" s="345">
        <v>5238</v>
      </c>
      <c r="J52" s="346">
        <v>5056</v>
      </c>
      <c r="K52" s="346">
        <v>4792</v>
      </c>
      <c r="L52" s="346">
        <v>4566</v>
      </c>
      <c r="M52" s="347">
        <v>4271</v>
      </c>
    </row>
    <row r="53" spans="2:13" ht="27.75" customHeight="1" thickBot="1" x14ac:dyDescent="0.2">
      <c r="B53" s="1187" t="s">
        <v>19</v>
      </c>
      <c r="C53" s="1188"/>
      <c r="D53" s="108"/>
      <c r="E53" s="1189" t="s">
        <v>44</v>
      </c>
      <c r="F53" s="1189"/>
      <c r="G53" s="1189"/>
      <c r="H53" s="1190"/>
      <c r="I53" s="348">
        <v>2818</v>
      </c>
      <c r="J53" s="349">
        <v>2600</v>
      </c>
      <c r="K53" s="349">
        <v>1815</v>
      </c>
      <c r="L53" s="349">
        <v>1263</v>
      </c>
      <c r="M53" s="350">
        <v>831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9t1MZYbmU30lWyFHT4P5i1XPvMTmernuzfFbMOIR6RUZZsFk4zK3F1Td5DSS/TXUQSWOLCO80iHIb+7Oqb2FA==" saltValue="QLlMW/+NqtxwFnLR9T0F7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view="pageBreakPreview" zoomScale="85" zoomScaleNormal="70" zoomScaleSheetLayoutView="85"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9" t="s">
        <v>46</v>
      </c>
      <c r="D55" s="1199"/>
      <c r="E55" s="1200"/>
      <c r="F55" s="120">
        <v>1069</v>
      </c>
      <c r="G55" s="120">
        <v>1159</v>
      </c>
      <c r="H55" s="121">
        <v>1191</v>
      </c>
    </row>
    <row r="56" spans="2:8" ht="52.5" customHeight="1" x14ac:dyDescent="0.15">
      <c r="B56" s="122"/>
      <c r="C56" s="1201" t="s">
        <v>47</v>
      </c>
      <c r="D56" s="1201"/>
      <c r="E56" s="1202"/>
      <c r="F56" s="123">
        <v>212</v>
      </c>
      <c r="G56" s="123">
        <v>221</v>
      </c>
      <c r="H56" s="124">
        <v>230</v>
      </c>
    </row>
    <row r="57" spans="2:8" ht="53.25" customHeight="1" x14ac:dyDescent="0.15">
      <c r="B57" s="122"/>
      <c r="C57" s="1203" t="s">
        <v>48</v>
      </c>
      <c r="D57" s="1203"/>
      <c r="E57" s="1204"/>
      <c r="F57" s="125">
        <v>665</v>
      </c>
      <c r="G57" s="125">
        <v>734</v>
      </c>
      <c r="H57" s="126">
        <v>744</v>
      </c>
    </row>
    <row r="58" spans="2:8" ht="45.75" customHeight="1" x14ac:dyDescent="0.15">
      <c r="B58" s="127"/>
      <c r="C58" s="1191" t="s">
        <v>558</v>
      </c>
      <c r="D58" s="1192"/>
      <c r="E58" s="1193"/>
      <c r="F58" s="128">
        <v>247</v>
      </c>
      <c r="G58" s="128">
        <v>326</v>
      </c>
      <c r="H58" s="129">
        <v>384</v>
      </c>
    </row>
    <row r="59" spans="2:8" ht="45.75" customHeight="1" x14ac:dyDescent="0.15">
      <c r="B59" s="127"/>
      <c r="C59" s="1191" t="s">
        <v>559</v>
      </c>
      <c r="D59" s="1192"/>
      <c r="E59" s="1193"/>
      <c r="F59" s="128">
        <v>169</v>
      </c>
      <c r="G59" s="128">
        <v>169</v>
      </c>
      <c r="H59" s="129">
        <v>169</v>
      </c>
    </row>
    <row r="60" spans="2:8" ht="45.75" customHeight="1" x14ac:dyDescent="0.15">
      <c r="B60" s="127"/>
      <c r="C60" s="1191" t="s">
        <v>560</v>
      </c>
      <c r="D60" s="1192"/>
      <c r="E60" s="1193"/>
      <c r="F60" s="128">
        <v>107</v>
      </c>
      <c r="G60" s="128">
        <v>107</v>
      </c>
      <c r="H60" s="129">
        <v>77</v>
      </c>
    </row>
    <row r="61" spans="2:8" ht="45.75" customHeight="1" x14ac:dyDescent="0.15">
      <c r="B61" s="127"/>
      <c r="C61" s="1191" t="s">
        <v>561</v>
      </c>
      <c r="D61" s="1192"/>
      <c r="E61" s="1193"/>
      <c r="F61" s="128">
        <v>41</v>
      </c>
      <c r="G61" s="128">
        <v>41</v>
      </c>
      <c r="H61" s="129">
        <v>41</v>
      </c>
    </row>
    <row r="62" spans="2:8" ht="45.75" customHeight="1" thickBot="1" x14ac:dyDescent="0.2">
      <c r="B62" s="130"/>
      <c r="C62" s="1194" t="s">
        <v>562</v>
      </c>
      <c r="D62" s="1195"/>
      <c r="E62" s="1196"/>
      <c r="F62" s="131">
        <v>44</v>
      </c>
      <c r="G62" s="131">
        <v>54</v>
      </c>
      <c r="H62" s="132">
        <v>37</v>
      </c>
    </row>
    <row r="63" spans="2:8" ht="52.5" customHeight="1" thickBot="1" x14ac:dyDescent="0.2">
      <c r="B63" s="133"/>
      <c r="C63" s="1197" t="s">
        <v>49</v>
      </c>
      <c r="D63" s="1197"/>
      <c r="E63" s="1198"/>
      <c r="F63" s="134">
        <v>1947</v>
      </c>
      <c r="G63" s="134">
        <v>2113</v>
      </c>
      <c r="H63" s="135">
        <v>2166</v>
      </c>
    </row>
    <row r="64" spans="2:8" x14ac:dyDescent="0.15"/>
  </sheetData>
  <sheetProtection algorithmName="SHA-512" hashValue="ipLBLfmVYSlfp5s5T5sv4yzTPfXI5EWCHcgMD7mlnt9OKgV5C5hspuv+8Akr1Rb5PCvZ0xG/6xg+Sra6dgFCKg==" saltValue="5HvLfBBVgIcqtEenQdYb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96ED-C0A8-4405-8178-EAF672598204}">
  <sheetPr>
    <pageSetUpPr fitToPage="1"/>
  </sheetPr>
  <dimension ref="A1:DE85"/>
  <sheetViews>
    <sheetView showGridLines="0" zoomScale="85" zoomScaleNormal="85" zoomScaleSheetLayoutView="55" workbookViewId="0">
      <selection activeCell="AO42" sqref="AO42"/>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1205"/>
      <c r="B1" s="1206"/>
      <c r="DD1" s="255"/>
      <c r="DE1" s="255"/>
    </row>
    <row r="2" spans="1:109" ht="25.5" customHeight="1" x14ac:dyDescent="0.15">
      <c r="A2" s="1207"/>
      <c r="C2" s="1207"/>
      <c r="O2" s="1207"/>
      <c r="P2" s="1207"/>
      <c r="Q2" s="1207"/>
      <c r="R2" s="1207"/>
      <c r="S2" s="1207"/>
      <c r="T2" s="1207"/>
      <c r="U2" s="1207"/>
      <c r="V2" s="1207"/>
      <c r="W2" s="1207"/>
      <c r="X2" s="1207"/>
      <c r="Y2" s="1207"/>
      <c r="Z2" s="1207"/>
      <c r="AA2" s="1207"/>
      <c r="AB2" s="1207"/>
      <c r="AC2" s="1207"/>
      <c r="AD2" s="1207"/>
      <c r="AE2" s="1207"/>
      <c r="AF2" s="1207"/>
      <c r="AG2" s="1207"/>
      <c r="AH2" s="1207"/>
      <c r="AI2" s="1207"/>
      <c r="AU2" s="1207"/>
      <c r="BG2" s="1207"/>
      <c r="BS2" s="1207"/>
      <c r="CE2" s="1207"/>
      <c r="CQ2" s="1207"/>
      <c r="DD2" s="255"/>
      <c r="DE2" s="255"/>
    </row>
    <row r="3" spans="1:109" ht="25.5" customHeight="1" x14ac:dyDescent="0.15">
      <c r="A3" s="1207"/>
      <c r="C3" s="1207"/>
      <c r="O3" s="1207"/>
      <c r="P3" s="1207"/>
      <c r="Q3" s="1207"/>
      <c r="R3" s="1207"/>
      <c r="S3" s="1207"/>
      <c r="T3" s="1207"/>
      <c r="U3" s="1207"/>
      <c r="V3" s="1207"/>
      <c r="W3" s="1207"/>
      <c r="X3" s="1207"/>
      <c r="Y3" s="1207"/>
      <c r="Z3" s="1207"/>
      <c r="AA3" s="1207"/>
      <c r="AB3" s="1207"/>
      <c r="AC3" s="1207"/>
      <c r="AD3" s="1207"/>
      <c r="AE3" s="1207"/>
      <c r="AF3" s="1207"/>
      <c r="AG3" s="1207"/>
      <c r="AH3" s="1207"/>
      <c r="AI3" s="1207"/>
      <c r="AU3" s="1207"/>
      <c r="BG3" s="1207"/>
      <c r="BS3" s="1207"/>
      <c r="CE3" s="1207"/>
      <c r="CQ3" s="1207"/>
      <c r="DD3" s="255"/>
      <c r="DE3" s="255"/>
    </row>
    <row r="4" spans="1:109" s="253" customFormat="1" x14ac:dyDescent="0.15">
      <c r="A4" s="1207"/>
      <c r="B4" s="1207"/>
      <c r="C4" s="1207"/>
      <c r="D4" s="1207"/>
      <c r="E4" s="1207"/>
      <c r="F4" s="1207"/>
      <c r="G4" s="1207"/>
      <c r="H4" s="1207"/>
      <c r="I4" s="1207"/>
      <c r="J4" s="1207"/>
      <c r="K4" s="1207"/>
      <c r="L4" s="1207"/>
      <c r="M4" s="1207"/>
      <c r="N4" s="1207"/>
      <c r="O4" s="1207"/>
      <c r="P4" s="1207"/>
      <c r="Q4" s="1207"/>
      <c r="R4" s="1207"/>
      <c r="S4" s="1207"/>
      <c r="T4" s="1207"/>
      <c r="U4" s="1207"/>
      <c r="V4" s="1207"/>
      <c r="W4" s="1207"/>
      <c r="X4" s="1207"/>
      <c r="Y4" s="1207"/>
      <c r="Z4" s="1207"/>
      <c r="AA4" s="1207"/>
      <c r="AB4" s="1207"/>
      <c r="AC4" s="1207"/>
      <c r="AD4" s="1207"/>
      <c r="AE4" s="1207"/>
      <c r="AF4" s="1207"/>
      <c r="AG4" s="1207"/>
      <c r="AH4" s="1207"/>
      <c r="AI4" s="1207"/>
      <c r="AJ4" s="1207"/>
      <c r="AK4" s="1207"/>
      <c r="AL4" s="1207"/>
      <c r="AM4" s="1207"/>
      <c r="AN4" s="1207"/>
      <c r="AO4" s="1207"/>
      <c r="AP4" s="1207"/>
      <c r="AQ4" s="1207"/>
      <c r="AR4" s="1207"/>
      <c r="AS4" s="1207"/>
      <c r="AT4" s="1207"/>
      <c r="AU4" s="1207"/>
      <c r="AV4" s="1207"/>
      <c r="AW4" s="1207"/>
      <c r="AX4" s="1207"/>
      <c r="AY4" s="1207"/>
      <c r="AZ4" s="1207"/>
      <c r="BA4" s="1207"/>
      <c r="BB4" s="1207"/>
      <c r="BC4" s="1207"/>
      <c r="BD4" s="1207"/>
      <c r="BE4" s="1207"/>
      <c r="BF4" s="1207"/>
      <c r="BG4" s="1207"/>
      <c r="BH4" s="1207"/>
      <c r="BI4" s="1207"/>
      <c r="BJ4" s="1207"/>
      <c r="BK4" s="1207"/>
      <c r="BL4" s="1207"/>
      <c r="BM4" s="1207"/>
      <c r="BN4" s="1207"/>
      <c r="BO4" s="1207"/>
      <c r="BP4" s="1207"/>
      <c r="BQ4" s="1207"/>
      <c r="BR4" s="1207"/>
      <c r="BS4" s="1207"/>
      <c r="BT4" s="1207"/>
      <c r="BU4" s="1207"/>
      <c r="BV4" s="1207"/>
      <c r="BW4" s="1207"/>
      <c r="BX4" s="1207"/>
      <c r="BY4" s="1207"/>
      <c r="BZ4" s="1207"/>
      <c r="CA4" s="1207"/>
      <c r="CB4" s="1207"/>
      <c r="CC4" s="1207"/>
      <c r="CD4" s="1207"/>
      <c r="CE4" s="1207"/>
      <c r="CF4" s="1207"/>
      <c r="CG4" s="1207"/>
      <c r="CH4" s="1207"/>
      <c r="CI4" s="1207"/>
      <c r="CJ4" s="1207"/>
      <c r="CK4" s="1207"/>
      <c r="CL4" s="1207"/>
      <c r="CM4" s="1207"/>
      <c r="CN4" s="1207"/>
      <c r="CO4" s="1207"/>
      <c r="CP4" s="1207"/>
      <c r="CQ4" s="1207"/>
      <c r="CR4" s="1207"/>
      <c r="CS4" s="1207"/>
      <c r="CT4" s="1207"/>
      <c r="CU4" s="1207"/>
      <c r="CV4" s="1207"/>
      <c r="CW4" s="1207"/>
      <c r="CX4" s="1207"/>
      <c r="CY4" s="1207"/>
      <c r="CZ4" s="1207"/>
      <c r="DA4" s="1207"/>
      <c r="DB4" s="1207"/>
      <c r="DC4" s="1207"/>
      <c r="DD4" s="1207"/>
      <c r="DE4" s="1207"/>
    </row>
    <row r="5" spans="1:109" s="253" customFormat="1" x14ac:dyDescent="0.15">
      <c r="A5" s="1207"/>
      <c r="B5" s="1207"/>
      <c r="C5" s="1207"/>
      <c r="D5" s="1207"/>
      <c r="E5" s="1207"/>
      <c r="F5" s="1207"/>
      <c r="G5" s="1207"/>
      <c r="H5" s="1207"/>
      <c r="I5" s="1207"/>
      <c r="J5" s="1207"/>
      <c r="K5" s="1207"/>
      <c r="L5" s="1207"/>
      <c r="M5" s="1207"/>
      <c r="N5" s="1207"/>
      <c r="O5" s="1207"/>
      <c r="P5" s="1207"/>
      <c r="Q5" s="1207"/>
      <c r="R5" s="1207"/>
      <c r="S5" s="1207"/>
      <c r="T5" s="1207"/>
      <c r="U5" s="1207"/>
      <c r="V5" s="1207"/>
      <c r="W5" s="1207"/>
      <c r="X5" s="1207"/>
      <c r="Y5" s="1207"/>
      <c r="Z5" s="1207"/>
      <c r="AA5" s="1207"/>
      <c r="AB5" s="1207"/>
      <c r="AC5" s="1207"/>
      <c r="AD5" s="1207"/>
      <c r="AE5" s="1207"/>
      <c r="AF5" s="1207"/>
      <c r="AG5" s="1207"/>
      <c r="AH5" s="1207"/>
      <c r="AI5" s="1207"/>
      <c r="AJ5" s="1207"/>
      <c r="AK5" s="1207"/>
      <c r="AL5" s="1207"/>
      <c r="AM5" s="1207"/>
      <c r="AN5" s="1207"/>
      <c r="AO5" s="1207"/>
      <c r="AP5" s="1207"/>
      <c r="AQ5" s="1207"/>
      <c r="AR5" s="1207"/>
      <c r="AS5" s="1207"/>
      <c r="AT5" s="1207"/>
      <c r="AU5" s="1207"/>
      <c r="AV5" s="1207"/>
      <c r="AW5" s="1207"/>
      <c r="AX5" s="1207"/>
      <c r="AY5" s="1207"/>
      <c r="AZ5" s="1207"/>
      <c r="BA5" s="1207"/>
      <c r="BB5" s="1207"/>
      <c r="BC5" s="1207"/>
      <c r="BD5" s="1207"/>
      <c r="BE5" s="1207"/>
      <c r="BF5" s="1207"/>
      <c r="BG5" s="1207"/>
      <c r="BH5" s="1207"/>
      <c r="BI5" s="1207"/>
      <c r="BJ5" s="1207"/>
      <c r="BK5" s="1207"/>
      <c r="BL5" s="1207"/>
      <c r="BM5" s="1207"/>
      <c r="BN5" s="1207"/>
      <c r="BO5" s="1207"/>
      <c r="BP5" s="1207"/>
      <c r="BQ5" s="1207"/>
      <c r="BR5" s="1207"/>
      <c r="BS5" s="1207"/>
      <c r="BT5" s="1207"/>
      <c r="BU5" s="1207"/>
      <c r="BV5" s="1207"/>
      <c r="BW5" s="1207"/>
      <c r="BX5" s="1207"/>
      <c r="BY5" s="1207"/>
      <c r="BZ5" s="1207"/>
      <c r="CA5" s="1207"/>
      <c r="CB5" s="1207"/>
      <c r="CC5" s="1207"/>
      <c r="CD5" s="1207"/>
      <c r="CE5" s="1207"/>
      <c r="CF5" s="1207"/>
      <c r="CG5" s="1207"/>
      <c r="CH5" s="1207"/>
      <c r="CI5" s="1207"/>
      <c r="CJ5" s="1207"/>
      <c r="CK5" s="1207"/>
      <c r="CL5" s="1207"/>
      <c r="CM5" s="1207"/>
      <c r="CN5" s="1207"/>
      <c r="CO5" s="1207"/>
      <c r="CP5" s="1207"/>
      <c r="CQ5" s="1207"/>
      <c r="CR5" s="1207"/>
      <c r="CS5" s="1207"/>
      <c r="CT5" s="1207"/>
      <c r="CU5" s="1207"/>
      <c r="CV5" s="1207"/>
      <c r="CW5" s="1207"/>
      <c r="CX5" s="1207"/>
      <c r="CY5" s="1207"/>
      <c r="CZ5" s="1207"/>
      <c r="DA5" s="1207"/>
      <c r="DB5" s="1207"/>
      <c r="DC5" s="1207"/>
      <c r="DD5" s="1207"/>
      <c r="DE5" s="1207"/>
    </row>
    <row r="6" spans="1:109" s="253" customFormat="1" x14ac:dyDescent="0.15">
      <c r="A6" s="1207"/>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c r="AJ6" s="1207"/>
      <c r="AK6" s="1207"/>
      <c r="AL6" s="1207"/>
      <c r="AM6" s="1207"/>
      <c r="AN6" s="1207"/>
      <c r="AO6" s="1207"/>
      <c r="AP6" s="1207"/>
      <c r="AQ6" s="1207"/>
      <c r="AR6" s="1207"/>
      <c r="AS6" s="1207"/>
      <c r="AT6" s="1207"/>
      <c r="AU6" s="1207"/>
      <c r="AV6" s="1207"/>
      <c r="AW6" s="1207"/>
      <c r="AX6" s="1207"/>
      <c r="AY6" s="1207"/>
      <c r="AZ6" s="1207"/>
      <c r="BA6" s="1207"/>
      <c r="BB6" s="1207"/>
      <c r="BC6" s="1207"/>
      <c r="BD6" s="1207"/>
      <c r="BE6" s="1207"/>
      <c r="BF6" s="1207"/>
      <c r="BG6" s="1207"/>
      <c r="BH6" s="1207"/>
      <c r="BI6" s="1207"/>
      <c r="BJ6" s="1207"/>
      <c r="BK6" s="1207"/>
      <c r="BL6" s="1207"/>
      <c r="BM6" s="1207"/>
      <c r="BN6" s="1207"/>
      <c r="BO6" s="1207"/>
      <c r="BP6" s="1207"/>
      <c r="BQ6" s="1207"/>
      <c r="BR6" s="1207"/>
      <c r="BS6" s="1207"/>
      <c r="BT6" s="1207"/>
      <c r="BU6" s="1207"/>
      <c r="BV6" s="1207"/>
      <c r="BW6" s="1207"/>
      <c r="BX6" s="1207"/>
      <c r="BY6" s="1207"/>
      <c r="BZ6" s="1207"/>
      <c r="CA6" s="1207"/>
      <c r="CB6" s="1207"/>
      <c r="CC6" s="1207"/>
      <c r="CD6" s="1207"/>
      <c r="CE6" s="1207"/>
      <c r="CF6" s="1207"/>
      <c r="CG6" s="1207"/>
      <c r="CH6" s="1207"/>
      <c r="CI6" s="1207"/>
      <c r="CJ6" s="1207"/>
      <c r="CK6" s="1207"/>
      <c r="CL6" s="1207"/>
      <c r="CM6" s="1207"/>
      <c r="CN6" s="1207"/>
      <c r="CO6" s="1207"/>
      <c r="CP6" s="1207"/>
      <c r="CQ6" s="1207"/>
      <c r="CR6" s="1207"/>
      <c r="CS6" s="1207"/>
      <c r="CT6" s="1207"/>
      <c r="CU6" s="1207"/>
      <c r="CV6" s="1207"/>
      <c r="CW6" s="1207"/>
      <c r="CX6" s="1207"/>
      <c r="CY6" s="1207"/>
      <c r="CZ6" s="1207"/>
      <c r="DA6" s="1207"/>
      <c r="DB6" s="1207"/>
      <c r="DC6" s="1207"/>
      <c r="DD6" s="1207"/>
      <c r="DE6" s="1207"/>
    </row>
    <row r="7" spans="1:109" s="253" customFormat="1" x14ac:dyDescent="0.15">
      <c r="A7" s="1207"/>
      <c r="B7" s="1207"/>
      <c r="C7" s="1207"/>
      <c r="D7" s="1207"/>
      <c r="E7" s="1207"/>
      <c r="F7" s="1207"/>
      <c r="G7" s="1207"/>
      <c r="H7" s="1207"/>
      <c r="I7" s="1207"/>
      <c r="J7" s="1207"/>
      <c r="K7" s="1207"/>
      <c r="L7" s="1207"/>
      <c r="M7" s="1207"/>
      <c r="N7" s="1207"/>
      <c r="O7" s="1207"/>
      <c r="P7" s="1207"/>
      <c r="Q7" s="1207"/>
      <c r="R7" s="1207"/>
      <c r="S7" s="1207"/>
      <c r="T7" s="1207"/>
      <c r="U7" s="1207"/>
      <c r="V7" s="1207"/>
      <c r="W7" s="1207"/>
      <c r="X7" s="1207"/>
      <c r="Y7" s="1207"/>
      <c r="Z7" s="1207"/>
      <c r="AA7" s="1207"/>
      <c r="AB7" s="1207"/>
      <c r="AC7" s="1207"/>
      <c r="AD7" s="1207"/>
      <c r="AE7" s="1207"/>
      <c r="AF7" s="1207"/>
      <c r="AG7" s="1207"/>
      <c r="AH7" s="1207"/>
      <c r="AI7" s="1207"/>
      <c r="AJ7" s="1207"/>
      <c r="AK7" s="1207"/>
      <c r="AL7" s="1207"/>
      <c r="AM7" s="1207"/>
      <c r="AN7" s="1207"/>
      <c r="AO7" s="1207"/>
      <c r="AP7" s="1207"/>
      <c r="AQ7" s="1207"/>
      <c r="AR7" s="1207"/>
      <c r="AS7" s="1207"/>
      <c r="AT7" s="1207"/>
      <c r="AU7" s="1207"/>
      <c r="AV7" s="1207"/>
      <c r="AW7" s="1207"/>
      <c r="AX7" s="1207"/>
      <c r="AY7" s="1207"/>
      <c r="AZ7" s="1207"/>
      <c r="BA7" s="1207"/>
      <c r="BB7" s="1207"/>
      <c r="BC7" s="1207"/>
      <c r="BD7" s="1207"/>
      <c r="BE7" s="1207"/>
      <c r="BF7" s="1207"/>
      <c r="BG7" s="1207"/>
      <c r="BH7" s="1207"/>
      <c r="BI7" s="1207"/>
      <c r="BJ7" s="1207"/>
      <c r="BK7" s="1207"/>
      <c r="BL7" s="1207"/>
      <c r="BM7" s="1207"/>
      <c r="BN7" s="1207"/>
      <c r="BO7" s="1207"/>
      <c r="BP7" s="1207"/>
      <c r="BQ7" s="1207"/>
      <c r="BR7" s="1207"/>
      <c r="BS7" s="1207"/>
      <c r="BT7" s="1207"/>
      <c r="BU7" s="1207"/>
      <c r="BV7" s="1207"/>
      <c r="BW7" s="1207"/>
      <c r="BX7" s="1207"/>
      <c r="BY7" s="1207"/>
      <c r="BZ7" s="1207"/>
      <c r="CA7" s="1207"/>
      <c r="CB7" s="1207"/>
      <c r="CC7" s="1207"/>
      <c r="CD7" s="1207"/>
      <c r="CE7" s="1207"/>
      <c r="CF7" s="1207"/>
      <c r="CG7" s="1207"/>
      <c r="CH7" s="1207"/>
      <c r="CI7" s="1207"/>
      <c r="CJ7" s="1207"/>
      <c r="CK7" s="1207"/>
      <c r="CL7" s="1207"/>
      <c r="CM7" s="1207"/>
      <c r="CN7" s="1207"/>
      <c r="CO7" s="1207"/>
      <c r="CP7" s="1207"/>
      <c r="CQ7" s="1207"/>
      <c r="CR7" s="1207"/>
      <c r="CS7" s="1207"/>
      <c r="CT7" s="1207"/>
      <c r="CU7" s="1207"/>
      <c r="CV7" s="1207"/>
      <c r="CW7" s="1207"/>
      <c r="CX7" s="1207"/>
      <c r="CY7" s="1207"/>
      <c r="CZ7" s="1207"/>
      <c r="DA7" s="1207"/>
      <c r="DB7" s="1207"/>
      <c r="DC7" s="1207"/>
      <c r="DD7" s="1207"/>
      <c r="DE7" s="1207"/>
    </row>
    <row r="8" spans="1:109" s="253" customFormat="1" x14ac:dyDescent="0.15">
      <c r="A8" s="1207"/>
      <c r="B8" s="1207"/>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07"/>
      <c r="AB8" s="1207"/>
      <c r="AC8" s="1207"/>
      <c r="AD8" s="1207"/>
      <c r="AE8" s="1207"/>
      <c r="AF8" s="1207"/>
      <c r="AG8" s="1207"/>
      <c r="AH8" s="1207"/>
      <c r="AI8" s="1207"/>
      <c r="AJ8" s="1207"/>
      <c r="AK8" s="1207"/>
      <c r="AL8" s="1207"/>
      <c r="AM8" s="1207"/>
      <c r="AN8" s="1207"/>
      <c r="AO8" s="1207"/>
      <c r="AP8" s="1207"/>
      <c r="AQ8" s="1207"/>
      <c r="AR8" s="1207"/>
      <c r="AS8" s="1207"/>
      <c r="AT8" s="1207"/>
      <c r="AU8" s="1207"/>
      <c r="AV8" s="1207"/>
      <c r="AW8" s="1207"/>
      <c r="AX8" s="1207"/>
      <c r="AY8" s="1207"/>
      <c r="AZ8" s="1207"/>
      <c r="BA8" s="1207"/>
      <c r="BB8" s="1207"/>
      <c r="BC8" s="1207"/>
      <c r="BD8" s="1207"/>
      <c r="BE8" s="1207"/>
      <c r="BF8" s="1207"/>
      <c r="BG8" s="1207"/>
      <c r="BH8" s="1207"/>
      <c r="BI8" s="1207"/>
      <c r="BJ8" s="1207"/>
      <c r="BK8" s="1207"/>
      <c r="BL8" s="1207"/>
      <c r="BM8" s="1207"/>
      <c r="BN8" s="1207"/>
      <c r="BO8" s="1207"/>
      <c r="BP8" s="1207"/>
      <c r="BQ8" s="1207"/>
      <c r="BR8" s="1207"/>
      <c r="BS8" s="1207"/>
      <c r="BT8" s="1207"/>
      <c r="BU8" s="1207"/>
      <c r="BV8" s="1207"/>
      <c r="BW8" s="1207"/>
      <c r="BX8" s="1207"/>
      <c r="BY8" s="1207"/>
      <c r="BZ8" s="1207"/>
      <c r="CA8" s="1207"/>
      <c r="CB8" s="1207"/>
      <c r="CC8" s="1207"/>
      <c r="CD8" s="1207"/>
      <c r="CE8" s="1207"/>
      <c r="CF8" s="1207"/>
      <c r="CG8" s="1207"/>
      <c r="CH8" s="1207"/>
      <c r="CI8" s="1207"/>
      <c r="CJ8" s="1207"/>
      <c r="CK8" s="1207"/>
      <c r="CL8" s="1207"/>
      <c r="CM8" s="1207"/>
      <c r="CN8" s="1207"/>
      <c r="CO8" s="1207"/>
      <c r="CP8" s="1207"/>
      <c r="CQ8" s="1207"/>
      <c r="CR8" s="1207"/>
      <c r="CS8" s="1207"/>
      <c r="CT8" s="1207"/>
      <c r="CU8" s="1207"/>
      <c r="CV8" s="1207"/>
      <c r="CW8" s="1207"/>
      <c r="CX8" s="1207"/>
      <c r="CY8" s="1207"/>
      <c r="CZ8" s="1207"/>
      <c r="DA8" s="1207"/>
      <c r="DB8" s="1207"/>
      <c r="DC8" s="1207"/>
      <c r="DD8" s="1207"/>
      <c r="DE8" s="1207"/>
    </row>
    <row r="9" spans="1:109" s="253" customFormat="1" x14ac:dyDescent="0.15">
      <c r="A9" s="1207"/>
      <c r="B9" s="1207"/>
      <c r="C9" s="1207"/>
      <c r="D9" s="1207"/>
      <c r="E9" s="1207"/>
      <c r="F9" s="1207"/>
      <c r="G9" s="1207"/>
      <c r="H9" s="1207"/>
      <c r="I9" s="1207"/>
      <c r="J9" s="1207"/>
      <c r="K9" s="1207"/>
      <c r="L9" s="1207"/>
      <c r="M9" s="1207"/>
      <c r="N9" s="1207"/>
      <c r="O9" s="1207"/>
      <c r="P9" s="1207"/>
      <c r="Q9" s="1207"/>
      <c r="R9" s="1207"/>
      <c r="S9" s="1207"/>
      <c r="T9" s="1207"/>
      <c r="U9" s="1207"/>
      <c r="V9" s="1207"/>
      <c r="W9" s="1207"/>
      <c r="X9" s="1207"/>
      <c r="Y9" s="1207"/>
      <c r="Z9" s="1207"/>
      <c r="AA9" s="1207"/>
      <c r="AB9" s="1207"/>
      <c r="AC9" s="1207"/>
      <c r="AD9" s="1207"/>
      <c r="AE9" s="1207"/>
      <c r="AF9" s="1207"/>
      <c r="AG9" s="1207"/>
      <c r="AH9" s="1207"/>
      <c r="AI9" s="1207"/>
      <c r="AJ9" s="1207"/>
      <c r="AK9" s="1207"/>
      <c r="AL9" s="1207"/>
      <c r="AM9" s="1207"/>
      <c r="AN9" s="1207"/>
      <c r="AO9" s="1207"/>
      <c r="AP9" s="1207"/>
      <c r="AQ9" s="1207"/>
      <c r="AR9" s="1207"/>
      <c r="AS9" s="1207"/>
      <c r="AT9" s="1207"/>
      <c r="AU9" s="1207"/>
      <c r="AV9" s="1207"/>
      <c r="AW9" s="1207"/>
      <c r="AX9" s="1207"/>
      <c r="AY9" s="1207"/>
      <c r="AZ9" s="1207"/>
      <c r="BA9" s="1207"/>
      <c r="BB9" s="1207"/>
      <c r="BC9" s="1207"/>
      <c r="BD9" s="1207"/>
      <c r="BE9" s="1207"/>
      <c r="BF9" s="1207"/>
      <c r="BG9" s="1207"/>
      <c r="BH9" s="1207"/>
      <c r="BI9" s="1207"/>
      <c r="BJ9" s="1207"/>
      <c r="BK9" s="1207"/>
      <c r="BL9" s="1207"/>
      <c r="BM9" s="1207"/>
      <c r="BN9" s="1207"/>
      <c r="BO9" s="1207"/>
      <c r="BP9" s="1207"/>
      <c r="BQ9" s="1207"/>
      <c r="BR9" s="1207"/>
      <c r="BS9" s="1207"/>
      <c r="BT9" s="1207"/>
      <c r="BU9" s="1207"/>
      <c r="BV9" s="1207"/>
      <c r="BW9" s="1207"/>
      <c r="BX9" s="1207"/>
      <c r="BY9" s="1207"/>
      <c r="BZ9" s="1207"/>
      <c r="CA9" s="1207"/>
      <c r="CB9" s="1207"/>
      <c r="CC9" s="1207"/>
      <c r="CD9" s="1207"/>
      <c r="CE9" s="1207"/>
      <c r="CF9" s="1207"/>
      <c r="CG9" s="1207"/>
      <c r="CH9" s="1207"/>
      <c r="CI9" s="1207"/>
      <c r="CJ9" s="1207"/>
      <c r="CK9" s="1207"/>
      <c r="CL9" s="1207"/>
      <c r="CM9" s="1207"/>
      <c r="CN9" s="1207"/>
      <c r="CO9" s="1207"/>
      <c r="CP9" s="1207"/>
      <c r="CQ9" s="1207"/>
      <c r="CR9" s="1207"/>
      <c r="CS9" s="1207"/>
      <c r="CT9" s="1207"/>
      <c r="CU9" s="1207"/>
      <c r="CV9" s="1207"/>
      <c r="CW9" s="1207"/>
      <c r="CX9" s="1207"/>
      <c r="CY9" s="1207"/>
      <c r="CZ9" s="1207"/>
      <c r="DA9" s="1207"/>
      <c r="DB9" s="1207"/>
      <c r="DC9" s="1207"/>
      <c r="DD9" s="1207"/>
      <c r="DE9" s="1207"/>
    </row>
    <row r="10" spans="1:109" s="253" customFormat="1" x14ac:dyDescent="0.15">
      <c r="A10" s="1207"/>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c r="X10" s="1207"/>
      <c r="Y10" s="1207"/>
      <c r="Z10" s="1207"/>
      <c r="AA10" s="1207"/>
      <c r="AB10" s="1207"/>
      <c r="AC10" s="1207"/>
      <c r="AD10" s="1207"/>
      <c r="AE10" s="1207"/>
      <c r="AF10" s="1207"/>
      <c r="AG10" s="1207"/>
      <c r="AH10" s="1207"/>
      <c r="AI10" s="1207"/>
      <c r="AJ10" s="1207"/>
      <c r="AK10" s="1207"/>
      <c r="AL10" s="1207"/>
      <c r="AM10" s="1207"/>
      <c r="AN10" s="1207"/>
      <c r="AO10" s="1207"/>
      <c r="AP10" s="1207"/>
      <c r="AQ10" s="1207"/>
      <c r="AR10" s="1207"/>
      <c r="AS10" s="1207"/>
      <c r="AT10" s="1207"/>
      <c r="AU10" s="1207"/>
      <c r="AV10" s="1207"/>
      <c r="AW10" s="1207"/>
      <c r="AX10" s="1207"/>
      <c r="AY10" s="1207"/>
      <c r="AZ10" s="1207"/>
      <c r="BA10" s="1207"/>
      <c r="BB10" s="1207"/>
      <c r="BC10" s="1207"/>
      <c r="BD10" s="1207"/>
      <c r="BE10" s="1207"/>
      <c r="BF10" s="1207"/>
      <c r="BG10" s="1207"/>
      <c r="BH10" s="1207"/>
      <c r="BI10" s="1207"/>
      <c r="BJ10" s="1207"/>
      <c r="BK10" s="1207"/>
      <c r="BL10" s="1207"/>
      <c r="BM10" s="1207"/>
      <c r="BN10" s="1207"/>
      <c r="BO10" s="1207"/>
      <c r="BP10" s="1207"/>
      <c r="BQ10" s="1207"/>
      <c r="BR10" s="1207"/>
      <c r="BS10" s="1207"/>
      <c r="BT10" s="1207"/>
      <c r="BU10" s="1207"/>
      <c r="BV10" s="1207"/>
      <c r="BW10" s="1207"/>
      <c r="BX10" s="1207"/>
      <c r="BY10" s="1207"/>
      <c r="BZ10" s="1207"/>
      <c r="CA10" s="1207"/>
      <c r="CB10" s="1207"/>
      <c r="CC10" s="1207"/>
      <c r="CD10" s="1207"/>
      <c r="CE10" s="1207"/>
      <c r="CF10" s="1207"/>
      <c r="CG10" s="1207"/>
      <c r="CH10" s="1207"/>
      <c r="CI10" s="1207"/>
      <c r="CJ10" s="1207"/>
      <c r="CK10" s="1207"/>
      <c r="CL10" s="1207"/>
      <c r="CM10" s="1207"/>
      <c r="CN10" s="1207"/>
      <c r="CO10" s="1207"/>
      <c r="CP10" s="1207"/>
      <c r="CQ10" s="1207"/>
      <c r="CR10" s="1207"/>
      <c r="CS10" s="1207"/>
      <c r="CT10" s="1207"/>
      <c r="CU10" s="1207"/>
      <c r="CV10" s="1207"/>
      <c r="CW10" s="1207"/>
      <c r="CX10" s="1207"/>
      <c r="CY10" s="1207"/>
      <c r="CZ10" s="1207"/>
      <c r="DA10" s="1207"/>
      <c r="DB10" s="1207"/>
      <c r="DC10" s="1207"/>
      <c r="DD10" s="1207"/>
      <c r="DE10" s="1207"/>
    </row>
    <row r="11" spans="1:109" s="253" customFormat="1" x14ac:dyDescent="0.15">
      <c r="A11" s="1207"/>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c r="Z11" s="1207"/>
      <c r="AA11" s="1207"/>
      <c r="AB11" s="1207"/>
      <c r="AC11" s="1207"/>
      <c r="AD11" s="1207"/>
      <c r="AE11" s="1207"/>
      <c r="AF11" s="1207"/>
      <c r="AG11" s="1207"/>
      <c r="AH11" s="1207"/>
      <c r="AI11" s="1207"/>
      <c r="AJ11" s="1207"/>
      <c r="AK11" s="1207"/>
      <c r="AL11" s="1207"/>
      <c r="AM11" s="1207"/>
      <c r="AN11" s="1207"/>
      <c r="AO11" s="1207"/>
      <c r="AP11" s="1207"/>
      <c r="AQ11" s="1207"/>
      <c r="AR11" s="1207"/>
      <c r="AS11" s="1207"/>
      <c r="AT11" s="1207"/>
      <c r="AU11" s="1207"/>
      <c r="AV11" s="1207"/>
      <c r="AW11" s="1207"/>
      <c r="AX11" s="1207"/>
      <c r="AY11" s="1207"/>
      <c r="AZ11" s="1207"/>
      <c r="BA11" s="1207"/>
      <c r="BB11" s="1207"/>
      <c r="BC11" s="1207"/>
      <c r="BD11" s="1207"/>
      <c r="BE11" s="1207"/>
      <c r="BF11" s="1207"/>
      <c r="BG11" s="1207"/>
      <c r="BH11" s="1207"/>
      <c r="BI11" s="1207"/>
      <c r="BJ11" s="1207"/>
      <c r="BK11" s="1207"/>
      <c r="BL11" s="1207"/>
      <c r="BM11" s="1207"/>
      <c r="BN11" s="1207"/>
      <c r="BO11" s="1207"/>
      <c r="BP11" s="1207"/>
      <c r="BQ11" s="1207"/>
      <c r="BR11" s="1207"/>
      <c r="BS11" s="1207"/>
      <c r="BT11" s="1207"/>
      <c r="BU11" s="1207"/>
      <c r="BV11" s="1207"/>
      <c r="BW11" s="1207"/>
      <c r="BX11" s="1207"/>
      <c r="BY11" s="1207"/>
      <c r="BZ11" s="1207"/>
      <c r="CA11" s="1207"/>
      <c r="CB11" s="1207"/>
      <c r="CC11" s="1207"/>
      <c r="CD11" s="1207"/>
      <c r="CE11" s="1207"/>
      <c r="CF11" s="1207"/>
      <c r="CG11" s="1207"/>
      <c r="CH11" s="1207"/>
      <c r="CI11" s="1207"/>
      <c r="CJ11" s="1207"/>
      <c r="CK11" s="1207"/>
      <c r="CL11" s="1207"/>
      <c r="CM11" s="1207"/>
      <c r="CN11" s="1207"/>
      <c r="CO11" s="1207"/>
      <c r="CP11" s="1207"/>
      <c r="CQ11" s="1207"/>
      <c r="CR11" s="1207"/>
      <c r="CS11" s="1207"/>
      <c r="CT11" s="1207"/>
      <c r="CU11" s="1207"/>
      <c r="CV11" s="1207"/>
      <c r="CW11" s="1207"/>
      <c r="CX11" s="1207"/>
      <c r="CY11" s="1207"/>
      <c r="CZ11" s="1207"/>
      <c r="DA11" s="1207"/>
      <c r="DB11" s="1207"/>
      <c r="DC11" s="1207"/>
      <c r="DD11" s="1207"/>
      <c r="DE11" s="1207"/>
    </row>
    <row r="12" spans="1:109" s="253" customFormat="1" x14ac:dyDescent="0.15">
      <c r="A12" s="1207"/>
      <c r="B12" s="1207"/>
      <c r="C12" s="1207"/>
      <c r="D12" s="1207"/>
      <c r="E12" s="1207"/>
      <c r="F12" s="1207"/>
      <c r="G12" s="1207"/>
      <c r="H12" s="1207"/>
      <c r="I12" s="1207"/>
      <c r="J12" s="1207"/>
      <c r="K12" s="1207"/>
      <c r="L12" s="1207"/>
      <c r="M12" s="1207"/>
      <c r="N12" s="1207"/>
      <c r="O12" s="1207"/>
      <c r="P12" s="1207"/>
      <c r="Q12" s="1207"/>
      <c r="R12" s="1207"/>
      <c r="S12" s="1207"/>
      <c r="T12" s="1207"/>
      <c r="U12" s="1207"/>
      <c r="V12" s="1207"/>
      <c r="W12" s="1207"/>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7"/>
      <c r="AW12" s="1207"/>
      <c r="AX12" s="1207"/>
      <c r="AY12" s="1207"/>
      <c r="AZ12" s="1207"/>
      <c r="BA12" s="1207"/>
      <c r="BB12" s="1207"/>
      <c r="BC12" s="1207"/>
      <c r="BD12" s="1207"/>
      <c r="BE12" s="1207"/>
      <c r="BF12" s="1207"/>
      <c r="BG12" s="1207"/>
      <c r="BH12" s="1207"/>
      <c r="BI12" s="1207"/>
      <c r="BJ12" s="1207"/>
      <c r="BK12" s="1207"/>
      <c r="BL12" s="1207"/>
      <c r="BM12" s="1207"/>
      <c r="BN12" s="1207"/>
      <c r="BO12" s="1207"/>
      <c r="BP12" s="1207"/>
      <c r="BQ12" s="1207"/>
      <c r="BR12" s="1207"/>
      <c r="BS12" s="1207"/>
      <c r="BT12" s="1207"/>
      <c r="BU12" s="1207"/>
      <c r="BV12" s="1207"/>
      <c r="BW12" s="1207"/>
      <c r="BX12" s="1207"/>
      <c r="BY12" s="1207"/>
      <c r="BZ12" s="1207"/>
      <c r="CA12" s="1207"/>
      <c r="CB12" s="1207"/>
      <c r="CC12" s="1207"/>
      <c r="CD12" s="1207"/>
      <c r="CE12" s="1207"/>
      <c r="CF12" s="1207"/>
      <c r="CG12" s="1207"/>
      <c r="CH12" s="1207"/>
      <c r="CI12" s="1207"/>
      <c r="CJ12" s="1207"/>
      <c r="CK12" s="1207"/>
      <c r="CL12" s="1207"/>
      <c r="CM12" s="1207"/>
      <c r="CN12" s="1207"/>
      <c r="CO12" s="1207"/>
      <c r="CP12" s="1207"/>
      <c r="CQ12" s="1207"/>
      <c r="CR12" s="1207"/>
      <c r="CS12" s="1207"/>
      <c r="CT12" s="1207"/>
      <c r="CU12" s="1207"/>
      <c r="CV12" s="1207"/>
      <c r="CW12" s="1207"/>
      <c r="CX12" s="1207"/>
      <c r="CY12" s="1207"/>
      <c r="CZ12" s="1207"/>
      <c r="DA12" s="1207"/>
      <c r="DB12" s="1207"/>
      <c r="DC12" s="1207"/>
      <c r="DD12" s="1207"/>
      <c r="DE12" s="1207"/>
    </row>
    <row r="13" spans="1:109" s="253" customFormat="1" x14ac:dyDescent="0.15">
      <c r="A13" s="1207"/>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c r="AJ13" s="1207"/>
      <c r="AK13" s="1207"/>
      <c r="AL13" s="1207"/>
      <c r="AM13" s="1207"/>
      <c r="AN13" s="1207"/>
      <c r="AO13" s="1207"/>
      <c r="AP13" s="1207"/>
      <c r="AQ13" s="1207"/>
      <c r="AR13" s="1207"/>
      <c r="AS13" s="1207"/>
      <c r="AT13" s="1207"/>
      <c r="AU13" s="1207"/>
      <c r="AV13" s="1207"/>
      <c r="AW13" s="1207"/>
      <c r="AX13" s="1207"/>
      <c r="AY13" s="1207"/>
      <c r="AZ13" s="1207"/>
      <c r="BA13" s="1207"/>
      <c r="BB13" s="1207"/>
      <c r="BC13" s="1207"/>
      <c r="BD13" s="1207"/>
      <c r="BE13" s="1207"/>
      <c r="BF13" s="1207"/>
      <c r="BG13" s="1207"/>
      <c r="BH13" s="1207"/>
      <c r="BI13" s="1207"/>
      <c r="BJ13" s="1207"/>
      <c r="BK13" s="1207"/>
      <c r="BL13" s="1207"/>
      <c r="BM13" s="1207"/>
      <c r="BN13" s="1207"/>
      <c r="BO13" s="1207"/>
      <c r="BP13" s="1207"/>
      <c r="BQ13" s="1207"/>
      <c r="BR13" s="1207"/>
      <c r="BS13" s="1207"/>
      <c r="BT13" s="1207"/>
      <c r="BU13" s="1207"/>
      <c r="BV13" s="1207"/>
      <c r="BW13" s="1207"/>
      <c r="BX13" s="1207"/>
      <c r="BY13" s="1207"/>
      <c r="BZ13" s="1207"/>
      <c r="CA13" s="1207"/>
      <c r="CB13" s="1207"/>
      <c r="CC13" s="1207"/>
      <c r="CD13" s="1207"/>
      <c r="CE13" s="1207"/>
      <c r="CF13" s="1207"/>
      <c r="CG13" s="1207"/>
      <c r="CH13" s="1207"/>
      <c r="CI13" s="1207"/>
      <c r="CJ13" s="1207"/>
      <c r="CK13" s="1207"/>
      <c r="CL13" s="1207"/>
      <c r="CM13" s="1207"/>
      <c r="CN13" s="1207"/>
      <c r="CO13" s="1207"/>
      <c r="CP13" s="1207"/>
      <c r="CQ13" s="1207"/>
      <c r="CR13" s="1207"/>
      <c r="CS13" s="1207"/>
      <c r="CT13" s="1207"/>
      <c r="CU13" s="1207"/>
      <c r="CV13" s="1207"/>
      <c r="CW13" s="1207"/>
      <c r="CX13" s="1207"/>
      <c r="CY13" s="1207"/>
      <c r="CZ13" s="1207"/>
      <c r="DA13" s="1207"/>
      <c r="DB13" s="1207"/>
      <c r="DC13" s="1207"/>
      <c r="DD13" s="1207"/>
      <c r="DE13" s="1207"/>
    </row>
    <row r="14" spans="1:109" s="253" customFormat="1" x14ac:dyDescent="0.15">
      <c r="A14" s="1207"/>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c r="AJ14" s="1207"/>
      <c r="AK14" s="1207"/>
      <c r="AL14" s="1207"/>
      <c r="AM14" s="1207"/>
      <c r="AN14" s="1207"/>
      <c r="AO14" s="1207"/>
      <c r="AP14" s="1207"/>
      <c r="AQ14" s="1207"/>
      <c r="AR14" s="1207"/>
      <c r="AS14" s="1207"/>
      <c r="AT14" s="1207"/>
      <c r="AU14" s="1207"/>
      <c r="AV14" s="1207"/>
      <c r="AW14" s="1207"/>
      <c r="AX14" s="1207"/>
      <c r="AY14" s="1207"/>
      <c r="AZ14" s="1207"/>
      <c r="BA14" s="1207"/>
      <c r="BB14" s="1207"/>
      <c r="BC14" s="1207"/>
      <c r="BD14" s="1207"/>
      <c r="BE14" s="1207"/>
      <c r="BF14" s="1207"/>
      <c r="BG14" s="1207"/>
      <c r="BH14" s="1207"/>
      <c r="BI14" s="1207"/>
      <c r="BJ14" s="1207"/>
      <c r="BK14" s="1207"/>
      <c r="BL14" s="1207"/>
      <c r="BM14" s="1207"/>
      <c r="BN14" s="1207"/>
      <c r="BO14" s="1207"/>
      <c r="BP14" s="1207"/>
      <c r="BQ14" s="1207"/>
      <c r="BR14" s="1207"/>
      <c r="BS14" s="1207"/>
      <c r="BT14" s="1207"/>
      <c r="BU14" s="1207"/>
      <c r="BV14" s="1207"/>
      <c r="BW14" s="1207"/>
      <c r="BX14" s="1207"/>
      <c r="BY14" s="1207"/>
      <c r="BZ14" s="1207"/>
      <c r="CA14" s="1207"/>
      <c r="CB14" s="1207"/>
      <c r="CC14" s="1207"/>
      <c r="CD14" s="1207"/>
      <c r="CE14" s="1207"/>
      <c r="CF14" s="1207"/>
      <c r="CG14" s="1207"/>
      <c r="CH14" s="1207"/>
      <c r="CI14" s="1207"/>
      <c r="CJ14" s="1207"/>
      <c r="CK14" s="1207"/>
      <c r="CL14" s="1207"/>
      <c r="CM14" s="1207"/>
      <c r="CN14" s="1207"/>
      <c r="CO14" s="1207"/>
      <c r="CP14" s="1207"/>
      <c r="CQ14" s="1207"/>
      <c r="CR14" s="1207"/>
      <c r="CS14" s="1207"/>
      <c r="CT14" s="1207"/>
      <c r="CU14" s="1207"/>
      <c r="CV14" s="1207"/>
      <c r="CW14" s="1207"/>
      <c r="CX14" s="1207"/>
      <c r="CY14" s="1207"/>
      <c r="CZ14" s="1207"/>
      <c r="DA14" s="1207"/>
      <c r="DB14" s="1207"/>
      <c r="DC14" s="1207"/>
      <c r="DD14" s="1207"/>
      <c r="DE14" s="1207"/>
    </row>
    <row r="15" spans="1:109" s="253" customFormat="1" x14ac:dyDescent="0.15">
      <c r="A15" s="255"/>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c r="AJ15" s="1207"/>
      <c r="AK15" s="1207"/>
      <c r="AL15" s="1207"/>
      <c r="AM15" s="1207"/>
      <c r="AN15" s="1207"/>
      <c r="AO15" s="1207"/>
      <c r="AP15" s="1207"/>
      <c r="AQ15" s="1207"/>
      <c r="AR15" s="1207"/>
      <c r="AS15" s="1207"/>
      <c r="AT15" s="1207"/>
      <c r="AU15" s="1207"/>
      <c r="AV15" s="1207"/>
      <c r="AW15" s="1207"/>
      <c r="AX15" s="1207"/>
      <c r="AY15" s="1207"/>
      <c r="AZ15" s="1207"/>
      <c r="BA15" s="1207"/>
      <c r="BB15" s="1207"/>
      <c r="BC15" s="1207"/>
      <c r="BD15" s="1207"/>
      <c r="BE15" s="1207"/>
      <c r="BF15" s="1207"/>
      <c r="BG15" s="1207"/>
      <c r="BH15" s="1207"/>
      <c r="BI15" s="1207"/>
      <c r="BJ15" s="1207"/>
      <c r="BK15" s="1207"/>
      <c r="BL15" s="1207"/>
      <c r="BM15" s="1207"/>
      <c r="BN15" s="1207"/>
      <c r="BO15" s="1207"/>
      <c r="BP15" s="1207"/>
      <c r="BQ15" s="1207"/>
      <c r="BR15" s="1207"/>
      <c r="BS15" s="1207"/>
      <c r="BT15" s="1207"/>
      <c r="BU15" s="1207"/>
      <c r="BV15" s="1207"/>
      <c r="BW15" s="1207"/>
      <c r="BX15" s="1207"/>
      <c r="BY15" s="1207"/>
      <c r="BZ15" s="1207"/>
      <c r="CA15" s="1207"/>
      <c r="CB15" s="1207"/>
      <c r="CC15" s="1207"/>
      <c r="CD15" s="1207"/>
      <c r="CE15" s="1207"/>
      <c r="CF15" s="1207"/>
      <c r="CG15" s="1207"/>
      <c r="CH15" s="1207"/>
      <c r="CI15" s="1207"/>
      <c r="CJ15" s="1207"/>
      <c r="CK15" s="1207"/>
      <c r="CL15" s="1207"/>
      <c r="CM15" s="1207"/>
      <c r="CN15" s="1207"/>
      <c r="CO15" s="1207"/>
      <c r="CP15" s="1207"/>
      <c r="CQ15" s="1207"/>
      <c r="CR15" s="1207"/>
      <c r="CS15" s="1207"/>
      <c r="CT15" s="1207"/>
      <c r="CU15" s="1207"/>
      <c r="CV15" s="1207"/>
      <c r="CW15" s="1207"/>
      <c r="CX15" s="1207"/>
      <c r="CY15" s="1207"/>
      <c r="CZ15" s="1207"/>
      <c r="DA15" s="1207"/>
      <c r="DB15" s="1207"/>
      <c r="DC15" s="1207"/>
      <c r="DD15" s="1207"/>
      <c r="DE15" s="1207"/>
    </row>
    <row r="16" spans="1:109" s="253" customFormat="1" x14ac:dyDescent="0.15">
      <c r="A16" s="255"/>
      <c r="B16" s="1207"/>
      <c r="C16" s="1207"/>
      <c r="D16" s="1207"/>
      <c r="E16" s="1207"/>
      <c r="F16" s="1207"/>
      <c r="G16" s="1207"/>
      <c r="H16" s="1207"/>
      <c r="I16" s="1207"/>
      <c r="J16" s="1207"/>
      <c r="K16" s="1207"/>
      <c r="L16" s="1207"/>
      <c r="M16" s="1207"/>
      <c r="N16" s="1207"/>
      <c r="O16" s="1207"/>
      <c r="P16" s="1207"/>
      <c r="Q16" s="1207"/>
      <c r="R16" s="1207"/>
      <c r="S16" s="1207"/>
      <c r="T16" s="1207"/>
      <c r="U16" s="1207"/>
      <c r="V16" s="1207"/>
      <c r="W16" s="1207"/>
      <c r="X16" s="1207"/>
      <c r="Y16" s="1207"/>
      <c r="Z16" s="1207"/>
      <c r="AA16" s="1207"/>
      <c r="AB16" s="1207"/>
      <c r="AC16" s="1207"/>
      <c r="AD16" s="1207"/>
      <c r="AE16" s="1207"/>
      <c r="AF16" s="1207"/>
      <c r="AG16" s="1207"/>
      <c r="AH16" s="1207"/>
      <c r="AI16" s="1207"/>
      <c r="AJ16" s="1207"/>
      <c r="AK16" s="1207"/>
      <c r="AL16" s="1207"/>
      <c r="AM16" s="1207"/>
      <c r="AN16" s="1207"/>
      <c r="AO16" s="1207"/>
      <c r="AP16" s="1207"/>
      <c r="AQ16" s="1207"/>
      <c r="AR16" s="1207"/>
      <c r="AS16" s="1207"/>
      <c r="AT16" s="1207"/>
      <c r="AU16" s="1207"/>
      <c r="AV16" s="1207"/>
      <c r="AW16" s="1207"/>
      <c r="AX16" s="1207"/>
      <c r="AY16" s="1207"/>
      <c r="AZ16" s="1207"/>
      <c r="BA16" s="1207"/>
      <c r="BB16" s="1207"/>
      <c r="BC16" s="1207"/>
      <c r="BD16" s="1207"/>
      <c r="BE16" s="1207"/>
      <c r="BF16" s="1207"/>
      <c r="BG16" s="1207"/>
      <c r="BH16" s="1207"/>
      <c r="BI16" s="1207"/>
      <c r="BJ16" s="1207"/>
      <c r="BK16" s="1207"/>
      <c r="BL16" s="1207"/>
      <c r="BM16" s="1207"/>
      <c r="BN16" s="1207"/>
      <c r="BO16" s="1207"/>
      <c r="BP16" s="1207"/>
      <c r="BQ16" s="1207"/>
      <c r="BR16" s="1207"/>
      <c r="BS16" s="1207"/>
      <c r="BT16" s="1207"/>
      <c r="BU16" s="1207"/>
      <c r="BV16" s="1207"/>
      <c r="BW16" s="1207"/>
      <c r="BX16" s="1207"/>
      <c r="BY16" s="1207"/>
      <c r="BZ16" s="1207"/>
      <c r="CA16" s="1207"/>
      <c r="CB16" s="1207"/>
      <c r="CC16" s="1207"/>
      <c r="CD16" s="1207"/>
      <c r="CE16" s="1207"/>
      <c r="CF16" s="1207"/>
      <c r="CG16" s="1207"/>
      <c r="CH16" s="1207"/>
      <c r="CI16" s="1207"/>
      <c r="CJ16" s="1207"/>
      <c r="CK16" s="1207"/>
      <c r="CL16" s="1207"/>
      <c r="CM16" s="1207"/>
      <c r="CN16" s="1207"/>
      <c r="CO16" s="1207"/>
      <c r="CP16" s="1207"/>
      <c r="CQ16" s="1207"/>
      <c r="CR16" s="1207"/>
      <c r="CS16" s="1207"/>
      <c r="CT16" s="1207"/>
      <c r="CU16" s="1207"/>
      <c r="CV16" s="1207"/>
      <c r="CW16" s="1207"/>
      <c r="CX16" s="1207"/>
      <c r="CY16" s="1207"/>
      <c r="CZ16" s="1207"/>
      <c r="DA16" s="1207"/>
      <c r="DB16" s="1207"/>
      <c r="DC16" s="1207"/>
      <c r="DD16" s="1207"/>
      <c r="DE16" s="1207"/>
    </row>
    <row r="17" spans="1:109" s="253" customFormat="1" x14ac:dyDescent="0.15">
      <c r="A17" s="255"/>
      <c r="B17" s="1207"/>
      <c r="C17" s="1207"/>
      <c r="D17" s="1207"/>
      <c r="E17" s="1207"/>
      <c r="F17" s="1207"/>
      <c r="G17" s="1207"/>
      <c r="H17" s="1207"/>
      <c r="I17" s="1207"/>
      <c r="J17" s="1207"/>
      <c r="K17" s="1207"/>
      <c r="L17" s="1207"/>
      <c r="M17" s="1207"/>
      <c r="N17" s="1207"/>
      <c r="O17" s="1207"/>
      <c r="P17" s="1207"/>
      <c r="Q17" s="1207"/>
      <c r="R17" s="1207"/>
      <c r="S17" s="1207"/>
      <c r="T17" s="1207"/>
      <c r="U17" s="1207"/>
      <c r="V17" s="1207"/>
      <c r="W17" s="1207"/>
      <c r="X17" s="1207"/>
      <c r="Y17" s="1207"/>
      <c r="Z17" s="1207"/>
      <c r="AA17" s="1207"/>
      <c r="AB17" s="1207"/>
      <c r="AC17" s="1207"/>
      <c r="AD17" s="1207"/>
      <c r="AE17" s="1207"/>
      <c r="AF17" s="1207"/>
      <c r="AG17" s="1207"/>
      <c r="AH17" s="1207"/>
      <c r="AI17" s="1207"/>
      <c r="AJ17" s="1207"/>
      <c r="AK17" s="1207"/>
      <c r="AL17" s="1207"/>
      <c r="AM17" s="1207"/>
      <c r="AN17" s="1207"/>
      <c r="AO17" s="1207"/>
      <c r="AP17" s="1207"/>
      <c r="AQ17" s="1207"/>
      <c r="AR17" s="1207"/>
      <c r="AS17" s="1207"/>
      <c r="AT17" s="1207"/>
      <c r="AU17" s="1207"/>
      <c r="AV17" s="1207"/>
      <c r="AW17" s="1207"/>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1207"/>
      <c r="CR17" s="1207"/>
      <c r="CS17" s="1207"/>
      <c r="CT17" s="1207"/>
      <c r="CU17" s="1207"/>
      <c r="CV17" s="1207"/>
      <c r="CW17" s="1207"/>
      <c r="CX17" s="1207"/>
      <c r="CY17" s="1207"/>
      <c r="CZ17" s="1207"/>
      <c r="DA17" s="1207"/>
      <c r="DB17" s="1207"/>
      <c r="DC17" s="1207"/>
      <c r="DD17" s="1207"/>
      <c r="DE17" s="1207"/>
    </row>
    <row r="18" spans="1:109" s="253" customFormat="1" x14ac:dyDescent="0.15">
      <c r="A18" s="255"/>
      <c r="B18" s="1207"/>
      <c r="C18" s="1207"/>
      <c r="D18" s="1207"/>
      <c r="E18" s="1207"/>
      <c r="F18" s="1207"/>
      <c r="G18" s="1207"/>
      <c r="H18" s="1207"/>
      <c r="I18" s="1207"/>
      <c r="J18" s="1207"/>
      <c r="K18" s="1207"/>
      <c r="L18" s="1207"/>
      <c r="M18" s="1207"/>
      <c r="N18" s="1207"/>
      <c r="O18" s="1207"/>
      <c r="P18" s="1207"/>
      <c r="Q18" s="1207"/>
      <c r="R18" s="1207"/>
      <c r="S18" s="1207"/>
      <c r="T18" s="1207"/>
      <c r="U18" s="1207"/>
      <c r="V18" s="1207"/>
      <c r="W18" s="1207"/>
      <c r="X18" s="1207"/>
      <c r="Y18" s="1207"/>
      <c r="Z18" s="1207"/>
      <c r="AA18" s="1207"/>
      <c r="AB18" s="1207"/>
      <c r="AC18" s="1207"/>
      <c r="AD18" s="1207"/>
      <c r="AE18" s="1207"/>
      <c r="AF18" s="1207"/>
      <c r="AG18" s="1207"/>
      <c r="AH18" s="1207"/>
      <c r="AI18" s="1207"/>
      <c r="AJ18" s="1207"/>
      <c r="AK18" s="1207"/>
      <c r="AL18" s="1207"/>
      <c r="AM18" s="1207"/>
      <c r="AN18" s="1207"/>
      <c r="AO18" s="1207"/>
      <c r="AP18" s="1207"/>
      <c r="AQ18" s="1207"/>
      <c r="AR18" s="1207"/>
      <c r="AS18" s="1207"/>
      <c r="AT18" s="1207"/>
      <c r="AU18" s="1207"/>
      <c r="AV18" s="1207"/>
      <c r="AW18" s="1207"/>
      <c r="AX18" s="1207"/>
      <c r="AY18" s="1207"/>
      <c r="AZ18" s="1207"/>
      <c r="BA18" s="1207"/>
      <c r="BB18" s="1207"/>
      <c r="BC18" s="1207"/>
      <c r="BD18" s="1207"/>
      <c r="BE18" s="1207"/>
      <c r="BF18" s="1207"/>
      <c r="BG18" s="1207"/>
      <c r="BH18" s="1207"/>
      <c r="BI18" s="1207"/>
      <c r="BJ18" s="1207"/>
      <c r="BK18" s="1207"/>
      <c r="BL18" s="1207"/>
      <c r="BM18" s="1207"/>
      <c r="BN18" s="1207"/>
      <c r="BO18" s="1207"/>
      <c r="BP18" s="1207"/>
      <c r="BQ18" s="1207"/>
      <c r="BR18" s="1207"/>
      <c r="BS18" s="1207"/>
      <c r="BT18" s="1207"/>
      <c r="BU18" s="1207"/>
      <c r="BV18" s="1207"/>
      <c r="BW18" s="1207"/>
      <c r="BX18" s="1207"/>
      <c r="BY18" s="1207"/>
      <c r="BZ18" s="1207"/>
      <c r="CA18" s="1207"/>
      <c r="CB18" s="1207"/>
      <c r="CC18" s="1207"/>
      <c r="CD18" s="1207"/>
      <c r="CE18" s="1207"/>
      <c r="CF18" s="1207"/>
      <c r="CG18" s="1207"/>
      <c r="CH18" s="1207"/>
      <c r="CI18" s="1207"/>
      <c r="CJ18" s="1207"/>
      <c r="CK18" s="1207"/>
      <c r="CL18" s="1207"/>
      <c r="CM18" s="1207"/>
      <c r="CN18" s="1207"/>
      <c r="CO18" s="1207"/>
      <c r="CP18" s="1207"/>
      <c r="CQ18" s="1207"/>
      <c r="CR18" s="1207"/>
      <c r="CS18" s="1207"/>
      <c r="CT18" s="1207"/>
      <c r="CU18" s="1207"/>
      <c r="CV18" s="1207"/>
      <c r="CW18" s="1207"/>
      <c r="CX18" s="1207"/>
      <c r="CY18" s="1207"/>
      <c r="CZ18" s="1207"/>
      <c r="DA18" s="1207"/>
      <c r="DB18" s="1207"/>
      <c r="DC18" s="1207"/>
      <c r="DD18" s="1207"/>
      <c r="DE18" s="1207"/>
    </row>
    <row r="19" spans="1:109" x14ac:dyDescent="0.15">
      <c r="DD19" s="255"/>
      <c r="DE19" s="255"/>
    </row>
    <row r="20" spans="1:109" x14ac:dyDescent="0.15">
      <c r="DD20" s="255"/>
      <c r="DE20" s="255"/>
    </row>
    <row r="21" spans="1:109" ht="17.25" customHeight="1" x14ac:dyDescent="0.15">
      <c r="B21" s="1208"/>
      <c r="C21" s="257"/>
      <c r="D21" s="257"/>
      <c r="E21" s="257"/>
      <c r="F21" s="257"/>
      <c r="G21" s="257"/>
      <c r="H21" s="257"/>
      <c r="I21" s="257"/>
      <c r="J21" s="257"/>
      <c r="K21" s="257"/>
      <c r="L21" s="257"/>
      <c r="M21" s="257"/>
      <c r="N21" s="1209"/>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9"/>
      <c r="AU21" s="257"/>
      <c r="AV21" s="257"/>
      <c r="AW21" s="257"/>
      <c r="AX21" s="257"/>
      <c r="AY21" s="257"/>
      <c r="AZ21" s="257"/>
      <c r="BA21" s="257"/>
      <c r="BB21" s="257"/>
      <c r="BC21" s="257"/>
      <c r="BD21" s="257"/>
      <c r="BE21" s="257"/>
      <c r="BF21" s="1209"/>
      <c r="BG21" s="257"/>
      <c r="BH21" s="257"/>
      <c r="BI21" s="257"/>
      <c r="BJ21" s="257"/>
      <c r="BK21" s="257"/>
      <c r="BL21" s="257"/>
      <c r="BM21" s="257"/>
      <c r="BN21" s="257"/>
      <c r="BO21" s="257"/>
      <c r="BP21" s="257"/>
      <c r="BQ21" s="257"/>
      <c r="BR21" s="1209"/>
      <c r="BS21" s="257"/>
      <c r="BT21" s="257"/>
      <c r="BU21" s="257"/>
      <c r="BV21" s="257"/>
      <c r="BW21" s="257"/>
      <c r="BX21" s="257"/>
      <c r="BY21" s="257"/>
      <c r="BZ21" s="257"/>
      <c r="CA21" s="257"/>
      <c r="CB21" s="257"/>
      <c r="CC21" s="257"/>
      <c r="CD21" s="1209"/>
      <c r="CE21" s="257"/>
      <c r="CF21" s="257"/>
      <c r="CG21" s="257"/>
      <c r="CH21" s="257"/>
      <c r="CI21" s="257"/>
      <c r="CJ21" s="257"/>
      <c r="CK21" s="257"/>
      <c r="CL21" s="257"/>
      <c r="CM21" s="257"/>
      <c r="CN21" s="257"/>
      <c r="CO21" s="257"/>
      <c r="CP21" s="1209"/>
      <c r="CQ21" s="257"/>
      <c r="CR21" s="257"/>
      <c r="CS21" s="257"/>
      <c r="CT21" s="257"/>
      <c r="CU21" s="257"/>
      <c r="CV21" s="257"/>
      <c r="CW21" s="257"/>
      <c r="CX21" s="257"/>
      <c r="CY21" s="257"/>
      <c r="CZ21" s="257"/>
      <c r="DA21" s="257"/>
      <c r="DB21" s="1209"/>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1210"/>
      <c r="DD40" s="1210"/>
      <c r="DE40" s="255"/>
    </row>
    <row r="41" spans="2:109" ht="17.25" x14ac:dyDescent="0.15">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1211"/>
      <c r="I42" s="1212"/>
      <c r="J42" s="1212"/>
      <c r="K42" s="1212"/>
      <c r="AM42" s="1211"/>
      <c r="AN42" s="1211" t="s">
        <v>564</v>
      </c>
      <c r="AP42" s="1212"/>
      <c r="AQ42" s="1212"/>
      <c r="AR42" s="1212"/>
      <c r="AY42" s="1211"/>
      <c r="BA42" s="1212"/>
      <c r="BB42" s="1212"/>
      <c r="BC42" s="1212"/>
      <c r="BK42" s="1211"/>
      <c r="BM42" s="1212"/>
      <c r="BN42" s="1212"/>
      <c r="BO42" s="1212"/>
      <c r="BW42" s="1211"/>
      <c r="BY42" s="1212"/>
      <c r="BZ42" s="1212"/>
      <c r="CA42" s="1212"/>
      <c r="CI42" s="1211"/>
      <c r="CK42" s="1212"/>
      <c r="CL42" s="1212"/>
      <c r="CM42" s="1212"/>
      <c r="CU42" s="1211"/>
      <c r="CW42" s="1212"/>
      <c r="CX42" s="1212"/>
      <c r="CY42" s="1212"/>
    </row>
    <row r="43" spans="2:109" ht="13.5" customHeight="1" x14ac:dyDescent="0.15">
      <c r="B43" s="259"/>
      <c r="AN43" s="1213" t="s">
        <v>565</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x14ac:dyDescent="0.15">
      <c r="B44" s="259"/>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x14ac:dyDescent="0.15">
      <c r="B45" s="259"/>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x14ac:dyDescent="0.15">
      <c r="B46" s="259"/>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x14ac:dyDescent="0.15">
      <c r="B47" s="259"/>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x14ac:dyDescent="0.15">
      <c r="B48" s="259"/>
      <c r="H48" s="1222"/>
      <c r="I48" s="1222"/>
      <c r="J48" s="1222"/>
      <c r="AN48" s="1222"/>
      <c r="AO48" s="1222"/>
      <c r="AP48" s="1222"/>
      <c r="AZ48" s="1222"/>
      <c r="BA48" s="1222"/>
      <c r="BB48" s="1222"/>
      <c r="BL48" s="1222"/>
      <c r="BM48" s="1222"/>
      <c r="BN48" s="1222"/>
      <c r="BX48" s="1222"/>
      <c r="BY48" s="1222"/>
      <c r="BZ48" s="1222"/>
      <c r="CJ48" s="1222"/>
      <c r="CK48" s="1222"/>
      <c r="CL48" s="1222"/>
      <c r="CV48" s="1222"/>
      <c r="CW48" s="1222"/>
      <c r="CX48" s="1222"/>
    </row>
    <row r="49" spans="1:109" x14ac:dyDescent="0.15">
      <c r="B49" s="259"/>
      <c r="AN49" s="255" t="s">
        <v>566</v>
      </c>
    </row>
    <row r="50" spans="1:109" x14ac:dyDescent="0.15">
      <c r="B50" s="259"/>
      <c r="G50" s="1223"/>
      <c r="H50" s="1223"/>
      <c r="I50" s="1223"/>
      <c r="J50" s="1223"/>
      <c r="K50" s="1224"/>
      <c r="L50" s="1224"/>
      <c r="M50" s="1225"/>
      <c r="N50" s="1225"/>
      <c r="AN50" s="1226"/>
      <c r="AO50" s="1227"/>
      <c r="AP50" s="1227"/>
      <c r="AQ50" s="1227"/>
      <c r="AR50" s="1227"/>
      <c r="AS50" s="1227"/>
      <c r="AT50" s="1227"/>
      <c r="AU50" s="1227"/>
      <c r="AV50" s="1227"/>
      <c r="AW50" s="1227"/>
      <c r="AX50" s="1227"/>
      <c r="AY50" s="1227"/>
      <c r="AZ50" s="1227"/>
      <c r="BA50" s="1227"/>
      <c r="BB50" s="1227"/>
      <c r="BC50" s="1227"/>
      <c r="BD50" s="1227"/>
      <c r="BE50" s="1227"/>
      <c r="BF50" s="1227"/>
      <c r="BG50" s="1227"/>
      <c r="BH50" s="1227"/>
      <c r="BI50" s="1227"/>
      <c r="BJ50" s="1227"/>
      <c r="BK50" s="1227"/>
      <c r="BL50" s="1227"/>
      <c r="BM50" s="1227"/>
      <c r="BN50" s="1227"/>
      <c r="BO50" s="1228"/>
      <c r="BP50" s="1229" t="s">
        <v>525</v>
      </c>
      <c r="BQ50" s="1229"/>
      <c r="BR50" s="1229"/>
      <c r="BS50" s="1229"/>
      <c r="BT50" s="1229"/>
      <c r="BU50" s="1229"/>
      <c r="BV50" s="1229"/>
      <c r="BW50" s="1229"/>
      <c r="BX50" s="1229" t="s">
        <v>526</v>
      </c>
      <c r="BY50" s="1229"/>
      <c r="BZ50" s="1229"/>
      <c r="CA50" s="1229"/>
      <c r="CB50" s="1229"/>
      <c r="CC50" s="1229"/>
      <c r="CD50" s="1229"/>
      <c r="CE50" s="1229"/>
      <c r="CF50" s="1229" t="s">
        <v>527</v>
      </c>
      <c r="CG50" s="1229"/>
      <c r="CH50" s="1229"/>
      <c r="CI50" s="1229"/>
      <c r="CJ50" s="1229"/>
      <c r="CK50" s="1229"/>
      <c r="CL50" s="1229"/>
      <c r="CM50" s="1229"/>
      <c r="CN50" s="1229" t="s">
        <v>528</v>
      </c>
      <c r="CO50" s="1229"/>
      <c r="CP50" s="1229"/>
      <c r="CQ50" s="1229"/>
      <c r="CR50" s="1229"/>
      <c r="CS50" s="1229"/>
      <c r="CT50" s="1229"/>
      <c r="CU50" s="1229"/>
      <c r="CV50" s="1229" t="s">
        <v>529</v>
      </c>
      <c r="CW50" s="1229"/>
      <c r="CX50" s="1229"/>
      <c r="CY50" s="1229"/>
      <c r="CZ50" s="1229"/>
      <c r="DA50" s="1229"/>
      <c r="DB50" s="1229"/>
      <c r="DC50" s="1229"/>
    </row>
    <row r="51" spans="1:109" ht="13.5" customHeight="1" x14ac:dyDescent="0.15">
      <c r="B51" s="259"/>
      <c r="G51" s="1230"/>
      <c r="H51" s="1230"/>
      <c r="I51" s="1231"/>
      <c r="J51" s="1231"/>
      <c r="K51" s="1232"/>
      <c r="L51" s="1232"/>
      <c r="M51" s="1232"/>
      <c r="N51" s="1232"/>
      <c r="AM51" s="1222"/>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4"/>
      <c r="BQ51" s="1235"/>
      <c r="BR51" s="1235"/>
      <c r="BS51" s="1235"/>
      <c r="BT51" s="1235"/>
      <c r="BU51" s="1235"/>
      <c r="BV51" s="1235"/>
      <c r="BW51" s="1235"/>
      <c r="BX51" s="1235">
        <v>93.8</v>
      </c>
      <c r="BY51" s="1235"/>
      <c r="BZ51" s="1235"/>
      <c r="CA51" s="1235"/>
      <c r="CB51" s="1235"/>
      <c r="CC51" s="1235"/>
      <c r="CD51" s="1235"/>
      <c r="CE51" s="1235"/>
      <c r="CF51" s="1235">
        <v>60.2</v>
      </c>
      <c r="CG51" s="1235"/>
      <c r="CH51" s="1235"/>
      <c r="CI51" s="1235"/>
      <c r="CJ51" s="1235"/>
      <c r="CK51" s="1235"/>
      <c r="CL51" s="1235"/>
      <c r="CM51" s="1235"/>
      <c r="CN51" s="1235">
        <v>43.4</v>
      </c>
      <c r="CO51" s="1235"/>
      <c r="CP51" s="1235"/>
      <c r="CQ51" s="1235"/>
      <c r="CR51" s="1235"/>
      <c r="CS51" s="1235"/>
      <c r="CT51" s="1235"/>
      <c r="CU51" s="1235"/>
      <c r="CV51" s="1235">
        <v>28</v>
      </c>
      <c r="CW51" s="1235"/>
      <c r="CX51" s="1235"/>
      <c r="CY51" s="1235"/>
      <c r="CZ51" s="1235"/>
      <c r="DA51" s="1235"/>
      <c r="DB51" s="1235"/>
      <c r="DC51" s="1235"/>
    </row>
    <row r="52" spans="1:109" x14ac:dyDescent="0.15">
      <c r="B52" s="259"/>
      <c r="G52" s="1230"/>
      <c r="H52" s="1230"/>
      <c r="I52" s="1231"/>
      <c r="J52" s="1231"/>
      <c r="K52" s="1232"/>
      <c r="L52" s="1232"/>
      <c r="M52" s="1232"/>
      <c r="N52" s="1232"/>
      <c r="AM52" s="1222"/>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x14ac:dyDescent="0.15">
      <c r="A53" s="1212"/>
      <c r="B53" s="259"/>
      <c r="G53" s="1230"/>
      <c r="H53" s="1230"/>
      <c r="I53" s="1223"/>
      <c r="J53" s="1223"/>
      <c r="K53" s="1232"/>
      <c r="L53" s="1232"/>
      <c r="M53" s="1232"/>
      <c r="N53" s="1232"/>
      <c r="AM53" s="1222"/>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4"/>
      <c r="BQ53" s="1235"/>
      <c r="BR53" s="1235"/>
      <c r="BS53" s="1235"/>
      <c r="BT53" s="1235"/>
      <c r="BU53" s="1235"/>
      <c r="BV53" s="1235"/>
      <c r="BW53" s="1235"/>
      <c r="BX53" s="1235">
        <v>56.5</v>
      </c>
      <c r="BY53" s="1235"/>
      <c r="BZ53" s="1235"/>
      <c r="CA53" s="1235"/>
      <c r="CB53" s="1235"/>
      <c r="CC53" s="1235"/>
      <c r="CD53" s="1235"/>
      <c r="CE53" s="1235"/>
      <c r="CF53" s="1235">
        <v>58.5</v>
      </c>
      <c r="CG53" s="1235"/>
      <c r="CH53" s="1235"/>
      <c r="CI53" s="1235"/>
      <c r="CJ53" s="1235"/>
      <c r="CK53" s="1235"/>
      <c r="CL53" s="1235"/>
      <c r="CM53" s="1235"/>
      <c r="CN53" s="1235">
        <v>60.4</v>
      </c>
      <c r="CO53" s="1235"/>
      <c r="CP53" s="1235"/>
      <c r="CQ53" s="1235"/>
      <c r="CR53" s="1235"/>
      <c r="CS53" s="1235"/>
      <c r="CT53" s="1235"/>
      <c r="CU53" s="1235"/>
      <c r="CV53" s="1235">
        <v>62.2</v>
      </c>
      <c r="CW53" s="1235"/>
      <c r="CX53" s="1235"/>
      <c r="CY53" s="1235"/>
      <c r="CZ53" s="1235"/>
      <c r="DA53" s="1235"/>
      <c r="DB53" s="1235"/>
      <c r="DC53" s="1235"/>
    </row>
    <row r="54" spans="1:109" x14ac:dyDescent="0.15">
      <c r="A54" s="1212"/>
      <c r="B54" s="259"/>
      <c r="G54" s="1230"/>
      <c r="H54" s="1230"/>
      <c r="I54" s="1223"/>
      <c r="J54" s="1223"/>
      <c r="K54" s="1232"/>
      <c r="L54" s="1232"/>
      <c r="M54" s="1232"/>
      <c r="N54" s="1232"/>
      <c r="AM54" s="1222"/>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x14ac:dyDescent="0.15">
      <c r="A55" s="1212"/>
      <c r="B55" s="259"/>
      <c r="G55" s="1223"/>
      <c r="H55" s="1223"/>
      <c r="I55" s="1223"/>
      <c r="J55" s="1223"/>
      <c r="K55" s="1232"/>
      <c r="L55" s="1232"/>
      <c r="M55" s="1232"/>
      <c r="N55" s="1232"/>
      <c r="AN55" s="1229" t="s">
        <v>570</v>
      </c>
      <c r="AO55" s="1229"/>
      <c r="AP55" s="1229"/>
      <c r="AQ55" s="1229"/>
      <c r="AR55" s="1229"/>
      <c r="AS55" s="1229"/>
      <c r="AT55" s="1229"/>
      <c r="AU55" s="1229"/>
      <c r="AV55" s="1229"/>
      <c r="AW55" s="1229"/>
      <c r="AX55" s="1229"/>
      <c r="AY55" s="1229"/>
      <c r="AZ55" s="1229"/>
      <c r="BA55" s="1229"/>
      <c r="BB55" s="1233" t="s">
        <v>568</v>
      </c>
      <c r="BC55" s="1233"/>
      <c r="BD55" s="1233"/>
      <c r="BE55" s="1233"/>
      <c r="BF55" s="1233"/>
      <c r="BG55" s="1233"/>
      <c r="BH55" s="1233"/>
      <c r="BI55" s="1233"/>
      <c r="BJ55" s="1233"/>
      <c r="BK55" s="1233"/>
      <c r="BL55" s="1233"/>
      <c r="BM55" s="1233"/>
      <c r="BN55" s="1233"/>
      <c r="BO55" s="1233"/>
      <c r="BP55" s="1234"/>
      <c r="BQ55" s="1235"/>
      <c r="BR55" s="1235"/>
      <c r="BS55" s="1235"/>
      <c r="BT55" s="1235"/>
      <c r="BU55" s="1235"/>
      <c r="BV55" s="1235"/>
      <c r="BW55" s="1235"/>
      <c r="BX55" s="1235">
        <v>23.5</v>
      </c>
      <c r="BY55" s="1235"/>
      <c r="BZ55" s="1235"/>
      <c r="CA55" s="1235"/>
      <c r="CB55" s="1235"/>
      <c r="CC55" s="1235"/>
      <c r="CD55" s="1235"/>
      <c r="CE55" s="1235"/>
      <c r="CF55" s="1235">
        <v>8.5</v>
      </c>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x14ac:dyDescent="0.15">
      <c r="A56" s="1212"/>
      <c r="B56" s="259"/>
      <c r="G56" s="1223"/>
      <c r="H56" s="1223"/>
      <c r="I56" s="1223"/>
      <c r="J56" s="1223"/>
      <c r="K56" s="1232"/>
      <c r="L56" s="1232"/>
      <c r="M56" s="1232"/>
      <c r="N56" s="1232"/>
      <c r="AN56" s="1229"/>
      <c r="AO56" s="1229"/>
      <c r="AP56" s="1229"/>
      <c r="AQ56" s="1229"/>
      <c r="AR56" s="1229"/>
      <c r="AS56" s="1229"/>
      <c r="AT56" s="1229"/>
      <c r="AU56" s="1229"/>
      <c r="AV56" s="1229"/>
      <c r="AW56" s="1229"/>
      <c r="AX56" s="1229"/>
      <c r="AY56" s="1229"/>
      <c r="AZ56" s="1229"/>
      <c r="BA56" s="1229"/>
      <c r="BB56" s="1233"/>
      <c r="BC56" s="1233"/>
      <c r="BD56" s="1233"/>
      <c r="BE56" s="1233"/>
      <c r="BF56" s="1233"/>
      <c r="BG56" s="1233"/>
      <c r="BH56" s="1233"/>
      <c r="BI56" s="1233"/>
      <c r="BJ56" s="1233"/>
      <c r="BK56" s="1233"/>
      <c r="BL56" s="1233"/>
      <c r="BM56" s="1233"/>
      <c r="BN56" s="1233"/>
      <c r="BO56" s="1233"/>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1212" customFormat="1" x14ac:dyDescent="0.15">
      <c r="B57" s="1236"/>
      <c r="G57" s="1223"/>
      <c r="H57" s="1223"/>
      <c r="I57" s="1237"/>
      <c r="J57" s="1237"/>
      <c r="K57" s="1232"/>
      <c r="L57" s="1232"/>
      <c r="M57" s="1232"/>
      <c r="N57" s="1232"/>
      <c r="AM57" s="255"/>
      <c r="AN57" s="1229"/>
      <c r="AO57" s="1229"/>
      <c r="AP57" s="1229"/>
      <c r="AQ57" s="1229"/>
      <c r="AR57" s="1229"/>
      <c r="AS57" s="1229"/>
      <c r="AT57" s="1229"/>
      <c r="AU57" s="1229"/>
      <c r="AV57" s="1229"/>
      <c r="AW57" s="1229"/>
      <c r="AX57" s="1229"/>
      <c r="AY57" s="1229"/>
      <c r="AZ57" s="1229"/>
      <c r="BA57" s="1229"/>
      <c r="BB57" s="1233" t="s">
        <v>569</v>
      </c>
      <c r="BC57" s="1233"/>
      <c r="BD57" s="1233"/>
      <c r="BE57" s="1233"/>
      <c r="BF57" s="1233"/>
      <c r="BG57" s="1233"/>
      <c r="BH57" s="1233"/>
      <c r="BI57" s="1233"/>
      <c r="BJ57" s="1233"/>
      <c r="BK57" s="1233"/>
      <c r="BL57" s="1233"/>
      <c r="BM57" s="1233"/>
      <c r="BN57" s="1233"/>
      <c r="BO57" s="1233"/>
      <c r="BP57" s="1234"/>
      <c r="BQ57" s="1235"/>
      <c r="BR57" s="1235"/>
      <c r="BS57" s="1235"/>
      <c r="BT57" s="1235"/>
      <c r="BU57" s="1235"/>
      <c r="BV57" s="1235"/>
      <c r="BW57" s="1235"/>
      <c r="BX57" s="1235">
        <v>62</v>
      </c>
      <c r="BY57" s="1235"/>
      <c r="BZ57" s="1235"/>
      <c r="CA57" s="1235"/>
      <c r="CB57" s="1235"/>
      <c r="CC57" s="1235"/>
      <c r="CD57" s="1235"/>
      <c r="CE57" s="1235"/>
      <c r="CF57" s="1235">
        <v>62</v>
      </c>
      <c r="CG57" s="1235"/>
      <c r="CH57" s="1235"/>
      <c r="CI57" s="1235"/>
      <c r="CJ57" s="1235"/>
      <c r="CK57" s="1235"/>
      <c r="CL57" s="1235"/>
      <c r="CM57" s="1235"/>
      <c r="CN57" s="1235">
        <v>63.5</v>
      </c>
      <c r="CO57" s="1235"/>
      <c r="CP57" s="1235"/>
      <c r="CQ57" s="1235"/>
      <c r="CR57" s="1235"/>
      <c r="CS57" s="1235"/>
      <c r="CT57" s="1235"/>
      <c r="CU57" s="1235"/>
      <c r="CV57" s="1235">
        <v>63.1</v>
      </c>
      <c r="CW57" s="1235"/>
      <c r="CX57" s="1235"/>
      <c r="CY57" s="1235"/>
      <c r="CZ57" s="1235"/>
      <c r="DA57" s="1235"/>
      <c r="DB57" s="1235"/>
      <c r="DC57" s="1235"/>
      <c r="DD57" s="1238"/>
      <c r="DE57" s="1236"/>
    </row>
    <row r="58" spans="1:109" s="1212" customFormat="1" x14ac:dyDescent="0.15">
      <c r="A58" s="255"/>
      <c r="B58" s="1236"/>
      <c r="G58" s="1223"/>
      <c r="H58" s="1223"/>
      <c r="I58" s="1237"/>
      <c r="J58" s="1237"/>
      <c r="K58" s="1232"/>
      <c r="L58" s="1232"/>
      <c r="M58" s="1232"/>
      <c r="N58" s="1232"/>
      <c r="AM58" s="255"/>
      <c r="AN58" s="1229"/>
      <c r="AO58" s="1229"/>
      <c r="AP58" s="1229"/>
      <c r="AQ58" s="1229"/>
      <c r="AR58" s="1229"/>
      <c r="AS58" s="1229"/>
      <c r="AT58" s="1229"/>
      <c r="AU58" s="1229"/>
      <c r="AV58" s="1229"/>
      <c r="AW58" s="1229"/>
      <c r="AX58" s="1229"/>
      <c r="AY58" s="1229"/>
      <c r="AZ58" s="1229"/>
      <c r="BA58" s="1229"/>
      <c r="BB58" s="1233"/>
      <c r="BC58" s="1233"/>
      <c r="BD58" s="1233"/>
      <c r="BE58" s="1233"/>
      <c r="BF58" s="1233"/>
      <c r="BG58" s="1233"/>
      <c r="BH58" s="1233"/>
      <c r="BI58" s="1233"/>
      <c r="BJ58" s="1233"/>
      <c r="BK58" s="1233"/>
      <c r="BL58" s="1233"/>
      <c r="BM58" s="1233"/>
      <c r="BN58" s="1233"/>
      <c r="BO58" s="1233"/>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1238"/>
      <c r="DE58" s="1236"/>
    </row>
    <row r="59" spans="1:109" s="1212" customFormat="1" x14ac:dyDescent="0.15">
      <c r="A59" s="255"/>
      <c r="B59" s="1236"/>
      <c r="K59" s="1239"/>
      <c r="L59" s="1239"/>
      <c r="M59" s="1239"/>
      <c r="N59" s="1239"/>
      <c r="AQ59" s="1239"/>
      <c r="AR59" s="1239"/>
      <c r="AS59" s="1239"/>
      <c r="AT59" s="1239"/>
      <c r="BC59" s="1239"/>
      <c r="BD59" s="1239"/>
      <c r="BE59" s="1239"/>
      <c r="BF59" s="1239"/>
      <c r="BO59" s="1239"/>
      <c r="BP59" s="1239"/>
      <c r="BQ59" s="1239"/>
      <c r="BR59" s="1239"/>
      <c r="CA59" s="1239"/>
      <c r="CB59" s="1239"/>
      <c r="CC59" s="1239"/>
      <c r="CD59" s="1239"/>
      <c r="CM59" s="1239"/>
      <c r="CN59" s="1239"/>
      <c r="CO59" s="1239"/>
      <c r="CP59" s="1239"/>
      <c r="CY59" s="1239"/>
      <c r="CZ59" s="1239"/>
      <c r="DA59" s="1239"/>
      <c r="DB59" s="1239"/>
      <c r="DC59" s="1239"/>
      <c r="DD59" s="1238"/>
      <c r="DE59" s="1236"/>
    </row>
    <row r="60" spans="1:109" s="1212" customFormat="1" x14ac:dyDescent="0.15">
      <c r="A60" s="255"/>
      <c r="B60" s="1236"/>
      <c r="K60" s="1239"/>
      <c r="L60" s="1239"/>
      <c r="M60" s="1239"/>
      <c r="N60" s="1239"/>
      <c r="AQ60" s="1239"/>
      <c r="AR60" s="1239"/>
      <c r="AS60" s="1239"/>
      <c r="AT60" s="1239"/>
      <c r="BC60" s="1239"/>
      <c r="BD60" s="1239"/>
      <c r="BE60" s="1239"/>
      <c r="BF60" s="1239"/>
      <c r="BO60" s="1239"/>
      <c r="BP60" s="1239"/>
      <c r="BQ60" s="1239"/>
      <c r="BR60" s="1239"/>
      <c r="CA60" s="1239"/>
      <c r="CB60" s="1239"/>
      <c r="CC60" s="1239"/>
      <c r="CD60" s="1239"/>
      <c r="CM60" s="1239"/>
      <c r="CN60" s="1239"/>
      <c r="CO60" s="1239"/>
      <c r="CP60" s="1239"/>
      <c r="CY60" s="1239"/>
      <c r="CZ60" s="1239"/>
      <c r="DA60" s="1239"/>
      <c r="DB60" s="1239"/>
      <c r="DC60" s="1239"/>
      <c r="DD60" s="1238"/>
      <c r="DE60" s="1236"/>
    </row>
    <row r="61" spans="1:109" s="1212" customFormat="1" x14ac:dyDescent="0.15">
      <c r="A61" s="255"/>
      <c r="B61" s="1240"/>
      <c r="C61" s="1241"/>
      <c r="D61" s="1241"/>
      <c r="E61" s="1241"/>
      <c r="F61" s="1241"/>
      <c r="G61" s="1241"/>
      <c r="H61" s="1241"/>
      <c r="I61" s="1241"/>
      <c r="J61" s="1241"/>
      <c r="K61" s="1241"/>
      <c r="L61" s="1241"/>
      <c r="M61" s="1242"/>
      <c r="N61" s="1242"/>
      <c r="O61" s="1241"/>
      <c r="P61" s="1241"/>
      <c r="Q61" s="1241"/>
      <c r="R61" s="1241"/>
      <c r="S61" s="1241"/>
      <c r="T61" s="1241"/>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2"/>
      <c r="AT61" s="1242"/>
      <c r="AU61" s="1241"/>
      <c r="AV61" s="1241"/>
      <c r="AW61" s="1241"/>
      <c r="AX61" s="1241"/>
      <c r="AY61" s="1241"/>
      <c r="AZ61" s="1241"/>
      <c r="BA61" s="1241"/>
      <c r="BB61" s="1241"/>
      <c r="BC61" s="1241"/>
      <c r="BD61" s="1241"/>
      <c r="BE61" s="1242"/>
      <c r="BF61" s="1242"/>
      <c r="BG61" s="1241"/>
      <c r="BH61" s="1241"/>
      <c r="BI61" s="1241"/>
      <c r="BJ61" s="1241"/>
      <c r="BK61" s="1241"/>
      <c r="BL61" s="1241"/>
      <c r="BM61" s="1241"/>
      <c r="BN61" s="1241"/>
      <c r="BO61" s="1241"/>
      <c r="BP61" s="1241"/>
      <c r="BQ61" s="1242"/>
      <c r="BR61" s="1242"/>
      <c r="BS61" s="1241"/>
      <c r="BT61" s="1241"/>
      <c r="BU61" s="1241"/>
      <c r="BV61" s="1241"/>
      <c r="BW61" s="1241"/>
      <c r="BX61" s="1241"/>
      <c r="BY61" s="1241"/>
      <c r="BZ61" s="1241"/>
      <c r="CA61" s="1241"/>
      <c r="CB61" s="1241"/>
      <c r="CC61" s="1242"/>
      <c r="CD61" s="1242"/>
      <c r="CE61" s="1241"/>
      <c r="CF61" s="1241"/>
      <c r="CG61" s="1241"/>
      <c r="CH61" s="1241"/>
      <c r="CI61" s="1241"/>
      <c r="CJ61" s="1241"/>
      <c r="CK61" s="1241"/>
      <c r="CL61" s="1241"/>
      <c r="CM61" s="1241"/>
      <c r="CN61" s="1241"/>
      <c r="CO61" s="1242"/>
      <c r="CP61" s="1242"/>
      <c r="CQ61" s="1241"/>
      <c r="CR61" s="1241"/>
      <c r="CS61" s="1241"/>
      <c r="CT61" s="1241"/>
      <c r="CU61" s="1241"/>
      <c r="CV61" s="1241"/>
      <c r="CW61" s="1241"/>
      <c r="CX61" s="1241"/>
      <c r="CY61" s="1241"/>
      <c r="CZ61" s="1241"/>
      <c r="DA61" s="1242"/>
      <c r="DB61" s="1242"/>
      <c r="DC61" s="1242"/>
      <c r="DD61" s="1243"/>
      <c r="DE61" s="1236"/>
    </row>
    <row r="62" spans="1:109" x14ac:dyDescent="0.15">
      <c r="B62" s="1210"/>
      <c r="C62" s="1210"/>
      <c r="D62" s="1210"/>
      <c r="E62" s="1210"/>
      <c r="F62" s="1210"/>
      <c r="G62" s="1210"/>
      <c r="H62" s="1210"/>
      <c r="I62" s="1210"/>
      <c r="J62" s="1210"/>
      <c r="K62" s="1210"/>
      <c r="L62" s="1210"/>
      <c r="M62" s="1210"/>
      <c r="N62" s="1210"/>
      <c r="O62" s="1210"/>
      <c r="P62" s="1210"/>
      <c r="Q62" s="1210"/>
      <c r="R62" s="1210"/>
      <c r="S62" s="1210"/>
      <c r="T62" s="1210"/>
      <c r="U62" s="1210"/>
      <c r="V62" s="1210"/>
      <c r="W62" s="1210"/>
      <c r="X62" s="1210"/>
      <c r="Y62" s="1210"/>
      <c r="Z62" s="1210"/>
      <c r="AA62" s="1210"/>
      <c r="AB62" s="1210"/>
      <c r="AC62" s="1210"/>
      <c r="AD62" s="1210"/>
      <c r="AE62" s="1210"/>
      <c r="AF62" s="1210"/>
      <c r="AG62" s="1210"/>
      <c r="AH62" s="1210"/>
      <c r="AI62" s="1210"/>
      <c r="AJ62" s="1210"/>
      <c r="AK62" s="1210"/>
      <c r="AL62" s="1210"/>
      <c r="AM62" s="1210"/>
      <c r="AN62" s="1210"/>
      <c r="AO62" s="1210"/>
      <c r="AP62" s="1210"/>
      <c r="AQ62" s="1210"/>
      <c r="AR62" s="1210"/>
      <c r="AS62" s="1210"/>
      <c r="AT62" s="1210"/>
      <c r="AU62" s="1210"/>
      <c r="AV62" s="1210"/>
      <c r="AW62" s="1210"/>
      <c r="AX62" s="1210"/>
      <c r="AY62" s="1210"/>
      <c r="AZ62" s="1210"/>
      <c r="BA62" s="1210"/>
      <c r="BB62" s="1210"/>
      <c r="BC62" s="1210"/>
      <c r="BD62" s="1210"/>
      <c r="BE62" s="1210"/>
      <c r="BF62" s="1210"/>
      <c r="BG62" s="1210"/>
      <c r="BH62" s="1210"/>
      <c r="BI62" s="1210"/>
      <c r="BJ62" s="1210"/>
      <c r="BK62" s="1210"/>
      <c r="BL62" s="1210"/>
      <c r="BM62" s="1210"/>
      <c r="BN62" s="1210"/>
      <c r="BO62" s="1210"/>
      <c r="BP62" s="1210"/>
      <c r="BQ62" s="1210"/>
      <c r="BR62" s="1210"/>
      <c r="BS62" s="1210"/>
      <c r="BT62" s="1210"/>
      <c r="BU62" s="1210"/>
      <c r="BV62" s="1210"/>
      <c r="BW62" s="1210"/>
      <c r="BX62" s="1210"/>
      <c r="BY62" s="1210"/>
      <c r="BZ62" s="1210"/>
      <c r="CA62" s="1210"/>
      <c r="CB62" s="1210"/>
      <c r="CC62" s="1210"/>
      <c r="CD62" s="1210"/>
      <c r="CE62" s="1210"/>
      <c r="CF62" s="1210"/>
      <c r="CG62" s="1210"/>
      <c r="CH62" s="1210"/>
      <c r="CI62" s="1210"/>
      <c r="CJ62" s="1210"/>
      <c r="CK62" s="1210"/>
      <c r="CL62" s="1210"/>
      <c r="CM62" s="1210"/>
      <c r="CN62" s="1210"/>
      <c r="CO62" s="1210"/>
      <c r="CP62" s="1210"/>
      <c r="CQ62" s="1210"/>
      <c r="CR62" s="1210"/>
      <c r="CS62" s="1210"/>
      <c r="CT62" s="1210"/>
      <c r="CU62" s="1210"/>
      <c r="CV62" s="1210"/>
      <c r="CW62" s="1210"/>
      <c r="CX62" s="1210"/>
      <c r="CY62" s="1210"/>
      <c r="CZ62" s="1210"/>
      <c r="DA62" s="1210"/>
      <c r="DB62" s="1210"/>
      <c r="DC62" s="1210"/>
      <c r="DD62" s="1210"/>
      <c r="DE62" s="255"/>
    </row>
    <row r="63" spans="1:109" ht="17.25" x14ac:dyDescent="0.15">
      <c r="B63" s="312" t="s">
        <v>571</v>
      </c>
    </row>
    <row r="64" spans="1:109" x14ac:dyDescent="0.15">
      <c r="B64" s="259"/>
      <c r="G64" s="1211"/>
      <c r="I64" s="1244"/>
      <c r="J64" s="1244"/>
      <c r="K64" s="1244"/>
      <c r="L64" s="1244"/>
      <c r="M64" s="1244"/>
      <c r="N64" s="1245"/>
      <c r="AM64" s="1211"/>
      <c r="AN64" s="1211" t="s">
        <v>564</v>
      </c>
      <c r="AP64" s="1212"/>
      <c r="AQ64" s="1212"/>
      <c r="AR64" s="1212"/>
      <c r="AY64" s="1211"/>
      <c r="BA64" s="1212"/>
      <c r="BB64" s="1212"/>
      <c r="BC64" s="1212"/>
      <c r="BK64" s="1211"/>
      <c r="BM64" s="1212"/>
      <c r="BN64" s="1212"/>
      <c r="BO64" s="1212"/>
      <c r="BW64" s="1211"/>
      <c r="BY64" s="1212"/>
      <c r="BZ64" s="1212"/>
      <c r="CA64" s="1212"/>
      <c r="CI64" s="1211"/>
      <c r="CK64" s="1212"/>
      <c r="CL64" s="1212"/>
      <c r="CM64" s="1212"/>
      <c r="CU64" s="1211"/>
      <c r="CW64" s="1212"/>
      <c r="CX64" s="1212"/>
      <c r="CY64" s="1212"/>
    </row>
    <row r="65" spans="2:107" x14ac:dyDescent="0.15">
      <c r="B65" s="259"/>
      <c r="AN65" s="1213" t="s">
        <v>572</v>
      </c>
      <c r="AO65" s="1214"/>
      <c r="AP65" s="1214"/>
      <c r="AQ65" s="1214"/>
      <c r="AR65" s="1214"/>
      <c r="AS65" s="1214"/>
      <c r="AT65" s="1214"/>
      <c r="AU65" s="1214"/>
      <c r="AV65" s="1214"/>
      <c r="AW65" s="1214"/>
      <c r="AX65" s="1214"/>
      <c r="AY65" s="1214"/>
      <c r="AZ65" s="1214"/>
      <c r="BA65" s="1214"/>
      <c r="BB65" s="1214"/>
      <c r="BC65" s="1214"/>
      <c r="BD65" s="1214"/>
      <c r="BE65" s="1214"/>
      <c r="BF65" s="1214"/>
      <c r="BG65" s="1214"/>
      <c r="BH65" s="1214"/>
      <c r="BI65" s="1214"/>
      <c r="BJ65" s="1214"/>
      <c r="BK65" s="1214"/>
      <c r="BL65" s="1214"/>
      <c r="BM65" s="1214"/>
      <c r="BN65" s="1214"/>
      <c r="BO65" s="1214"/>
      <c r="BP65" s="1214"/>
      <c r="BQ65" s="1214"/>
      <c r="BR65" s="1214"/>
      <c r="BS65" s="1214"/>
      <c r="BT65" s="1214"/>
      <c r="BU65" s="1214"/>
      <c r="BV65" s="1214"/>
      <c r="BW65" s="1214"/>
      <c r="BX65" s="1214"/>
      <c r="BY65" s="1214"/>
      <c r="BZ65" s="1214"/>
      <c r="CA65" s="1214"/>
      <c r="CB65" s="1214"/>
      <c r="CC65" s="1214"/>
      <c r="CD65" s="1214"/>
      <c r="CE65" s="1214"/>
      <c r="CF65" s="1214"/>
      <c r="CG65" s="1214"/>
      <c r="CH65" s="1214"/>
      <c r="CI65" s="1214"/>
      <c r="CJ65" s="1214"/>
      <c r="CK65" s="1214"/>
      <c r="CL65" s="1214"/>
      <c r="CM65" s="1214"/>
      <c r="CN65" s="1214"/>
      <c r="CO65" s="1214"/>
      <c r="CP65" s="1214"/>
      <c r="CQ65" s="1214"/>
      <c r="CR65" s="1214"/>
      <c r="CS65" s="1214"/>
      <c r="CT65" s="1214"/>
      <c r="CU65" s="1214"/>
      <c r="CV65" s="1214"/>
      <c r="CW65" s="1214"/>
      <c r="CX65" s="1214"/>
      <c r="CY65" s="1214"/>
      <c r="CZ65" s="1214"/>
      <c r="DA65" s="1214"/>
      <c r="DB65" s="1214"/>
      <c r="DC65" s="1215"/>
    </row>
    <row r="66" spans="2:107" x14ac:dyDescent="0.15">
      <c r="B66" s="259"/>
      <c r="AN66" s="1216"/>
      <c r="AO66" s="1217"/>
      <c r="AP66" s="1217"/>
      <c r="AQ66" s="1217"/>
      <c r="AR66" s="1217"/>
      <c r="AS66" s="1217"/>
      <c r="AT66" s="1217"/>
      <c r="AU66" s="1217"/>
      <c r="AV66" s="1217"/>
      <c r="AW66" s="1217"/>
      <c r="AX66" s="1217"/>
      <c r="AY66" s="1217"/>
      <c r="AZ66" s="1217"/>
      <c r="BA66" s="1217"/>
      <c r="BB66" s="1217"/>
      <c r="BC66" s="1217"/>
      <c r="BD66" s="1217"/>
      <c r="BE66" s="1217"/>
      <c r="BF66" s="1217"/>
      <c r="BG66" s="1217"/>
      <c r="BH66" s="1217"/>
      <c r="BI66" s="1217"/>
      <c r="BJ66" s="1217"/>
      <c r="BK66" s="1217"/>
      <c r="BL66" s="1217"/>
      <c r="BM66" s="1217"/>
      <c r="BN66" s="1217"/>
      <c r="BO66" s="1217"/>
      <c r="BP66" s="1217"/>
      <c r="BQ66" s="1217"/>
      <c r="BR66" s="1217"/>
      <c r="BS66" s="1217"/>
      <c r="BT66" s="1217"/>
      <c r="BU66" s="1217"/>
      <c r="BV66" s="1217"/>
      <c r="BW66" s="1217"/>
      <c r="BX66" s="1217"/>
      <c r="BY66" s="1217"/>
      <c r="BZ66" s="1217"/>
      <c r="CA66" s="1217"/>
      <c r="CB66" s="1217"/>
      <c r="CC66" s="1217"/>
      <c r="CD66" s="1217"/>
      <c r="CE66" s="1217"/>
      <c r="CF66" s="1217"/>
      <c r="CG66" s="1217"/>
      <c r="CH66" s="1217"/>
      <c r="CI66" s="1217"/>
      <c r="CJ66" s="1217"/>
      <c r="CK66" s="1217"/>
      <c r="CL66" s="1217"/>
      <c r="CM66" s="1217"/>
      <c r="CN66" s="1217"/>
      <c r="CO66" s="1217"/>
      <c r="CP66" s="1217"/>
      <c r="CQ66" s="1217"/>
      <c r="CR66" s="1217"/>
      <c r="CS66" s="1217"/>
      <c r="CT66" s="1217"/>
      <c r="CU66" s="1217"/>
      <c r="CV66" s="1217"/>
      <c r="CW66" s="1217"/>
      <c r="CX66" s="1217"/>
      <c r="CY66" s="1217"/>
      <c r="CZ66" s="1217"/>
      <c r="DA66" s="1217"/>
      <c r="DB66" s="1217"/>
      <c r="DC66" s="1218"/>
    </row>
    <row r="67" spans="2:107" x14ac:dyDescent="0.15">
      <c r="B67" s="259"/>
      <c r="AN67" s="1216"/>
      <c r="AO67" s="1217"/>
      <c r="AP67" s="1217"/>
      <c r="AQ67" s="1217"/>
      <c r="AR67" s="1217"/>
      <c r="AS67" s="1217"/>
      <c r="AT67" s="1217"/>
      <c r="AU67" s="1217"/>
      <c r="AV67" s="1217"/>
      <c r="AW67" s="1217"/>
      <c r="AX67" s="1217"/>
      <c r="AY67" s="1217"/>
      <c r="AZ67" s="1217"/>
      <c r="BA67" s="1217"/>
      <c r="BB67" s="1217"/>
      <c r="BC67" s="1217"/>
      <c r="BD67" s="1217"/>
      <c r="BE67" s="1217"/>
      <c r="BF67" s="1217"/>
      <c r="BG67" s="1217"/>
      <c r="BH67" s="1217"/>
      <c r="BI67" s="1217"/>
      <c r="BJ67" s="1217"/>
      <c r="BK67" s="1217"/>
      <c r="BL67" s="1217"/>
      <c r="BM67" s="1217"/>
      <c r="BN67" s="1217"/>
      <c r="BO67" s="1217"/>
      <c r="BP67" s="1217"/>
      <c r="BQ67" s="1217"/>
      <c r="BR67" s="1217"/>
      <c r="BS67" s="1217"/>
      <c r="BT67" s="1217"/>
      <c r="BU67" s="1217"/>
      <c r="BV67" s="1217"/>
      <c r="BW67" s="1217"/>
      <c r="BX67" s="1217"/>
      <c r="BY67" s="1217"/>
      <c r="BZ67" s="1217"/>
      <c r="CA67" s="1217"/>
      <c r="CB67" s="1217"/>
      <c r="CC67" s="1217"/>
      <c r="CD67" s="1217"/>
      <c r="CE67" s="1217"/>
      <c r="CF67" s="1217"/>
      <c r="CG67" s="1217"/>
      <c r="CH67" s="1217"/>
      <c r="CI67" s="1217"/>
      <c r="CJ67" s="1217"/>
      <c r="CK67" s="1217"/>
      <c r="CL67" s="1217"/>
      <c r="CM67" s="1217"/>
      <c r="CN67" s="1217"/>
      <c r="CO67" s="1217"/>
      <c r="CP67" s="1217"/>
      <c r="CQ67" s="1217"/>
      <c r="CR67" s="1217"/>
      <c r="CS67" s="1217"/>
      <c r="CT67" s="1217"/>
      <c r="CU67" s="1217"/>
      <c r="CV67" s="1217"/>
      <c r="CW67" s="1217"/>
      <c r="CX67" s="1217"/>
      <c r="CY67" s="1217"/>
      <c r="CZ67" s="1217"/>
      <c r="DA67" s="1217"/>
      <c r="DB67" s="1217"/>
      <c r="DC67" s="1218"/>
    </row>
    <row r="68" spans="2:107" x14ac:dyDescent="0.15">
      <c r="B68" s="259"/>
      <c r="AN68" s="1216"/>
      <c r="AO68" s="1217"/>
      <c r="AP68" s="1217"/>
      <c r="AQ68" s="1217"/>
      <c r="AR68" s="1217"/>
      <c r="AS68" s="1217"/>
      <c r="AT68" s="1217"/>
      <c r="AU68" s="1217"/>
      <c r="AV68" s="1217"/>
      <c r="AW68" s="1217"/>
      <c r="AX68" s="1217"/>
      <c r="AY68" s="1217"/>
      <c r="AZ68" s="1217"/>
      <c r="BA68" s="1217"/>
      <c r="BB68" s="1217"/>
      <c r="BC68" s="1217"/>
      <c r="BD68" s="1217"/>
      <c r="BE68" s="1217"/>
      <c r="BF68" s="1217"/>
      <c r="BG68" s="1217"/>
      <c r="BH68" s="1217"/>
      <c r="BI68" s="1217"/>
      <c r="BJ68" s="1217"/>
      <c r="BK68" s="1217"/>
      <c r="BL68" s="1217"/>
      <c r="BM68" s="1217"/>
      <c r="BN68" s="1217"/>
      <c r="BO68" s="1217"/>
      <c r="BP68" s="1217"/>
      <c r="BQ68" s="1217"/>
      <c r="BR68" s="1217"/>
      <c r="BS68" s="1217"/>
      <c r="BT68" s="1217"/>
      <c r="BU68" s="1217"/>
      <c r="BV68" s="1217"/>
      <c r="BW68" s="1217"/>
      <c r="BX68" s="1217"/>
      <c r="BY68" s="1217"/>
      <c r="BZ68" s="1217"/>
      <c r="CA68" s="1217"/>
      <c r="CB68" s="1217"/>
      <c r="CC68" s="1217"/>
      <c r="CD68" s="1217"/>
      <c r="CE68" s="1217"/>
      <c r="CF68" s="1217"/>
      <c r="CG68" s="1217"/>
      <c r="CH68" s="1217"/>
      <c r="CI68" s="1217"/>
      <c r="CJ68" s="1217"/>
      <c r="CK68" s="1217"/>
      <c r="CL68" s="1217"/>
      <c r="CM68" s="1217"/>
      <c r="CN68" s="1217"/>
      <c r="CO68" s="1217"/>
      <c r="CP68" s="1217"/>
      <c r="CQ68" s="1217"/>
      <c r="CR68" s="1217"/>
      <c r="CS68" s="1217"/>
      <c r="CT68" s="1217"/>
      <c r="CU68" s="1217"/>
      <c r="CV68" s="1217"/>
      <c r="CW68" s="1217"/>
      <c r="CX68" s="1217"/>
      <c r="CY68" s="1217"/>
      <c r="CZ68" s="1217"/>
      <c r="DA68" s="1217"/>
      <c r="DB68" s="1217"/>
      <c r="DC68" s="1218"/>
    </row>
    <row r="69" spans="2:107" x14ac:dyDescent="0.15">
      <c r="B69" s="259"/>
      <c r="AN69" s="1219"/>
      <c r="AO69" s="1220"/>
      <c r="AP69" s="1220"/>
      <c r="AQ69" s="1220"/>
      <c r="AR69" s="1220"/>
      <c r="AS69" s="1220"/>
      <c r="AT69" s="1220"/>
      <c r="AU69" s="1220"/>
      <c r="AV69" s="1220"/>
      <c r="AW69" s="1220"/>
      <c r="AX69" s="1220"/>
      <c r="AY69" s="1220"/>
      <c r="AZ69" s="1220"/>
      <c r="BA69" s="1220"/>
      <c r="BB69" s="1220"/>
      <c r="BC69" s="1220"/>
      <c r="BD69" s="1220"/>
      <c r="BE69" s="1220"/>
      <c r="BF69" s="1220"/>
      <c r="BG69" s="1220"/>
      <c r="BH69" s="1220"/>
      <c r="BI69" s="1220"/>
      <c r="BJ69" s="1220"/>
      <c r="BK69" s="1220"/>
      <c r="BL69" s="1220"/>
      <c r="BM69" s="1220"/>
      <c r="BN69" s="1220"/>
      <c r="BO69" s="1220"/>
      <c r="BP69" s="1220"/>
      <c r="BQ69" s="1220"/>
      <c r="BR69" s="1220"/>
      <c r="BS69" s="1220"/>
      <c r="BT69" s="1220"/>
      <c r="BU69" s="1220"/>
      <c r="BV69" s="1220"/>
      <c r="BW69" s="1220"/>
      <c r="BX69" s="1220"/>
      <c r="BY69" s="1220"/>
      <c r="BZ69" s="1220"/>
      <c r="CA69" s="1220"/>
      <c r="CB69" s="1220"/>
      <c r="CC69" s="1220"/>
      <c r="CD69" s="1220"/>
      <c r="CE69" s="1220"/>
      <c r="CF69" s="1220"/>
      <c r="CG69" s="1220"/>
      <c r="CH69" s="1220"/>
      <c r="CI69" s="1220"/>
      <c r="CJ69" s="1220"/>
      <c r="CK69" s="1220"/>
      <c r="CL69" s="1220"/>
      <c r="CM69" s="1220"/>
      <c r="CN69" s="1220"/>
      <c r="CO69" s="1220"/>
      <c r="CP69" s="1220"/>
      <c r="CQ69" s="1220"/>
      <c r="CR69" s="1220"/>
      <c r="CS69" s="1220"/>
      <c r="CT69" s="1220"/>
      <c r="CU69" s="1220"/>
      <c r="CV69" s="1220"/>
      <c r="CW69" s="1220"/>
      <c r="CX69" s="1220"/>
      <c r="CY69" s="1220"/>
      <c r="CZ69" s="1220"/>
      <c r="DA69" s="1220"/>
      <c r="DB69" s="1220"/>
      <c r="DC69" s="1221"/>
    </row>
    <row r="70" spans="2:107" x14ac:dyDescent="0.15">
      <c r="B70" s="259"/>
      <c r="H70" s="1246"/>
      <c r="I70" s="1246"/>
      <c r="J70" s="1247"/>
      <c r="K70" s="1247"/>
      <c r="L70" s="1248"/>
      <c r="M70" s="1247"/>
      <c r="N70" s="1248"/>
      <c r="AN70" s="1222"/>
      <c r="AO70" s="1222"/>
      <c r="AP70" s="1222"/>
      <c r="AZ70" s="1222"/>
      <c r="BA70" s="1222"/>
      <c r="BB70" s="1222"/>
      <c r="BL70" s="1222"/>
      <c r="BM70" s="1222"/>
      <c r="BN70" s="1222"/>
      <c r="BX70" s="1222"/>
      <c r="BY70" s="1222"/>
      <c r="BZ70" s="1222"/>
      <c r="CJ70" s="1222"/>
      <c r="CK70" s="1222"/>
      <c r="CL70" s="1222"/>
      <c r="CV70" s="1222"/>
      <c r="CW70" s="1222"/>
      <c r="CX70" s="1222"/>
    </row>
    <row r="71" spans="2:107" x14ac:dyDescent="0.15">
      <c r="B71" s="259"/>
      <c r="G71" s="1249"/>
      <c r="I71" s="1250"/>
      <c r="J71" s="1247"/>
      <c r="K71" s="1247"/>
      <c r="L71" s="1248"/>
      <c r="M71" s="1247"/>
      <c r="N71" s="1248"/>
      <c r="AM71" s="1249"/>
      <c r="AN71" s="255" t="s">
        <v>566</v>
      </c>
    </row>
    <row r="72" spans="2:107" x14ac:dyDescent="0.15">
      <c r="B72" s="259"/>
      <c r="G72" s="1223"/>
      <c r="H72" s="1223"/>
      <c r="I72" s="1223"/>
      <c r="J72" s="1223"/>
      <c r="K72" s="1224"/>
      <c r="L72" s="1224"/>
      <c r="M72" s="1225"/>
      <c r="N72" s="1225"/>
      <c r="AN72" s="1226"/>
      <c r="AO72" s="1227"/>
      <c r="AP72" s="1227"/>
      <c r="AQ72" s="1227"/>
      <c r="AR72" s="1227"/>
      <c r="AS72" s="1227"/>
      <c r="AT72" s="1227"/>
      <c r="AU72" s="1227"/>
      <c r="AV72" s="1227"/>
      <c r="AW72" s="1227"/>
      <c r="AX72" s="1227"/>
      <c r="AY72" s="1227"/>
      <c r="AZ72" s="1227"/>
      <c r="BA72" s="1227"/>
      <c r="BB72" s="1227"/>
      <c r="BC72" s="1227"/>
      <c r="BD72" s="1227"/>
      <c r="BE72" s="1227"/>
      <c r="BF72" s="1227"/>
      <c r="BG72" s="1227"/>
      <c r="BH72" s="1227"/>
      <c r="BI72" s="1227"/>
      <c r="BJ72" s="1227"/>
      <c r="BK72" s="1227"/>
      <c r="BL72" s="1227"/>
      <c r="BM72" s="1227"/>
      <c r="BN72" s="1227"/>
      <c r="BO72" s="1228"/>
      <c r="BP72" s="1229" t="s">
        <v>525</v>
      </c>
      <c r="BQ72" s="1229"/>
      <c r="BR72" s="1229"/>
      <c r="BS72" s="1229"/>
      <c r="BT72" s="1229"/>
      <c r="BU72" s="1229"/>
      <c r="BV72" s="1229"/>
      <c r="BW72" s="1229"/>
      <c r="BX72" s="1229" t="s">
        <v>526</v>
      </c>
      <c r="BY72" s="1229"/>
      <c r="BZ72" s="1229"/>
      <c r="CA72" s="1229"/>
      <c r="CB72" s="1229"/>
      <c r="CC72" s="1229"/>
      <c r="CD72" s="1229"/>
      <c r="CE72" s="1229"/>
      <c r="CF72" s="1229" t="s">
        <v>527</v>
      </c>
      <c r="CG72" s="1229"/>
      <c r="CH72" s="1229"/>
      <c r="CI72" s="1229"/>
      <c r="CJ72" s="1229"/>
      <c r="CK72" s="1229"/>
      <c r="CL72" s="1229"/>
      <c r="CM72" s="1229"/>
      <c r="CN72" s="1229" t="s">
        <v>528</v>
      </c>
      <c r="CO72" s="1229"/>
      <c r="CP72" s="1229"/>
      <c r="CQ72" s="1229"/>
      <c r="CR72" s="1229"/>
      <c r="CS72" s="1229"/>
      <c r="CT72" s="1229"/>
      <c r="CU72" s="1229"/>
      <c r="CV72" s="1229" t="s">
        <v>529</v>
      </c>
      <c r="CW72" s="1229"/>
      <c r="CX72" s="1229"/>
      <c r="CY72" s="1229"/>
      <c r="CZ72" s="1229"/>
      <c r="DA72" s="1229"/>
      <c r="DB72" s="1229"/>
      <c r="DC72" s="1229"/>
    </row>
    <row r="73" spans="2:107" x14ac:dyDescent="0.15">
      <c r="B73" s="259"/>
      <c r="G73" s="1230"/>
      <c r="H73" s="1230"/>
      <c r="I73" s="1230"/>
      <c r="J73" s="1230"/>
      <c r="K73" s="1251"/>
      <c r="L73" s="1251"/>
      <c r="M73" s="1251"/>
      <c r="N73" s="1251"/>
      <c r="AM73" s="1222"/>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5">
        <v>108.3</v>
      </c>
      <c r="BQ73" s="1235"/>
      <c r="BR73" s="1235"/>
      <c r="BS73" s="1235"/>
      <c r="BT73" s="1235"/>
      <c r="BU73" s="1235"/>
      <c r="BV73" s="1235"/>
      <c r="BW73" s="1235"/>
      <c r="BX73" s="1235">
        <v>93.8</v>
      </c>
      <c r="BY73" s="1235"/>
      <c r="BZ73" s="1235"/>
      <c r="CA73" s="1235"/>
      <c r="CB73" s="1235"/>
      <c r="CC73" s="1235"/>
      <c r="CD73" s="1235"/>
      <c r="CE73" s="1235"/>
      <c r="CF73" s="1235">
        <v>60.2</v>
      </c>
      <c r="CG73" s="1235"/>
      <c r="CH73" s="1235"/>
      <c r="CI73" s="1235"/>
      <c r="CJ73" s="1235"/>
      <c r="CK73" s="1235"/>
      <c r="CL73" s="1235"/>
      <c r="CM73" s="1235"/>
      <c r="CN73" s="1235">
        <v>43.4</v>
      </c>
      <c r="CO73" s="1235"/>
      <c r="CP73" s="1235"/>
      <c r="CQ73" s="1235"/>
      <c r="CR73" s="1235"/>
      <c r="CS73" s="1235"/>
      <c r="CT73" s="1235"/>
      <c r="CU73" s="1235"/>
      <c r="CV73" s="1235">
        <v>28</v>
      </c>
      <c r="CW73" s="1235"/>
      <c r="CX73" s="1235"/>
      <c r="CY73" s="1235"/>
      <c r="CZ73" s="1235"/>
      <c r="DA73" s="1235"/>
      <c r="DB73" s="1235"/>
      <c r="DC73" s="1235"/>
    </row>
    <row r="74" spans="2:107" x14ac:dyDescent="0.15">
      <c r="B74" s="259"/>
      <c r="G74" s="1230"/>
      <c r="H74" s="1230"/>
      <c r="I74" s="1230"/>
      <c r="J74" s="1230"/>
      <c r="K74" s="1251"/>
      <c r="L74" s="1251"/>
      <c r="M74" s="1251"/>
      <c r="N74" s="1251"/>
      <c r="AM74" s="1222"/>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x14ac:dyDescent="0.15">
      <c r="B75" s="259"/>
      <c r="G75" s="1230"/>
      <c r="H75" s="1230"/>
      <c r="I75" s="1223"/>
      <c r="J75" s="1223"/>
      <c r="K75" s="1232"/>
      <c r="L75" s="1232"/>
      <c r="M75" s="1232"/>
      <c r="N75" s="1232"/>
      <c r="AM75" s="1222"/>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5">
        <v>11.4</v>
      </c>
      <c r="BQ75" s="1235"/>
      <c r="BR75" s="1235"/>
      <c r="BS75" s="1235"/>
      <c r="BT75" s="1235"/>
      <c r="BU75" s="1235"/>
      <c r="BV75" s="1235"/>
      <c r="BW75" s="1235"/>
      <c r="BX75" s="1235">
        <v>12.2</v>
      </c>
      <c r="BY75" s="1235"/>
      <c r="BZ75" s="1235"/>
      <c r="CA75" s="1235"/>
      <c r="CB75" s="1235"/>
      <c r="CC75" s="1235"/>
      <c r="CD75" s="1235"/>
      <c r="CE75" s="1235"/>
      <c r="CF75" s="1235">
        <v>11.9</v>
      </c>
      <c r="CG75" s="1235"/>
      <c r="CH75" s="1235"/>
      <c r="CI75" s="1235"/>
      <c r="CJ75" s="1235"/>
      <c r="CK75" s="1235"/>
      <c r="CL75" s="1235"/>
      <c r="CM75" s="1235"/>
      <c r="CN75" s="1235">
        <v>12</v>
      </c>
      <c r="CO75" s="1235"/>
      <c r="CP75" s="1235"/>
      <c r="CQ75" s="1235"/>
      <c r="CR75" s="1235"/>
      <c r="CS75" s="1235"/>
      <c r="CT75" s="1235"/>
      <c r="CU75" s="1235"/>
      <c r="CV75" s="1235">
        <v>11.7</v>
      </c>
      <c r="CW75" s="1235"/>
      <c r="CX75" s="1235"/>
      <c r="CY75" s="1235"/>
      <c r="CZ75" s="1235"/>
      <c r="DA75" s="1235"/>
      <c r="DB75" s="1235"/>
      <c r="DC75" s="1235"/>
    </row>
    <row r="76" spans="2:107" x14ac:dyDescent="0.15">
      <c r="B76" s="259"/>
      <c r="G76" s="1230"/>
      <c r="H76" s="1230"/>
      <c r="I76" s="1223"/>
      <c r="J76" s="1223"/>
      <c r="K76" s="1232"/>
      <c r="L76" s="1232"/>
      <c r="M76" s="1232"/>
      <c r="N76" s="1232"/>
      <c r="AM76" s="1222"/>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x14ac:dyDescent="0.15">
      <c r="B77" s="259"/>
      <c r="G77" s="1223"/>
      <c r="H77" s="1223"/>
      <c r="I77" s="1223"/>
      <c r="J77" s="1223"/>
      <c r="K77" s="1251"/>
      <c r="L77" s="1251"/>
      <c r="M77" s="1251"/>
      <c r="N77" s="1251"/>
      <c r="AN77" s="1229" t="s">
        <v>570</v>
      </c>
      <c r="AO77" s="1229"/>
      <c r="AP77" s="1229"/>
      <c r="AQ77" s="1229"/>
      <c r="AR77" s="1229"/>
      <c r="AS77" s="1229"/>
      <c r="AT77" s="1229"/>
      <c r="AU77" s="1229"/>
      <c r="AV77" s="1229"/>
      <c r="AW77" s="1229"/>
      <c r="AX77" s="1229"/>
      <c r="AY77" s="1229"/>
      <c r="AZ77" s="1229"/>
      <c r="BA77" s="1229"/>
      <c r="BB77" s="1233" t="s">
        <v>568</v>
      </c>
      <c r="BC77" s="1233"/>
      <c r="BD77" s="1233"/>
      <c r="BE77" s="1233"/>
      <c r="BF77" s="1233"/>
      <c r="BG77" s="1233"/>
      <c r="BH77" s="1233"/>
      <c r="BI77" s="1233"/>
      <c r="BJ77" s="1233"/>
      <c r="BK77" s="1233"/>
      <c r="BL77" s="1233"/>
      <c r="BM77" s="1233"/>
      <c r="BN77" s="1233"/>
      <c r="BO77" s="1233"/>
      <c r="BP77" s="1235">
        <v>21</v>
      </c>
      <c r="BQ77" s="1235"/>
      <c r="BR77" s="1235"/>
      <c r="BS77" s="1235"/>
      <c r="BT77" s="1235"/>
      <c r="BU77" s="1235"/>
      <c r="BV77" s="1235"/>
      <c r="BW77" s="1235"/>
      <c r="BX77" s="1235">
        <v>23.5</v>
      </c>
      <c r="BY77" s="1235"/>
      <c r="BZ77" s="1235"/>
      <c r="CA77" s="1235"/>
      <c r="CB77" s="1235"/>
      <c r="CC77" s="1235"/>
      <c r="CD77" s="1235"/>
      <c r="CE77" s="1235"/>
      <c r="CF77" s="1235">
        <v>8.5</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x14ac:dyDescent="0.15">
      <c r="B78" s="259"/>
      <c r="G78" s="1223"/>
      <c r="H78" s="1223"/>
      <c r="I78" s="1223"/>
      <c r="J78" s="1223"/>
      <c r="K78" s="1251"/>
      <c r="L78" s="1251"/>
      <c r="M78" s="1251"/>
      <c r="N78" s="1251"/>
      <c r="AN78" s="1229"/>
      <c r="AO78" s="1229"/>
      <c r="AP78" s="1229"/>
      <c r="AQ78" s="1229"/>
      <c r="AR78" s="1229"/>
      <c r="AS78" s="1229"/>
      <c r="AT78" s="1229"/>
      <c r="AU78" s="1229"/>
      <c r="AV78" s="1229"/>
      <c r="AW78" s="1229"/>
      <c r="AX78" s="1229"/>
      <c r="AY78" s="1229"/>
      <c r="AZ78" s="1229"/>
      <c r="BA78" s="1229"/>
      <c r="BB78" s="1233"/>
      <c r="BC78" s="1233"/>
      <c r="BD78" s="1233"/>
      <c r="BE78" s="1233"/>
      <c r="BF78" s="1233"/>
      <c r="BG78" s="1233"/>
      <c r="BH78" s="1233"/>
      <c r="BI78" s="1233"/>
      <c r="BJ78" s="1233"/>
      <c r="BK78" s="1233"/>
      <c r="BL78" s="1233"/>
      <c r="BM78" s="1233"/>
      <c r="BN78" s="1233"/>
      <c r="BO78" s="1233"/>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x14ac:dyDescent="0.15">
      <c r="B79" s="259"/>
      <c r="G79" s="1223"/>
      <c r="H79" s="1223"/>
      <c r="I79" s="1237"/>
      <c r="J79" s="1237"/>
      <c r="K79" s="1252"/>
      <c r="L79" s="1252"/>
      <c r="M79" s="1252"/>
      <c r="N79" s="1252"/>
      <c r="AN79" s="1229"/>
      <c r="AO79" s="1229"/>
      <c r="AP79" s="1229"/>
      <c r="AQ79" s="1229"/>
      <c r="AR79" s="1229"/>
      <c r="AS79" s="1229"/>
      <c r="AT79" s="1229"/>
      <c r="AU79" s="1229"/>
      <c r="AV79" s="1229"/>
      <c r="AW79" s="1229"/>
      <c r="AX79" s="1229"/>
      <c r="AY79" s="1229"/>
      <c r="AZ79" s="1229"/>
      <c r="BA79" s="1229"/>
      <c r="BB79" s="1233" t="s">
        <v>573</v>
      </c>
      <c r="BC79" s="1233"/>
      <c r="BD79" s="1233"/>
      <c r="BE79" s="1233"/>
      <c r="BF79" s="1233"/>
      <c r="BG79" s="1233"/>
      <c r="BH79" s="1233"/>
      <c r="BI79" s="1233"/>
      <c r="BJ79" s="1233"/>
      <c r="BK79" s="1233"/>
      <c r="BL79" s="1233"/>
      <c r="BM79" s="1233"/>
      <c r="BN79" s="1233"/>
      <c r="BO79" s="1233"/>
      <c r="BP79" s="1235">
        <v>9.1999999999999993</v>
      </c>
      <c r="BQ79" s="1235"/>
      <c r="BR79" s="1235"/>
      <c r="BS79" s="1235"/>
      <c r="BT79" s="1235"/>
      <c r="BU79" s="1235"/>
      <c r="BV79" s="1235"/>
      <c r="BW79" s="1235"/>
      <c r="BX79" s="1235">
        <v>8.6</v>
      </c>
      <c r="BY79" s="1235"/>
      <c r="BZ79" s="1235"/>
      <c r="CA79" s="1235"/>
      <c r="CB79" s="1235"/>
      <c r="CC79" s="1235"/>
      <c r="CD79" s="1235"/>
      <c r="CE79" s="1235"/>
      <c r="CF79" s="1235">
        <v>8.1999999999999993</v>
      </c>
      <c r="CG79" s="1235"/>
      <c r="CH79" s="1235"/>
      <c r="CI79" s="1235"/>
      <c r="CJ79" s="1235"/>
      <c r="CK79" s="1235"/>
      <c r="CL79" s="1235"/>
      <c r="CM79" s="1235"/>
      <c r="CN79" s="1235">
        <v>8.4</v>
      </c>
      <c r="CO79" s="1235"/>
      <c r="CP79" s="1235"/>
      <c r="CQ79" s="1235"/>
      <c r="CR79" s="1235"/>
      <c r="CS79" s="1235"/>
      <c r="CT79" s="1235"/>
      <c r="CU79" s="1235"/>
      <c r="CV79" s="1235">
        <v>8.5</v>
      </c>
      <c r="CW79" s="1235"/>
      <c r="CX79" s="1235"/>
      <c r="CY79" s="1235"/>
      <c r="CZ79" s="1235"/>
      <c r="DA79" s="1235"/>
      <c r="DB79" s="1235"/>
      <c r="DC79" s="1235"/>
    </row>
    <row r="80" spans="2:107" x14ac:dyDescent="0.15">
      <c r="B80" s="259"/>
      <c r="G80" s="1223"/>
      <c r="H80" s="1223"/>
      <c r="I80" s="1237"/>
      <c r="J80" s="1237"/>
      <c r="K80" s="1252"/>
      <c r="L80" s="1252"/>
      <c r="M80" s="1252"/>
      <c r="N80" s="1252"/>
      <c r="AN80" s="1229"/>
      <c r="AO80" s="1229"/>
      <c r="AP80" s="1229"/>
      <c r="AQ80" s="1229"/>
      <c r="AR80" s="1229"/>
      <c r="AS80" s="1229"/>
      <c r="AT80" s="1229"/>
      <c r="AU80" s="1229"/>
      <c r="AV80" s="1229"/>
      <c r="AW80" s="1229"/>
      <c r="AX80" s="1229"/>
      <c r="AY80" s="1229"/>
      <c r="AZ80" s="1229"/>
      <c r="BA80" s="1229"/>
      <c r="BB80" s="1233"/>
      <c r="BC80" s="1233"/>
      <c r="BD80" s="1233"/>
      <c r="BE80" s="1233"/>
      <c r="BF80" s="1233"/>
      <c r="BG80" s="1233"/>
      <c r="BH80" s="1233"/>
      <c r="BI80" s="1233"/>
      <c r="BJ80" s="1233"/>
      <c r="BK80" s="1233"/>
      <c r="BL80" s="1233"/>
      <c r="BM80" s="1233"/>
      <c r="BN80" s="1233"/>
      <c r="BO80" s="1233"/>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x14ac:dyDescent="0.15">
      <c r="B81" s="259"/>
    </row>
    <row r="82" spans="2:109" ht="17.25" x14ac:dyDescent="0.15">
      <c r="B82" s="259"/>
      <c r="K82" s="1253"/>
      <c r="L82" s="1253"/>
      <c r="M82" s="1253"/>
      <c r="N82" s="1253"/>
      <c r="AQ82" s="1253"/>
      <c r="AR82" s="1253"/>
      <c r="AS82" s="1253"/>
      <c r="AT82" s="1253"/>
      <c r="BC82" s="1253"/>
      <c r="BD82" s="1253"/>
      <c r="BE82" s="1253"/>
      <c r="BF82" s="1253"/>
      <c r="BO82" s="1253"/>
      <c r="BP82" s="1253"/>
      <c r="BQ82" s="1253"/>
      <c r="BR82" s="1253"/>
      <c r="CA82" s="1253"/>
      <c r="CB82" s="1253"/>
      <c r="CC82" s="1253"/>
      <c r="CD82" s="1253"/>
      <c r="CM82" s="1253"/>
      <c r="CN82" s="1253"/>
      <c r="CO82" s="1253"/>
      <c r="CP82" s="1253"/>
      <c r="CY82" s="1253"/>
      <c r="CZ82" s="1253"/>
      <c r="DA82" s="1253"/>
      <c r="DB82" s="1253"/>
      <c r="DC82" s="1253"/>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huWc81dYVAj2PA2+R0JoL3n1InwvpWY5tBKslNqpwvv1eHDD3oj461dQh9VDpbW88JzJfZQgJgMnQqzhiB2KdQ==" saltValue="q5Ebh3XPtR9Y6CBhiyqvx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FB582-DBB2-4815-B4EB-8956A3C5DA0E}">
  <sheetPr>
    <pageSetUpPr fitToPage="1"/>
  </sheetPr>
  <dimension ref="A1:DR125"/>
  <sheetViews>
    <sheetView showGridLines="0" zoomScale="70" zoomScaleNormal="70" zoomScaleSheetLayoutView="70" workbookViewId="0">
      <selection activeCell="BN21" sqref="BN21"/>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bCksj8FCKLX4PRZe4m952JLRAll5Vtncysai5qoxhpFYvNR5XTINegvVQVvp+g0x29uqgnk2KrfWtxdDQujgww==" saltValue="HwyKruL8RHiIQYS4ebQs7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4C625-E098-4D1C-B29A-6130FF51C924}">
  <sheetPr>
    <pageSetUpPr fitToPage="1"/>
  </sheetPr>
  <dimension ref="A1:DR125"/>
  <sheetViews>
    <sheetView showGridLines="0" zoomScale="70" zoomScaleNormal="70" zoomScaleSheetLayoutView="55" workbookViewId="0">
      <selection activeCell="BI17" sqref="BI17"/>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YS15Ip/aIjAB7hCwTY7F8YgxxLh1ZUJG2UrxEKFe4osDiDCPvdWU6+EBONVTo0tmFEQ3kWbtqmIId+UOf5uc+w==" saltValue="w67lOaJHs3a71OuqF2Up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77616</v>
      </c>
      <c r="E3" s="154"/>
      <c r="F3" s="155">
        <v>93492</v>
      </c>
      <c r="G3" s="156"/>
      <c r="H3" s="157"/>
    </row>
    <row r="4" spans="1:8" x14ac:dyDescent="0.15">
      <c r="A4" s="158"/>
      <c r="B4" s="159"/>
      <c r="C4" s="160"/>
      <c r="D4" s="161">
        <v>45091</v>
      </c>
      <c r="E4" s="162"/>
      <c r="F4" s="163">
        <v>53316</v>
      </c>
      <c r="G4" s="164"/>
      <c r="H4" s="165"/>
    </row>
    <row r="5" spans="1:8" x14ac:dyDescent="0.15">
      <c r="A5" s="146" t="s">
        <v>519</v>
      </c>
      <c r="B5" s="151"/>
      <c r="C5" s="152"/>
      <c r="D5" s="153">
        <v>22951</v>
      </c>
      <c r="E5" s="154"/>
      <c r="F5" s="155">
        <v>94796</v>
      </c>
      <c r="G5" s="156"/>
      <c r="H5" s="157"/>
    </row>
    <row r="6" spans="1:8" x14ac:dyDescent="0.15">
      <c r="A6" s="158"/>
      <c r="B6" s="159"/>
      <c r="C6" s="160"/>
      <c r="D6" s="161">
        <v>8834</v>
      </c>
      <c r="E6" s="162"/>
      <c r="F6" s="163">
        <v>55781</v>
      </c>
      <c r="G6" s="164"/>
      <c r="H6" s="165"/>
    </row>
    <row r="7" spans="1:8" x14ac:dyDescent="0.15">
      <c r="A7" s="146" t="s">
        <v>520</v>
      </c>
      <c r="B7" s="151"/>
      <c r="C7" s="152"/>
      <c r="D7" s="153">
        <v>14466</v>
      </c>
      <c r="E7" s="154"/>
      <c r="F7" s="155">
        <v>85942</v>
      </c>
      <c r="G7" s="156"/>
      <c r="H7" s="157"/>
    </row>
    <row r="8" spans="1:8" x14ac:dyDescent="0.15">
      <c r="A8" s="158"/>
      <c r="B8" s="159"/>
      <c r="C8" s="160"/>
      <c r="D8" s="161">
        <v>6790</v>
      </c>
      <c r="E8" s="162"/>
      <c r="F8" s="163">
        <v>48630</v>
      </c>
      <c r="G8" s="164"/>
      <c r="H8" s="165"/>
    </row>
    <row r="9" spans="1:8" x14ac:dyDescent="0.15">
      <c r="A9" s="146" t="s">
        <v>521</v>
      </c>
      <c r="B9" s="151"/>
      <c r="C9" s="152"/>
      <c r="D9" s="153">
        <v>24132</v>
      </c>
      <c r="E9" s="154"/>
      <c r="F9" s="155">
        <v>95007</v>
      </c>
      <c r="G9" s="156"/>
      <c r="H9" s="157"/>
    </row>
    <row r="10" spans="1:8" x14ac:dyDescent="0.15">
      <c r="A10" s="158"/>
      <c r="B10" s="159"/>
      <c r="C10" s="160"/>
      <c r="D10" s="161">
        <v>19679</v>
      </c>
      <c r="E10" s="162"/>
      <c r="F10" s="163">
        <v>48509</v>
      </c>
      <c r="G10" s="164"/>
      <c r="H10" s="165"/>
    </row>
    <row r="11" spans="1:8" x14ac:dyDescent="0.15">
      <c r="A11" s="146" t="s">
        <v>522</v>
      </c>
      <c r="B11" s="151"/>
      <c r="C11" s="152"/>
      <c r="D11" s="153">
        <v>19723</v>
      </c>
      <c r="E11" s="154"/>
      <c r="F11" s="155">
        <v>98176</v>
      </c>
      <c r="G11" s="156"/>
      <c r="H11" s="157"/>
    </row>
    <row r="12" spans="1:8" x14ac:dyDescent="0.15">
      <c r="A12" s="158"/>
      <c r="B12" s="159"/>
      <c r="C12" s="166"/>
      <c r="D12" s="161">
        <v>9976</v>
      </c>
      <c r="E12" s="162"/>
      <c r="F12" s="163">
        <v>58489</v>
      </c>
      <c r="G12" s="164"/>
      <c r="H12" s="165"/>
    </row>
    <row r="13" spans="1:8" x14ac:dyDescent="0.15">
      <c r="A13" s="146"/>
      <c r="B13" s="151"/>
      <c r="C13" s="152"/>
      <c r="D13" s="153">
        <v>31778</v>
      </c>
      <c r="E13" s="154"/>
      <c r="F13" s="155">
        <v>93483</v>
      </c>
      <c r="G13" s="167"/>
      <c r="H13" s="157"/>
    </row>
    <row r="14" spans="1:8" x14ac:dyDescent="0.15">
      <c r="A14" s="158"/>
      <c r="B14" s="159"/>
      <c r="C14" s="160"/>
      <c r="D14" s="161">
        <v>18074</v>
      </c>
      <c r="E14" s="162"/>
      <c r="F14" s="163">
        <v>52945</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8.9600000000000009</v>
      </c>
      <c r="C19" s="168">
        <f>ROUND(VALUE(SUBSTITUTE(実質収支比率等に係る経年分析!G$48,"▲","-")),2)</f>
        <v>12.41</v>
      </c>
      <c r="D19" s="168">
        <f>ROUND(VALUE(SUBSTITUTE(実質収支比率等に係る経年分析!H$48,"▲","-")),2)</f>
        <v>9.35</v>
      </c>
      <c r="E19" s="168">
        <f>ROUND(VALUE(SUBSTITUTE(実質収支比率等に係る経年分析!I$48,"▲","-")),2)</f>
        <v>8.1300000000000008</v>
      </c>
      <c r="F19" s="168">
        <f>ROUND(VALUE(SUBSTITUTE(実質収支比率等に係る経年分析!J$48,"▲","-")),2)</f>
        <v>8.1300000000000008</v>
      </c>
    </row>
    <row r="20" spans="1:11" x14ac:dyDescent="0.15">
      <c r="A20" s="168" t="s">
        <v>53</v>
      </c>
      <c r="B20" s="168">
        <f>ROUND(VALUE(SUBSTITUTE(実質収支比率等に係る経年分析!F$47,"▲","-")),2)</f>
        <v>28.15</v>
      </c>
      <c r="C20" s="168">
        <f>ROUND(VALUE(SUBSTITUTE(実質収支比率等に係る経年分析!G$47,"▲","-")),2)</f>
        <v>22.27</v>
      </c>
      <c r="D20" s="168">
        <f>ROUND(VALUE(SUBSTITUTE(実質収支比率等に係る経年分析!H$47,"▲","-")),2)</f>
        <v>31.15</v>
      </c>
      <c r="E20" s="168">
        <f>ROUND(VALUE(SUBSTITUTE(実質収支比率等に係る経年分析!I$47,"▲","-")),2)</f>
        <v>34.94</v>
      </c>
      <c r="F20" s="168">
        <f>ROUND(VALUE(SUBSTITUTE(実質収支比率等に係る経年分析!J$47,"▲","-")),2)</f>
        <v>35.36</v>
      </c>
    </row>
    <row r="21" spans="1:11" x14ac:dyDescent="0.15">
      <c r="A21" s="168" t="s">
        <v>54</v>
      </c>
      <c r="B21" s="168">
        <f>IF(ISNUMBER(VALUE(SUBSTITUTE(実質収支比率等に係る経年分析!F$49,"▲","-"))),ROUND(VALUE(SUBSTITUTE(実質収支比率等に係る経年分析!F$49,"▲","-")),2),NA())</f>
        <v>-1.17</v>
      </c>
      <c r="C21" s="168">
        <f>IF(ISNUMBER(VALUE(SUBSTITUTE(実質収支比率等に係る経年分析!G$49,"▲","-"))),ROUND(VALUE(SUBSTITUTE(実質収支比率等に係る経年分析!G$49,"▲","-")),2),NA())</f>
        <v>-0.5</v>
      </c>
      <c r="D21" s="168">
        <f>IF(ISNUMBER(VALUE(SUBSTITUTE(実質収支比率等に係る経年分析!H$49,"▲","-"))),ROUND(VALUE(SUBSTITUTE(実質収支比率等に係る経年分析!H$49,"▲","-")),2),NA())</f>
        <v>8.23</v>
      </c>
      <c r="E21" s="168">
        <f>IF(ISNUMBER(VALUE(SUBSTITUTE(実質収支比率等に係る経年分析!I$49,"▲","-"))),ROUND(VALUE(SUBSTITUTE(実質収支比率等に係る経年分析!I$49,"▲","-")),2),NA())</f>
        <v>1.1399999999999999</v>
      </c>
      <c r="F21" s="168">
        <f>IF(ISNUMBER(VALUE(SUBSTITUTE(実質収支比率等に係る経年分析!J$49,"▲","-"))),ROUND(VALUE(SUBSTITUTE(実質収支比率等に係る経年分析!J$49,"▲","-")),2),NA())</f>
        <v>1.1000000000000001</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15">
      <c r="A31" s="169" t="str">
        <f>IF(連結実質赤字比率に係る赤字・黒字の構成分析!C$39="",NA(),連結実質赤字比率に係る赤字・黒字の構成分析!C$39)</f>
        <v>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0.04</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0.03</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0.01</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0.01</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0.03</v>
      </c>
    </row>
    <row r="32" spans="1:11" x14ac:dyDescent="0.15">
      <c r="A32" s="169" t="str">
        <f>IF(連結実質赤字比率に係る赤字・黒字の構成分析!C$38="",NA(),連結実質赤字比率に係る赤字・黒字の構成分析!C$38)</f>
        <v>農業集落排水特別会計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0.03</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0.24</v>
      </c>
    </row>
    <row r="33" spans="1:16" x14ac:dyDescent="0.15">
      <c r="A33" s="169" t="str">
        <f>IF(連結実質赤字比率に係る赤字・黒字の構成分析!C$37="",NA(),連結実質赤字比率に係る赤字・黒字の構成分析!C$37)</f>
        <v>公共下水道事業特別会計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0.34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0.22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0.41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0.33</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0.49</v>
      </c>
    </row>
    <row r="34" spans="1:16" x14ac:dyDescent="0.15">
      <c r="A34" s="169" t="str">
        <f>IF(連結実質赤字比率に係る赤字・黒字の構成分析!C$36="",NA(),連結実質赤字比率に係る赤字・黒字の構成分析!C$36)</f>
        <v>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0.77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0.96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0.96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1.18</v>
      </c>
    </row>
    <row r="35" spans="1:16" x14ac:dyDescent="0.15">
      <c r="A35" s="169" t="str">
        <f>IF(連結実質赤字比率に係る赤字・黒字の構成分析!C$35="",NA(),連結実質赤字比率に係る赤字・黒字の構成分析!C$35)</f>
        <v>介護保険特別会計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0.69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2.14</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1.87</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8.9499999999999993</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12.41</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9.34</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8.1300000000000008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8.1199999999999992</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430</v>
      </c>
      <c r="E42" s="170"/>
      <c r="F42" s="170"/>
      <c r="G42" s="170">
        <f>'実質公債費比率（分子）の構造'!L$52</f>
        <v>430</v>
      </c>
      <c r="H42" s="170"/>
      <c r="I42" s="170"/>
      <c r="J42" s="170">
        <f>'実質公債費比率（分子）の構造'!M$52</f>
        <v>428</v>
      </c>
      <c r="K42" s="170"/>
      <c r="L42" s="170"/>
      <c r="M42" s="170">
        <f>'実質公債費比率（分子）の構造'!N$52</f>
        <v>409</v>
      </c>
      <c r="N42" s="170"/>
      <c r="O42" s="170"/>
      <c r="P42" s="170">
        <f>'実質公債費比率（分子）の構造'!O$52</f>
        <v>409</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4</v>
      </c>
      <c r="C45" s="170"/>
      <c r="D45" s="170"/>
      <c r="E45" s="170">
        <f>'実質公債費比率（分子）の構造'!L$49</f>
        <v>17</v>
      </c>
      <c r="F45" s="170"/>
      <c r="G45" s="170"/>
      <c r="H45" s="170">
        <f>'実質公債費比率（分子）の構造'!M$49</f>
        <v>31</v>
      </c>
      <c r="I45" s="170"/>
      <c r="J45" s="170"/>
      <c r="K45" s="170">
        <f>'実質公債費比率（分子）の構造'!N$49</f>
        <v>40</v>
      </c>
      <c r="L45" s="170"/>
      <c r="M45" s="170"/>
      <c r="N45" s="170">
        <f>'実質公債費比率（分子）の構造'!O$49</f>
        <v>39</v>
      </c>
      <c r="O45" s="170"/>
      <c r="P45" s="170"/>
    </row>
    <row r="46" spans="1:16" x14ac:dyDescent="0.15">
      <c r="A46" s="170" t="s">
        <v>64</v>
      </c>
      <c r="B46" s="170">
        <f>'実質公債費比率（分子）の構造'!K$48</f>
        <v>248</v>
      </c>
      <c r="C46" s="170"/>
      <c r="D46" s="170"/>
      <c r="E46" s="170">
        <f>'実質公債費比率（分子）の構造'!L$48</f>
        <v>254</v>
      </c>
      <c r="F46" s="170"/>
      <c r="G46" s="170"/>
      <c r="H46" s="170">
        <f>'実質公債費比率（分子）の構造'!M$48</f>
        <v>243</v>
      </c>
      <c r="I46" s="170"/>
      <c r="J46" s="170"/>
      <c r="K46" s="170">
        <f>'実質公債費比率（分子）の構造'!N$48</f>
        <v>240</v>
      </c>
      <c r="L46" s="170"/>
      <c r="M46" s="170"/>
      <c r="N46" s="170">
        <f>'実質公債費比率（分子）の構造'!O$48</f>
        <v>234</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498</v>
      </c>
      <c r="C49" s="170"/>
      <c r="D49" s="170"/>
      <c r="E49" s="170">
        <f>'実質公債費比率（分子）の構造'!L$45</f>
        <v>504</v>
      </c>
      <c r="F49" s="170"/>
      <c r="G49" s="170"/>
      <c r="H49" s="170">
        <f>'実質公債費比率（分子）の構造'!M$45</f>
        <v>491</v>
      </c>
      <c r="I49" s="170"/>
      <c r="J49" s="170"/>
      <c r="K49" s="170">
        <f>'実質公債費比率（分子）の構造'!N$45</f>
        <v>495</v>
      </c>
      <c r="L49" s="170"/>
      <c r="M49" s="170"/>
      <c r="N49" s="170">
        <f>'実質公債費比率（分子）の構造'!O$45</f>
        <v>472</v>
      </c>
      <c r="O49" s="170"/>
      <c r="P49" s="170"/>
    </row>
    <row r="50" spans="1:16" x14ac:dyDescent="0.15">
      <c r="A50" s="170" t="s">
        <v>67</v>
      </c>
      <c r="B50" s="170" t="e">
        <f>NA()</f>
        <v>#N/A</v>
      </c>
      <c r="C50" s="170">
        <f>IF(ISNUMBER('実質公債費比率（分子）の構造'!K$53),'実質公債費比率（分子）の構造'!K$53,NA())</f>
        <v>320</v>
      </c>
      <c r="D50" s="170" t="e">
        <f>NA()</f>
        <v>#N/A</v>
      </c>
      <c r="E50" s="170" t="e">
        <f>NA()</f>
        <v>#N/A</v>
      </c>
      <c r="F50" s="170">
        <f>IF(ISNUMBER('実質公債費比率（分子）の構造'!L$53),'実質公債費比率（分子）の構造'!L$53,NA())</f>
        <v>345</v>
      </c>
      <c r="G50" s="170" t="e">
        <f>NA()</f>
        <v>#N/A</v>
      </c>
      <c r="H50" s="170" t="e">
        <f>NA()</f>
        <v>#N/A</v>
      </c>
      <c r="I50" s="170">
        <f>IF(ISNUMBER('実質公債費比率（分子）の構造'!M$53),'実質公債費比率（分子）の構造'!M$53,NA())</f>
        <v>337</v>
      </c>
      <c r="J50" s="170" t="e">
        <f>NA()</f>
        <v>#N/A</v>
      </c>
      <c r="K50" s="170" t="e">
        <f>NA()</f>
        <v>#N/A</v>
      </c>
      <c r="L50" s="170">
        <f>IF(ISNUMBER('実質公債費比率（分子）の構造'!N$53),'実質公債費比率（分子）の構造'!N$53,NA())</f>
        <v>366</v>
      </c>
      <c r="M50" s="170" t="e">
        <f>NA()</f>
        <v>#N/A</v>
      </c>
      <c r="N50" s="170" t="e">
        <f>NA()</f>
        <v>#N/A</v>
      </c>
      <c r="O50" s="170">
        <f>IF(ISNUMBER('実質公債費比率（分子）の構造'!O$53),'実質公債費比率（分子）の構造'!O$53,NA())</f>
        <v>336</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5238</v>
      </c>
      <c r="E56" s="169"/>
      <c r="F56" s="169"/>
      <c r="G56" s="169">
        <f>'将来負担比率（分子）の構造'!J$52</f>
        <v>5056</v>
      </c>
      <c r="H56" s="169"/>
      <c r="I56" s="169"/>
      <c r="J56" s="169">
        <f>'将来負担比率（分子）の構造'!K$52</f>
        <v>4792</v>
      </c>
      <c r="K56" s="169"/>
      <c r="L56" s="169"/>
      <c r="M56" s="169">
        <f>'将来負担比率（分子）の構造'!L$52</f>
        <v>4566</v>
      </c>
      <c r="N56" s="169"/>
      <c r="O56" s="169"/>
      <c r="P56" s="169">
        <f>'将来負担比率（分子）の構造'!M$52</f>
        <v>4271</v>
      </c>
    </row>
    <row r="57" spans="1:16" x14ac:dyDescent="0.15">
      <c r="A57" s="169" t="s">
        <v>42</v>
      </c>
      <c r="B57" s="169"/>
      <c r="C57" s="169"/>
      <c r="D57" s="169">
        <f>'将来負担比率（分子）の構造'!I$51</f>
        <v>60</v>
      </c>
      <c r="E57" s="169"/>
      <c r="F57" s="169"/>
      <c r="G57" s="169">
        <f>'将来負担比率（分子）の構造'!J$51</f>
        <v>69</v>
      </c>
      <c r="H57" s="169"/>
      <c r="I57" s="169"/>
      <c r="J57" s="169">
        <f>'将来負担比率（分子）の構造'!K$51</f>
        <v>70</v>
      </c>
      <c r="K57" s="169"/>
      <c r="L57" s="169"/>
      <c r="M57" s="169">
        <f>'将来負担比率（分子）の構造'!L$51</f>
        <v>57</v>
      </c>
      <c r="N57" s="169"/>
      <c r="O57" s="169"/>
      <c r="P57" s="169">
        <f>'将来負担比率（分子）の構造'!M$51</f>
        <v>26</v>
      </c>
    </row>
    <row r="58" spans="1:16" x14ac:dyDescent="0.15">
      <c r="A58" s="169" t="s">
        <v>41</v>
      </c>
      <c r="B58" s="169"/>
      <c r="C58" s="169"/>
      <c r="D58" s="169">
        <f>'将来負担比率（分子）の構造'!I$50</f>
        <v>1934</v>
      </c>
      <c r="E58" s="169"/>
      <c r="F58" s="169"/>
      <c r="G58" s="169">
        <f>'将来負担比率（分子）の構造'!J$50</f>
        <v>1808</v>
      </c>
      <c r="H58" s="169"/>
      <c r="I58" s="169"/>
      <c r="J58" s="169">
        <f>'将来負担比率（分子）の構造'!K$50</f>
        <v>2299</v>
      </c>
      <c r="K58" s="169"/>
      <c r="L58" s="169"/>
      <c r="M58" s="169">
        <f>'将来負担比率（分子）の構造'!L$50</f>
        <v>2513</v>
      </c>
      <c r="N58" s="169"/>
      <c r="O58" s="169"/>
      <c r="P58" s="169">
        <f>'将来負担比率（分子）の構造'!M$50</f>
        <v>2640</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f>'将来負担比率（分子）の構造'!I$46</f>
        <v>39</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564</v>
      </c>
      <c r="C62" s="169"/>
      <c r="D62" s="169"/>
      <c r="E62" s="169">
        <f>'将来負担比率（分子）の構造'!J$45</f>
        <v>540</v>
      </c>
      <c r="F62" s="169"/>
      <c r="G62" s="169"/>
      <c r="H62" s="169">
        <f>'将来負担比率（分子）の構造'!K$45</f>
        <v>509</v>
      </c>
      <c r="I62" s="169"/>
      <c r="J62" s="169"/>
      <c r="K62" s="169">
        <f>'将来負担比率（分子）の構造'!L$45</f>
        <v>502</v>
      </c>
      <c r="L62" s="169"/>
      <c r="M62" s="169"/>
      <c r="N62" s="169">
        <f>'将来負担比率（分子）の構造'!M$45</f>
        <v>502</v>
      </c>
      <c r="O62" s="169"/>
      <c r="P62" s="169"/>
    </row>
    <row r="63" spans="1:16" x14ac:dyDescent="0.15">
      <c r="A63" s="169" t="s">
        <v>34</v>
      </c>
      <c r="B63" s="169">
        <f>'将来負担比率（分子）の構造'!I$44</f>
        <v>461</v>
      </c>
      <c r="C63" s="169"/>
      <c r="D63" s="169"/>
      <c r="E63" s="169">
        <f>'将来負担比率（分子）の構造'!J$44</f>
        <v>468</v>
      </c>
      <c r="F63" s="169"/>
      <c r="G63" s="169"/>
      <c r="H63" s="169">
        <f>'将来負担比率（分子）の構造'!K$44</f>
        <v>447</v>
      </c>
      <c r="I63" s="169"/>
      <c r="J63" s="169"/>
      <c r="K63" s="169">
        <f>'将来負担比率（分子）の構造'!L$44</f>
        <v>419</v>
      </c>
      <c r="L63" s="169"/>
      <c r="M63" s="169"/>
      <c r="N63" s="169">
        <f>'将来負担比率（分子）の構造'!M$44</f>
        <v>393</v>
      </c>
      <c r="O63" s="169"/>
      <c r="P63" s="169"/>
    </row>
    <row r="64" spans="1:16" x14ac:dyDescent="0.15">
      <c r="A64" s="169" t="s">
        <v>33</v>
      </c>
      <c r="B64" s="169">
        <f>'将来負担比率（分子）の構造'!I$43</f>
        <v>3137</v>
      </c>
      <c r="C64" s="169"/>
      <c r="D64" s="169"/>
      <c r="E64" s="169">
        <f>'将来負担比率（分子）の構造'!J$43</f>
        <v>2973</v>
      </c>
      <c r="F64" s="169"/>
      <c r="G64" s="169"/>
      <c r="H64" s="169">
        <f>'将来負担比率（分子）の構造'!K$43</f>
        <v>2761</v>
      </c>
      <c r="I64" s="169"/>
      <c r="J64" s="169"/>
      <c r="K64" s="169">
        <f>'将来負担比率（分子）の構造'!L$43</f>
        <v>2524</v>
      </c>
      <c r="L64" s="169"/>
      <c r="M64" s="169"/>
      <c r="N64" s="169">
        <f>'将来負担比率（分子）の構造'!M$43</f>
        <v>2256</v>
      </c>
      <c r="O64" s="169"/>
      <c r="P64" s="169"/>
    </row>
    <row r="65" spans="1:16" x14ac:dyDescent="0.15">
      <c r="A65" s="169" t="s">
        <v>32</v>
      </c>
      <c r="B65" s="169">
        <f>'将来負担比率（分子）の構造'!I$42</f>
        <v>76</v>
      </c>
      <c r="C65" s="169"/>
      <c r="D65" s="169"/>
      <c r="E65" s="169">
        <f>'将来負担比率（分子）の構造'!J$42</f>
        <v>51</v>
      </c>
      <c r="F65" s="169"/>
      <c r="G65" s="169"/>
      <c r="H65" s="169">
        <f>'将来負担比率（分子）の構造'!K$42</f>
        <v>25</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5773</v>
      </c>
      <c r="C66" s="169"/>
      <c r="D66" s="169"/>
      <c r="E66" s="169">
        <f>'将来負担比率（分子）の構造'!J$41</f>
        <v>5501</v>
      </c>
      <c r="F66" s="169"/>
      <c r="G66" s="169"/>
      <c r="H66" s="169">
        <f>'将来負担比率（分子）の構造'!K$41</f>
        <v>5234</v>
      </c>
      <c r="I66" s="169"/>
      <c r="J66" s="169"/>
      <c r="K66" s="169">
        <f>'将来負担比率（分子）の構造'!L$41</f>
        <v>4954</v>
      </c>
      <c r="L66" s="169"/>
      <c r="M66" s="169"/>
      <c r="N66" s="169">
        <f>'将来負担比率（分子）の構造'!M$41</f>
        <v>4618</v>
      </c>
      <c r="O66" s="169"/>
      <c r="P66" s="169"/>
    </row>
    <row r="67" spans="1:16" x14ac:dyDescent="0.15">
      <c r="A67" s="169" t="s">
        <v>71</v>
      </c>
      <c r="B67" s="169" t="e">
        <f>NA()</f>
        <v>#N/A</v>
      </c>
      <c r="C67" s="169">
        <f>IF(ISNUMBER('将来負担比率（分子）の構造'!I$53), IF('将来負担比率（分子）の構造'!I$53 &lt; 0, 0, '将来負担比率（分子）の構造'!I$53), NA())</f>
        <v>2818</v>
      </c>
      <c r="D67" s="169" t="e">
        <f>NA()</f>
        <v>#N/A</v>
      </c>
      <c r="E67" s="169" t="e">
        <f>NA()</f>
        <v>#N/A</v>
      </c>
      <c r="F67" s="169">
        <f>IF(ISNUMBER('将来負担比率（分子）の構造'!J$53), IF('将来負担比率（分子）の構造'!J$53 &lt; 0, 0, '将来負担比率（分子）の構造'!J$53), NA())</f>
        <v>2600</v>
      </c>
      <c r="G67" s="169" t="e">
        <f>NA()</f>
        <v>#N/A</v>
      </c>
      <c r="H67" s="169" t="e">
        <f>NA()</f>
        <v>#N/A</v>
      </c>
      <c r="I67" s="169">
        <f>IF(ISNUMBER('将来負担比率（分子）の構造'!K$53), IF('将来負担比率（分子）の構造'!K$53 &lt; 0, 0, '将来負担比率（分子）の構造'!K$53), NA())</f>
        <v>1815</v>
      </c>
      <c r="J67" s="169" t="e">
        <f>NA()</f>
        <v>#N/A</v>
      </c>
      <c r="K67" s="169" t="e">
        <f>NA()</f>
        <v>#N/A</v>
      </c>
      <c r="L67" s="169">
        <f>IF(ISNUMBER('将来負担比率（分子）の構造'!L$53), IF('将来負担比率（分子）の構造'!L$53 &lt; 0, 0, '将来負担比率（分子）の構造'!L$53), NA())</f>
        <v>1263</v>
      </c>
      <c r="M67" s="169" t="e">
        <f>NA()</f>
        <v>#N/A</v>
      </c>
      <c r="N67" s="169" t="e">
        <f>NA()</f>
        <v>#N/A</v>
      </c>
      <c r="O67" s="169">
        <f>IF(ISNUMBER('将来負担比率（分子）の構造'!M$53), IF('将来負担比率（分子）の構造'!M$53 &lt; 0, 0, '将来負担比率（分子）の構造'!M$53), NA())</f>
        <v>831</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1069</v>
      </c>
      <c r="C72" s="173">
        <f>基金残高に係る経年分析!G55</f>
        <v>1159</v>
      </c>
      <c r="D72" s="173">
        <f>基金残高に係る経年分析!H55</f>
        <v>1191</v>
      </c>
    </row>
    <row r="73" spans="1:16" x14ac:dyDescent="0.15">
      <c r="A73" s="172" t="s">
        <v>74</v>
      </c>
      <c r="B73" s="173">
        <f>基金残高に係る経年分析!F56</f>
        <v>212</v>
      </c>
      <c r="C73" s="173">
        <f>基金残高に係る経年分析!G56</f>
        <v>221</v>
      </c>
      <c r="D73" s="173">
        <f>基金残高に係る経年分析!H56</f>
        <v>230</v>
      </c>
    </row>
    <row r="74" spans="1:16" x14ac:dyDescent="0.15">
      <c r="A74" s="172" t="s">
        <v>75</v>
      </c>
      <c r="B74" s="173">
        <f>基金残高に係る経年分析!F57</f>
        <v>665</v>
      </c>
      <c r="C74" s="173">
        <f>基金残高に係る経年分析!G57</f>
        <v>734</v>
      </c>
      <c r="D74" s="173">
        <f>基金残高に係る経年分析!H57</f>
        <v>744</v>
      </c>
    </row>
  </sheetData>
  <sheetProtection algorithmName="SHA-512" hashValue="P3Ba2f1j0QedRCdgWDpNMtTY6hLyc83UeuzIqDm5TuCriNt0NIz8HKpK6OU/HXW8n8uopnOMhlrregdNvpPqcw==" saltValue="rMpl0AuKNKaXVD8cmx9o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2025-03-18T05:57:16Z</cp:lastPrinted>
  <dcterms:created xsi:type="dcterms:W3CDTF">2025-02-19T00:50:40Z</dcterms:created>
  <dcterms:modified xsi:type="dcterms:W3CDTF">2025-09-23T01:01:11Z</dcterms:modified>
  <cp:category/>
</cp:coreProperties>
</file>