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0480ADB0-B8EF-4444-A34A-8B904356299B}"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0" r:id="rId14"/>
    <sheet name="施設類型別ストック情報分析表①" sheetId="21" r:id="rId15"/>
    <sheet name="施設類型別ストック情報分析表②" sheetId="22"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W40" i="10"/>
  <c r="BW41" i="10" s="1"/>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W35" i="10"/>
  <c r="BE35" i="10"/>
  <c r="C35" i="10"/>
  <c r="CO34" i="10"/>
  <c r="BW34" i="10"/>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<sst xmlns="http://schemas.openxmlformats.org/spreadsheetml/2006/main" count="1134" uniqueCount="572">
  <si>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</si>
  <si>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</si>
  <si>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</si>
  <si>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</si>
  <si>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</si>
  <si>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</si>
  <si>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</si>
  <si>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</si>
  <si>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</si>
  <si>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</si>
  <si>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</si>
  <si>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</si>
  <si>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</si>
  <si>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</si>
  <si>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</si>
  <si>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</si>
  <si>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</si>
  <si>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</si>
  <si>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</si>
  <si>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</si>
  <si>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</si>
  <si>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</si>
  <si>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</si>
  <si>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</si>
  <si>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</si>
  <si>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</si>
  <si>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</si>
  <si>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</si>
  <si>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</si>
  <si>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</si>
  <si>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</si>
  <si>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</si>
  <si>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</si>
  <si>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</si>
  <si>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</si>
  <si>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</si>
  <si>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</si>
  <si>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</si>
  <si>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</si>
  <si>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</si>
  <si>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</si>
  <si>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</si>
  <si>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</si>
  <si>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</si>
  <si>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</si>
  <si>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</si>
  <si>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</si>
  <si>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</si>
  <si>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</si>
  <si>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</si>
  <si>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</si>
  <si>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</si>
  <si>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</si>
  <si>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</si>
  <si>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</si>
  <si>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</si>
  <si>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</si>
  <si>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</si>
  <si>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</si>
  <si>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</si>
  <si>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</si>
  <si>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</si>
  <si>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</si>
  <si>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</si>
  <si>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</si>
  <si>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</si>
  <si>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</si>
  <si>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</si>
  <si>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</si>
  <si>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</si>
  <si>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</si>
  <si>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</si>
  <si>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</si>
  <si>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</si>
  <si>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</si>
  <si>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</si>
  <si>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</si>
  <si>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</si>
  <si>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</si>
  <si>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</si>
  <si>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</si>
  <si>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</si>
  <si>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</si>
  <si>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</si>
  <si>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</si>
  <si>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</si>
  <si>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</si>
  <si>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</si>
  <si>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</si>
  <si>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</si>
  <si>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</si>
  <si>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</si>
  <si>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</si>
  <si>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</si>
  <si>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山辺町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</si>
  <si>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</si>
  <si>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</si>
  <si>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</si>
  <si>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</si>
  <si>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</si>
  <si>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</si>
  <si>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</si>
  <si>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</si>
  <si>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</si>
  <si>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</si>
  <si>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</si>
  <si>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</si>
  <si>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</si>
  <si>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</si>
  <si>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</si>
  <si>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</si>
  <si>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</si>
  <si>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</si>
  <si>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</si>
  <si>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</si>
  <si>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</si>
  <si>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</si>
  <si>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-4.5</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</si>
  <si>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</si>
  <si>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</si>
  <si>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</si>
  <si>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</si>
  <si>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</si>
  <si>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</si>
  <si>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</si>
  <si>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</si>
  <si>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</si>
  <si>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</si>
  <si>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</si>
  <si>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</si>
  <si>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</si>
  <si>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</si>
  <si>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</si>
  <si>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</si>
  <si>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</si>
  <si>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</si>
  <si>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</si>
  <si>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</si>
  <si>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</si>
  <si>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</si>
  <si>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</si>
  <si>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</si>
  <si>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6"/>
  </si>
  <si>
    <t>うち日本人(％)</t>
    <phoneticPr fontId="5"/>
  </si>
  <si>
    <t>-1.0</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</si>
  <si>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</si>
  <si>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</si>
  <si>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</si>
  <si>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</si>
  <si>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</si>
  <si>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</si>
  <si>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</si>
  <si>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</si>
  <si>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</si>
  <si>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</si>
  <si>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</si>
  <si>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</si>
  <si>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</si>
  <si>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</si>
  <si>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</si>
  <si>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</si>
  <si>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</si>
  <si>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</si>
  <si>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</si>
  <si>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</si>
  <si>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</si>
  <si>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</si>
  <si>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</si>
  <si>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</si>
  <si>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</si>
  <si>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</si>
  <si>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</si>
  <si>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</si>
  <si>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</si>
  <si>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</si>
  <si>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</si>
  <si>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</si>
  <si>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</si>
  <si>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</si>
  <si>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</si>
  <si>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</si>
  <si>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</si>
  <si>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</si>
  <si>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</si>
  <si>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</si>
  <si>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</si>
  <si>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</si>
  <si>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</si>
  <si>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</si>
  <si>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</si>
  <si>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</si>
  <si>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</si>
  <si>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</si>
  <si>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</si>
  <si>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</si>
  <si>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</si>
  <si>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</si>
  <si>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</si>
  <si>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</si>
  <si>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</si>
  <si>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</si>
  <si>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</si>
  <si>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</si>
  <si>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</si>
  <si>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山形県山辺町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</si>
  <si>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</si>
  <si>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</si>
  <si>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</si>
  <si>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</si>
  <si>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</si>
  <si>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</si>
  <si>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</si>
  <si>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</si>
  <si>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</si>
  <si>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</si>
  <si>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</si>
  <si>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</si>
  <si>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</si>
  <si>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</si>
  <si>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</si>
  <si>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</si>
  <si>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</si>
  <si>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</si>
  <si>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</si>
  <si>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</si>
  <si>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</si>
  <si>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</si>
  <si>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</si>
  <si>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</si>
  <si>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</si>
  <si>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</si>
  <si>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</si>
  <si>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</si>
  <si>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</si>
  <si>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</si>
  <si>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</si>
  <si>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</si>
  <si>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</si>
  <si>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</si>
  <si>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</si>
  <si>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</si>
  <si>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</si>
  <si>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</si>
  <si>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</si>
  <si>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</si>
  <si>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</si>
  <si>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</si>
  <si>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</si>
  <si>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</si>
  <si>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</si>
  <si>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</si>
  <si>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</si>
  <si>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</si>
  <si>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</si>
  <si>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</si>
  <si>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</si>
  <si>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</si>
  <si>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</si>
  <si>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</si>
  <si>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</si>
  <si>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</si>
  <si>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</si>
  <si>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</si>
  <si>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</si>
  <si>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</si>
  <si>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</si>
  <si>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</si>
  <si>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</si>
  <si>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</si>
  <si>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</si>
  <si>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</si>
  <si>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</si>
  <si>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</si>
  <si>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</si>
  <si>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</si>
  <si>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</si>
  <si>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</si>
  <si>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</si>
  <si>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</si>
  <si>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</si>
  <si>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</si>
  <si>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</si>
  <si>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</si>
  <si>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</si>
  <si>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</si>
  <si>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</si>
  <si>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</si>
  <si>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</si>
  <si>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</si>
  <si>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</si>
  <si>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</si>
  <si>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</si>
  <si>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</si>
  <si>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</si>
  <si>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</si>
  <si>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</si>
  <si>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</si>
  <si>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</si>
  <si>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</si>
  <si>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</si>
  <si>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</si>
  <si>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</si>
  <si>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</si>
  <si>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</si>
  <si>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</si>
  <si>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</si>
  <si>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</si>
  <si>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</si>
  <si>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</si>
  <si>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</si>
  <si>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</si>
  <si>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</si>
  <si>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</si>
  <si>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</si>
  <si>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</si>
  <si>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</si>
  <si>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</si>
  <si>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</si>
  <si>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</si>
  <si>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</si>
  <si>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</si>
  <si>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</si>
  <si>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</si>
  <si>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</si>
  <si>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</si>
  <si>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</si>
  <si>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</si>
  <si>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</si>
  <si>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簡易水道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</si>
  <si>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</si>
  <si>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</si>
  <si>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</si>
  <si>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</si>
  <si>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</si>
  <si>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</si>
  <si>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</si>
  <si>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</si>
  <si>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</si>
  <si>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</si>
  <si>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</si>
  <si>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</si>
  <si>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</si>
  <si>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</si>
  <si>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</si>
  <si>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</si>
  <si>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</si>
  <si>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</si>
  <si>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</si>
  <si>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</si>
  <si>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</si>
  <si>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</si>
  <si>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</si>
  <si>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</si>
  <si>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</si>
  <si>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</si>
  <si>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山形県山辺町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</si>
  <si>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</si>
  <si>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</si>
  <si>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</si>
  <si>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</si>
  <si>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</si>
  <si>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</si>
  <si>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</si>
  <si>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</si>
  <si>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</si>
  <si>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</si>
  <si>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</si>
  <si>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</si>
  <si>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</si>
  <si>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</si>
  <si>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</si>
  <si>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</si>
  <si>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</si>
  <si>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</si>
  <si>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</si>
  <si>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</si>
  <si>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</si>
  <si>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</si>
  <si>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</si>
  <si>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</si>
  <si>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</si>
  <si>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</si>
  <si>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</si>
  <si>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</si>
  <si>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</si>
  <si>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</si>
  <si>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</si>
  <si>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</si>
  <si>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</si>
  <si>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山辺町国民健康保険特別会計</t>
    <phoneticPr fontId="5"/>
  </si>
  <si>
    <t>山辺町介護保険特別会計（保険事業）</t>
    <phoneticPr fontId="5"/>
  </si>
  <si>
    <t>山辺町後期高齢者医療特別会計</t>
    <phoneticPr fontId="5"/>
  </si>
  <si>
    <t>山辺町公共下水道事業会計</t>
    <phoneticPr fontId="5"/>
  </si>
  <si>
    <t>法適用企業</t>
    <phoneticPr fontId="5"/>
  </si>
  <si>
    <t>山辺町簡易水道事業会計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</si>
  <si>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</si>
  <si>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</si>
  <si>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</si>
  <si>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</si>
  <si>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</si>
  <si>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</si>
  <si>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</si>
  <si>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</si>
  <si>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</si>
  <si>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</si>
  <si>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</si>
  <si>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</si>
  <si>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</si>
  <si>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</si>
  <si>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</si>
  <si>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</si>
  <si>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</si>
  <si>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</si>
  <si>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</si>
  <si>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</si>
  <si>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</si>
  <si>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</si>
  <si>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</si>
  <si>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</si>
  <si>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</si>
  <si>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</si>
  <si>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</si>
  <si>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</si>
  <si>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</si>
  <si>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</si>
  <si>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</si>
  <si>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</si>
  <si>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</si>
  <si>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</si>
  <si>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</si>
  <si>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</si>
  <si>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</si>
  <si>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</si>
  <si>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</si>
  <si>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</si>
  <si>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</si>
  <si>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</si>
  <si>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</si>
  <si>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</si>
  <si>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</si>
  <si>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</si>
  <si>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</si>
  <si>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</si>
  <si>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</si>
  <si>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</si>
  <si>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</si>
  <si>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</si>
  <si>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</si>
  <si>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</si>
  <si>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</si>
  <si>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</si>
  <si>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</si>
  <si>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</si>
  <si>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</si>
  <si>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</si>
  <si>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</si>
  <si>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</si>
  <si>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</si>
  <si>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</si>
  <si>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</si>
  <si>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</si>
  <si>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</si>
  <si>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</si>
  <si>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</si>
  <si>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</si>
  <si>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</si>
  <si>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</si>
  <si>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</si>
  <si>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</si>
  <si>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</si>
  <si>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</si>
  <si>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</si>
  <si>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</si>
  <si>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</si>
  <si>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</si>
  <si>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</si>
  <si>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</si>
  <si>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</si>
  <si>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</si>
  <si>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</si>
  <si>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</si>
  <si>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</si>
  <si>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</si>
  <si>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</si>
  <si>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</si>
  <si>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</si>
  <si>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</si>
  <si>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</si>
  <si>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</si>
  <si>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</si>
  <si>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</si>
  <si>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</si>
  <si>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</si>
  <si>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</si>
  <si>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</si>
  <si>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</si>
  <si>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</si>
  <si>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</si>
  <si>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</si>
  <si>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</si>
  <si>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</si>
  <si>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</si>
  <si>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</si>
  <si>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</si>
  <si>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</si>
  <si>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</si>
  <si>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</si>
  <si>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</si>
  <si>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</si>
  <si>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</si>
  <si>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</si>
  <si>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</si>
  <si>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</si>
  <si>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</si>
  <si>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</si>
  <si>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</si>
  <si>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</si>
  <si>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</si>
  <si>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</si>
  <si>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</si>
  <si>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</si>
  <si>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</si>
  <si>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</si>
  <si>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</si>
  <si>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</si>
  <si>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</si>
  <si>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</si>
  <si>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</si>
  <si>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</si>
  <si>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</si>
  <si>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0.33</t>
  </si>
  <si>
    <t>一般会計</t>
  </si>
  <si>
    <t>山辺町介護保険特別会計（保険事業）</t>
  </si>
  <si>
    <t>山辺町公共下水道事業会計</t>
  </si>
  <si>
    <t>山辺町国民健康保険特別会計</t>
  </si>
  <si>
    <t>山辺町簡易水道事業会計</t>
  </si>
  <si>
    <t>山辺町後期高齢者医療特別会計</t>
  </si>
  <si>
    <t>▲ 0.17</t>
  </si>
  <si>
    <t>その他会計（赤字）</t>
  </si>
  <si>
    <t>▲ 0.10</t>
  </si>
  <si>
    <t>その他会計（黒字）</t>
  </si>
  <si>
    <t>R01</t>
    <phoneticPr fontId="5"/>
  </si>
  <si>
    <t>R02</t>
    <phoneticPr fontId="5"/>
  </si>
  <si>
    <t>R03</t>
    <phoneticPr fontId="5"/>
  </si>
  <si>
    <t>R04</t>
    <phoneticPr fontId="5"/>
  </si>
  <si>
    <t>R05</t>
    <phoneticPr fontId="5"/>
  </si>
  <si>
    <t>‐</t>
    <phoneticPr fontId="2"/>
  </si>
  <si>
    <t>-</t>
    <phoneticPr fontId="2"/>
  </si>
  <si>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</si>
  <si>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7">
      <t>ジチカイカン</t>
    </rPh>
    <rPh sb="7" eb="11">
      <t>カンリクミアイ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</si>
  <si>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</si>
  <si>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山形広域環境事務組合</t>
    <rPh sb="0" eb="2">
      <t>ヤマガタ</t>
    </rPh>
    <rPh sb="2" eb="6">
      <t>コウイキカンキョウ</t>
    </rPh>
    <rPh sb="6" eb="10">
      <t>ジムクミアイ</t>
    </rPh>
    <phoneticPr fontId="2"/>
  </si>
  <si>
    <t>山形県市町村交通災害共済組合</t>
    <rPh sb="0" eb="3">
      <t>ヤマガタケン</t>
    </rPh>
    <rPh sb="3" eb="6">
      <t>シチョウソン</t>
    </rPh>
    <rPh sb="6" eb="10">
      <t>コウツウサイガイ</t>
    </rPh>
    <rPh sb="10" eb="12">
      <t>キョウサイ</t>
    </rPh>
    <rPh sb="12" eb="14">
      <t>クミアイ</t>
    </rPh>
    <phoneticPr fontId="2"/>
  </si>
  <si>
    <t>山形県後期高齢者医療広域連合（普通会計）</t>
    <rPh sb="0" eb="3">
      <t>ヤマガタケン</t>
    </rPh>
    <rPh sb="3" eb="8">
      <t>コウキコウレイシャ</t>
    </rPh>
    <rPh sb="8" eb="10">
      <t>イリョウ</t>
    </rPh>
    <rPh sb="10" eb="14">
      <t>コウイキレンゴウ</t>
    </rPh>
    <rPh sb="15" eb="19">
      <t>フツウカイケイ</t>
    </rPh>
    <phoneticPr fontId="2"/>
  </si>
  <si>
    <t>最上川中部水道企業団</t>
    <rPh sb="0" eb="3">
      <t>モガミガワ</t>
    </rPh>
    <rPh sb="3" eb="5">
      <t>チュウブ</t>
    </rPh>
    <rPh sb="5" eb="10">
      <t>スイドウキギョウダン</t>
    </rPh>
    <phoneticPr fontId="2"/>
  </si>
  <si>
    <t>山辺町公共施設等再生整備基金</t>
    <rPh sb="0" eb="3">
      <t>ヤマノベマチ</t>
    </rPh>
    <rPh sb="3" eb="7">
      <t>コウキョウシセツ</t>
    </rPh>
    <rPh sb="7" eb="8">
      <t>トウ</t>
    </rPh>
    <rPh sb="8" eb="10">
      <t>サイセイ</t>
    </rPh>
    <rPh sb="10" eb="14">
      <t>セイビキキン</t>
    </rPh>
    <phoneticPr fontId="5"/>
  </si>
  <si>
    <t>山辺町ふるさとづくり事業基金</t>
    <rPh sb="0" eb="2">
      <t>ヤマノベ</t>
    </rPh>
    <rPh sb="2" eb="3">
      <t>マチ</t>
    </rPh>
    <rPh sb="10" eb="14">
      <t>ジギョウキキン</t>
    </rPh>
    <phoneticPr fontId="2"/>
  </si>
  <si>
    <t>山辺町学校施設整備基金</t>
    <rPh sb="0" eb="3">
      <t>ヤマノベマチ</t>
    </rPh>
    <rPh sb="3" eb="7">
      <t>ガッコウシセツ</t>
    </rPh>
    <rPh sb="7" eb="9">
      <t>セイビ</t>
    </rPh>
    <rPh sb="9" eb="11">
      <t>キキン</t>
    </rPh>
    <phoneticPr fontId="2"/>
  </si>
  <si>
    <t>山辺町ふるさと応援基金</t>
    <rPh sb="0" eb="3">
      <t>ヤマノベマチ</t>
    </rPh>
    <rPh sb="7" eb="11">
      <t>オウエンキキン</t>
    </rPh>
    <phoneticPr fontId="2"/>
  </si>
  <si>
    <t>山辺温泉基金</t>
    <rPh sb="0" eb="2">
      <t>ヤマノベ</t>
    </rPh>
    <rPh sb="2" eb="4">
      <t>オンセン</t>
    </rPh>
    <rPh sb="4" eb="6">
      <t>キキン</t>
    </rPh>
    <phoneticPr fontId="2"/>
  </si>
  <si>
    <t>山形県後期高齢者医療広域連合（事業会計）</t>
    <rPh sb="0" eb="3">
      <t>ヤマガタケン</t>
    </rPh>
    <rPh sb="3" eb="8">
      <t>コウキコウレイシャ</t>
    </rPh>
    <rPh sb="8" eb="10">
      <t>イリョウ</t>
    </rPh>
    <rPh sb="10" eb="14">
      <t>コウイキレンゴウ</t>
    </rPh>
    <rPh sb="15" eb="17">
      <t>ジギョウ</t>
    </rPh>
    <rPh sb="17" eb="19">
      <t>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</si>
  <si>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</si>
  <si>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</si>
  <si>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</si>
  <si>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</si>
  <si>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</si>
  <si>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</si>
  <si>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</si>
  <si>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</si>
  <si>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類似団体と比較すると、令和3年度に大幅に低くなり、令和4年度から類似団体と同じく0となっている。また、実質公債費比率は、類似団体と比較して高い水準が続いている。将来負担比率は、山辺中学校改築事業などに伴う借入等により、平成26年度に大幅な増となっていたものの、後年度の借入抑制や充当可能基金の増加などにより、令和元年度から令和4年度にかけて大幅に減となっている。実質公債費比率も主に山辺中学校改築事業に伴う借入金の元金償還開始の影響により増加傾向にある。今後も将来負担比率については、低下が見込まれるが、有形固定資産減価償却率の上昇などからも、町有施設等の老朽化が顕著となっている。大規模で継続的な施設の更新や修繕等も想定されるため、これまで以上に慎重に公債費の適正化に取り組んでいく必要がある。</t>
    <rPh sb="1" eb="3">
      <t>ショウライ</t>
    </rPh>
    <rPh sb="3" eb="7">
      <t>フタンヒリツ</t>
    </rPh>
    <rPh sb="9" eb="13">
      <t>ルイジダンタイ</t>
    </rPh>
    <rPh sb="14" eb="16">
      <t>ヒカク</t>
    </rPh>
    <rPh sb="20" eb="22">
      <t>レイワ</t>
    </rPh>
    <rPh sb="23" eb="25">
      <t>ネンド</t>
    </rPh>
    <rPh sb="26" eb="28">
      <t>オオハバ</t>
    </rPh>
    <rPh sb="29" eb="30">
      <t>ヒク</t>
    </rPh>
    <rPh sb="34" eb="36">
      <t>レイワ</t>
    </rPh>
    <rPh sb="37" eb="39">
      <t>ネンド</t>
    </rPh>
    <rPh sb="41" eb="45">
      <t>ルイジダンタイ</t>
    </rPh>
    <rPh sb="46" eb="47">
      <t>オナ</t>
    </rPh>
    <rPh sb="60" eb="67">
      <t>ジッシツコウサイヒヒリツ</t>
    </rPh>
    <rPh sb="69" eb="73">
      <t>ルイジダンタイ</t>
    </rPh>
    <rPh sb="74" eb="76">
      <t>ヒカク</t>
    </rPh>
    <rPh sb="78" eb="79">
      <t>タカ</t>
    </rPh>
    <rPh sb="80" eb="82">
      <t>スイジュン</t>
    </rPh>
    <rPh sb="83" eb="84">
      <t>ツヅ</t>
    </rPh>
    <rPh sb="89" eb="95">
      <t>ショウライフタンヒリツ</t>
    </rPh>
    <rPh sb="97" eb="102">
      <t>ヤマノベチュウガッコウ</t>
    </rPh>
    <rPh sb="102" eb="106">
      <t>カイチクジギョウ</t>
    </rPh>
    <rPh sb="109" eb="110">
      <t>トモナ</t>
    </rPh>
    <rPh sb="111" eb="114">
      <t>シャクニュウトウ</t>
    </rPh>
    <rPh sb="118" eb="120">
      <t>ヘイセイ</t>
    </rPh>
    <rPh sb="122" eb="124">
      <t>ネンド</t>
    </rPh>
    <rPh sb="125" eb="127">
      <t>オオハバ</t>
    </rPh>
    <rPh sb="128" eb="129">
      <t>ゾウ</t>
    </rPh>
    <rPh sb="139" eb="142">
      <t>コウネンド</t>
    </rPh>
    <rPh sb="143" eb="147">
      <t>シャクニュウヨクセイ</t>
    </rPh>
    <rPh sb="148" eb="152">
      <t>ジュウトウカノウ</t>
    </rPh>
    <rPh sb="152" eb="154">
      <t>キキン</t>
    </rPh>
    <rPh sb="155" eb="157">
      <t>ゾウカ</t>
    </rPh>
    <rPh sb="163" eb="165">
      <t>レイワ</t>
    </rPh>
    <phoneticPr fontId="10"/>
  </si>
  <si>
    <t>実質公債費比率</t>
    <phoneticPr fontId="5"/>
  </si>
  <si>
    <t>　地方債の新規発行を抑制してきた結果、将来負担比率が徐々に低下して令和4年度で0になり、令和5年度でも引き続き０となっている。一方で、有形固定資産減価償却率は類似団体よりも高く、上昇傾向にある。主な要因としては、昭和50年代に建設された小学校2校、給食センター及び体育館などの有形固定資産減価償却率が70％になっていることがあげられる。今後は、既存の公共施設等総合管理計画や、個別施設計画に基づきながら、老朽化対策に積極的に取り組んでいく必要がある。</t>
    <rPh sb="1" eb="4">
      <t>チホウサイ</t>
    </rPh>
    <rPh sb="5" eb="9">
      <t>シンキハッコウ</t>
    </rPh>
    <rPh sb="10" eb="12">
      <t>ヨクセイ</t>
    </rPh>
    <rPh sb="16" eb="18">
      <t>ケッカ</t>
    </rPh>
    <rPh sb="19" eb="25">
      <t>ショウライフタンヒリツ</t>
    </rPh>
    <rPh sb="26" eb="28">
      <t>ジョジョ</t>
    </rPh>
    <rPh sb="29" eb="31">
      <t>テイカ</t>
    </rPh>
    <rPh sb="33" eb="35">
      <t>レイワ</t>
    </rPh>
    <rPh sb="36" eb="38">
      <t>ネンド</t>
    </rPh>
    <rPh sb="44" eb="46">
      <t>レイワ</t>
    </rPh>
    <rPh sb="47" eb="49">
      <t>ネンド</t>
    </rPh>
    <rPh sb="51" eb="52">
      <t>ヒ</t>
    </rPh>
    <rPh sb="53" eb="54">
      <t>ツヅ</t>
    </rPh>
    <rPh sb="63" eb="65">
      <t>イッポウ</t>
    </rPh>
    <rPh sb="67" eb="73">
      <t>ユウケイコテイシサン</t>
    </rPh>
    <rPh sb="73" eb="75">
      <t>ゲンカ</t>
    </rPh>
    <rPh sb="79" eb="81">
      <t>ルイジ</t>
    </rPh>
    <rPh sb="81" eb="83">
      <t>ダンタイ</t>
    </rPh>
    <rPh sb="86" eb="87">
      <t>タカ</t>
    </rPh>
    <rPh sb="89" eb="91">
      <t>ジョウショウ</t>
    </rPh>
    <rPh sb="91" eb="93">
      <t>ケイコウ</t>
    </rPh>
    <rPh sb="97" eb="98">
      <t>オモ</t>
    </rPh>
    <rPh sb="99" eb="101">
      <t>ヨウイン</t>
    </rPh>
    <rPh sb="106" eb="108">
      <t>ショウワ</t>
    </rPh>
    <rPh sb="110" eb="112">
      <t>ネンダイ</t>
    </rPh>
    <rPh sb="113" eb="115">
      <t>ケンセツ</t>
    </rPh>
    <rPh sb="118" eb="121">
      <t>ショウガッコウ</t>
    </rPh>
    <rPh sb="122" eb="123">
      <t>コウ</t>
    </rPh>
    <rPh sb="124" eb="126">
      <t>キュウショク</t>
    </rPh>
    <rPh sb="130" eb="131">
      <t>オヨ</t>
    </rPh>
    <rPh sb="132" eb="135">
      <t>タイイクカン</t>
    </rPh>
    <rPh sb="138" eb="140">
      <t>ユウケイ</t>
    </rPh>
    <rPh sb="140" eb="144">
      <t>コテイシサン</t>
    </rPh>
    <rPh sb="144" eb="146">
      <t>ゲンカ</t>
    </rPh>
    <rPh sb="146" eb="148">
      <t>ショウキャク</t>
    </rPh>
    <rPh sb="148" eb="149">
      <t>リツ</t>
    </rPh>
    <rPh sb="168" eb="170">
      <t>コンゴ</t>
    </rPh>
    <rPh sb="172" eb="174">
      <t>キゾン</t>
    </rPh>
    <rPh sb="175" eb="180">
      <t>コウキョウシセツトウ</t>
    </rPh>
    <rPh sb="182" eb="186">
      <t>カンリケイカク</t>
    </rPh>
    <rPh sb="188" eb="190">
      <t>コベツ</t>
    </rPh>
    <rPh sb="190" eb="194">
      <t>シセツケイカク</t>
    </rPh>
    <rPh sb="195" eb="196">
      <t>モト</t>
    </rPh>
    <rPh sb="202" eb="205">
      <t>ロウキュウカ</t>
    </rPh>
    <rPh sb="205" eb="207">
      <t>タイサク</t>
    </rPh>
    <rPh sb="208" eb="211">
      <t>セッキョクテキ</t>
    </rPh>
    <rPh sb="212" eb="213">
      <t>ト</t>
    </rPh>
    <rPh sb="214" eb="215">
      <t>ク</t>
    </rPh>
    <rPh sb="219" eb="221">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</si>
</sst>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66" xfId="8"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0" fontId="21" fillId="0" borderId="7" xfId="8" applyFont="1" applyBorder="1" applyAlignment="1">
      <alignment horizontal="left" vertical="center"/>
    </xf>
    <xf numFmtId="49" fontId="21" fillId="0" borderId="0" xfId="8" applyNumberFormat="1" applyFont="1" applyAlignment="1">
      <alignment horizontal="center" vertical="center"/>
    </xf>
    <xf numFmtId="0" fontId="21" fillId="0" borderId="74" xfId="8" applyFont="1" applyBorder="1" applyAlignment="1">
      <alignment horizontal="center"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5" fillId="0" borderId="71" xfId="9"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5" fillId="6" borderId="75" xfId="12" applyFont="1" applyFill="1" applyBorder="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31"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AFFDF67-EEDE-4CD3-88E4-EDC02A2F900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93492</c:v>
                </c:pt>
                <c:pt idx="1">
                  <c:v>94796</c:v>
                </c:pt>
                <c:pt idx="2">
                  <c:v>97758</c:v>
                </c:pt>
                <c:pt idx="3">
                  <c:v>91338</c:v>
                </c:pt>
                <c:pt idx="4">
                  <c:v>103975</c:v>
                </c:pt>
              </c:numCache>
            </c:numRef>
          </c:val>
          <c:smooth val="0"/>
          <c:extLst>
            <c:ext xmlns:c16="http://schemas.microsoft.com/office/drawing/2014/chart" uri="{C3380CC4-5D6E-409C-BE32-E72D297353CC}">
              <c16:uniqueId val="{00000000-D64B-41EE-94EE-1CAE3E8156E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32253</c:v>
                </c:pt>
                <c:pt idx="1">
                  <c:v>10334</c:v>
                </c:pt>
                <c:pt idx="2">
                  <c:v>15626</c:v>
                </c:pt>
                <c:pt idx="3">
                  <c:v>14245</c:v>
                </c:pt>
                <c:pt idx="4">
                  <c:v>11541</c:v>
                </c:pt>
              </c:numCache>
            </c:numRef>
          </c:val>
          <c:smooth val="0"/>
          <c:extLst>
            <c:ext xmlns:c16="http://schemas.microsoft.com/office/drawing/2014/chart" uri="{C3380CC4-5D6E-409C-BE32-E72D297353CC}">
              <c16:uniqueId val="{00000001-D64B-41EE-94EE-1CAE3E8156E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5.31</c:v>
                </c:pt>
                <c:pt idx="1">
                  <c:v>4.5</c:v>
                </c:pt>
                <c:pt idx="2">
                  <c:v>5.52</c:v>
                </c:pt>
                <c:pt idx="3">
                  <c:v>8.7899999999999991</c:v>
                </c:pt>
                <c:pt idx="4">
                  <c:v>6.02</c:v>
                </c:pt>
              </c:numCache>
            </c:numRef>
          </c:val>
          <c:extLst>
            <c:ext xmlns:c16="http://schemas.microsoft.com/office/drawing/2014/chart" uri="{C3380CC4-5D6E-409C-BE32-E72D297353CC}">
              <c16:uniqueId val="{00000000-6E57-4B18-97A3-711D2525154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15.98</c:v>
                </c:pt>
                <c:pt idx="1">
                  <c:v>19.47</c:v>
                </c:pt>
                <c:pt idx="2">
                  <c:v>20.100000000000001</c:v>
                </c:pt>
                <c:pt idx="3">
                  <c:v>25.19</c:v>
                </c:pt>
                <c:pt idx="4">
                  <c:v>29.41</c:v>
                </c:pt>
              </c:numCache>
            </c:numRef>
          </c:val>
          <c:extLst>
            <c:ext xmlns:c16="http://schemas.microsoft.com/office/drawing/2014/chart" uri="{C3380CC4-5D6E-409C-BE32-E72D297353CC}">
              <c16:uniqueId val="{00000001-6E57-4B18-97A3-711D2525154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-0.33</c:v>
                </c:pt>
                <c:pt idx="1">
                  <c:v>3.36</c:v>
                </c:pt>
                <c:pt idx="2">
                  <c:v>3.05</c:v>
                </c:pt>
                <c:pt idx="3">
                  <c:v>7.5</c:v>
                </c:pt>
                <c:pt idx="4">
                  <c:v>1.67</c:v>
                </c:pt>
              </c:numCache>
            </c:numRef>
          </c:val>
          <c:smooth val="0"/>
          <c:extLst>
            <c:ext xmlns:c16="http://schemas.microsoft.com/office/drawing/2014/chart" uri="{C3380CC4-5D6E-409C-BE32-E72D297353CC}">
              <c16:uniqueId val="{00000002-6E57-4B18-97A3-711D2525154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7.0000000000000007E-2</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D7D-48D2-B0F4-7F85F56FE28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0.1</c:v>
                </c:pt>
                <c:pt idx="1">
                  <c:v>#N/A</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D7D-48D2-B0F4-7F85F56FE28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D7D-48D2-B0F4-7F85F56FE28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D7D-48D2-B0F4-7F85F56FE28B}"/>
            </c:ext>
          </c:extLst>
        </c:ser>
        <c:ser>
          <c:idx val="4"/>
          <c:order val="4"/>
          <c:tx>
            <c:strRef>
              <c:f>データシート!$A$31</c:f>
              <c:strCache>
                <c:ptCount val="1"/>
                <c:pt idx="0">
                  <c:v>山辺町後期高齢者医療特別会計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0.17</c:v>
                </c:pt>
                <c:pt idx="1">
                  <c:v>#N/A</c:v>
                </c:pt>
                <c:pt idx="2">
                  <c:v>#N/A</c:v>
                </c:pt>
                <c:pt idx="3">
                  <c:v>0.11</c:v>
                </c:pt>
                <c:pt idx="4">
                  <c:v>#N/A</c:v>
                </c:pt>
                <c:pt idx="5">
                  <c:v>0.04</c:v>
                </c:pt>
                <c:pt idx="6">
                  <c:v>#N/A</c:v>
                </c:pt>
                <c:pt idx="7">
                  <c:v>0.04</c:v>
                </c:pt>
                <c:pt idx="8">
                  <c:v>#N/A</c:v>
                </c:pt>
                <c:pt idx="9">
                  <c:v>0.04</c:v>
                </c:pt>
              </c:numCache>
            </c:numRef>
          </c:val>
          <c:extLst>
            <c:ext xmlns:c16="http://schemas.microsoft.com/office/drawing/2014/chart" uri="{C3380CC4-5D6E-409C-BE32-E72D297353CC}">
              <c16:uniqueId val="{00000004-5D7D-48D2-B0F4-7F85F56FE28B}"/>
            </c:ext>
          </c:extLst>
        </c:ser>
        <c:ser>
          <c:idx val="5"/>
          <c:order val="5"/>
          <c:tx>
            <c:strRef>
              <c:f>データシート!$A$32</c:f>
              <c:strCache>
                <c:ptCount val="1"/>
                <c:pt idx="0">
                  <c:v>山辺町簡易水道事業会計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0</c:v>
                </c:pt>
                <c:pt idx="1">
                  <c:v>0</c:v>
                </c:pt>
                <c:pt idx="2">
                  <c:v>#N/A</c:v>
                </c:pt>
                <c:pt idx="3">
                  <c:v>0.47</c:v>
                </c:pt>
                <c:pt idx="4">
                  <c:v>#N/A</c:v>
                </c:pt>
                <c:pt idx="5">
                  <c:v>0.41</c:v>
                </c:pt>
                <c:pt idx="6">
                  <c:v>#N/A</c:v>
                </c:pt>
                <c:pt idx="7">
                  <c:v>0.34</c:v>
                </c:pt>
                <c:pt idx="8">
                  <c:v>#N/A</c:v>
                </c:pt>
                <c:pt idx="9">
                  <c:v>0.22</c:v>
                </c:pt>
              </c:numCache>
            </c:numRef>
          </c:val>
          <c:extLst>
            <c:ext xmlns:c16="http://schemas.microsoft.com/office/drawing/2014/chart" uri="{C3380CC4-5D6E-409C-BE32-E72D297353CC}">
              <c16:uniqueId val="{00000005-5D7D-48D2-B0F4-7F85F56FE28B}"/>
            </c:ext>
          </c:extLst>
        </c:ser>
        <c:ser>
          <c:idx val="6"/>
          <c:order val="6"/>
          <c:tx>
            <c:strRef>
              <c:f>データシート!$A$33</c:f>
              <c:strCache>
                <c:ptCount val="1"/>
                <c:pt idx="0">
                  <c:v>山辺町国民健康保険特別会計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0.61</c:v>
                </c:pt>
                <c:pt idx="2">
                  <c:v>#N/A</c:v>
                </c:pt>
                <c:pt idx="3">
                  <c:v>0.83</c:v>
                </c:pt>
                <c:pt idx="4">
                  <c:v>#N/A</c:v>
                </c:pt>
                <c:pt idx="5">
                  <c:v>0.84</c:v>
                </c:pt>
                <c:pt idx="6">
                  <c:v>#N/A</c:v>
                </c:pt>
                <c:pt idx="7">
                  <c:v>0.55000000000000004</c:v>
                </c:pt>
                <c:pt idx="8">
                  <c:v>#N/A</c:v>
                </c:pt>
                <c:pt idx="9">
                  <c:v>0.44</c:v>
                </c:pt>
              </c:numCache>
            </c:numRef>
          </c:val>
          <c:extLst>
            <c:ext xmlns:c16="http://schemas.microsoft.com/office/drawing/2014/chart" uri="{C3380CC4-5D6E-409C-BE32-E72D297353CC}">
              <c16:uniqueId val="{00000006-5D7D-48D2-B0F4-7F85F56FE28B}"/>
            </c:ext>
          </c:extLst>
        </c:ser>
        <c:ser>
          <c:idx val="7"/>
          <c:order val="7"/>
          <c:tx>
            <c:strRef>
              <c:f>データシート!$A$34</c:f>
              <c:strCache>
                <c:ptCount val="1"/>
                <c:pt idx="0">
                  <c:v>山辺町公共下水道事業会計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0</c:v>
                </c:pt>
                <c:pt idx="1">
                  <c:v>0</c:v>
                </c:pt>
                <c:pt idx="2">
                  <c:v>#N/A</c:v>
                </c:pt>
                <c:pt idx="3">
                  <c:v>1.04</c:v>
                </c:pt>
                <c:pt idx="4">
                  <c:v>#N/A</c:v>
                </c:pt>
                <c:pt idx="5">
                  <c:v>1.1200000000000001</c:v>
                </c:pt>
                <c:pt idx="6">
                  <c:v>#N/A</c:v>
                </c:pt>
                <c:pt idx="7">
                  <c:v>1.6</c:v>
                </c:pt>
                <c:pt idx="8">
                  <c:v>#N/A</c:v>
                </c:pt>
                <c:pt idx="9">
                  <c:v>1.73</c:v>
                </c:pt>
              </c:numCache>
            </c:numRef>
          </c:val>
          <c:extLst>
            <c:ext xmlns:c16="http://schemas.microsoft.com/office/drawing/2014/chart" uri="{C3380CC4-5D6E-409C-BE32-E72D297353CC}">
              <c16:uniqueId val="{00000007-5D7D-48D2-B0F4-7F85F56FE28B}"/>
            </c:ext>
          </c:extLst>
        </c:ser>
        <c:ser>
          <c:idx val="8"/>
          <c:order val="8"/>
          <c:tx>
            <c:strRef>
              <c:f>データシート!$A$35</c:f>
              <c:strCache>
                <c:ptCount val="1"/>
                <c:pt idx="0">
                  <c:v>山辺町介護保険特別会計（保険事業）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2.38</c:v>
                </c:pt>
                <c:pt idx="2">
                  <c:v>#N/A</c:v>
                </c:pt>
                <c:pt idx="3">
                  <c:v>2.99</c:v>
                </c:pt>
                <c:pt idx="4">
                  <c:v>#N/A</c:v>
                </c:pt>
                <c:pt idx="5">
                  <c:v>4.21</c:v>
                </c:pt>
                <c:pt idx="6">
                  <c:v>#N/A</c:v>
                </c:pt>
                <c:pt idx="7">
                  <c:v>4.21</c:v>
                </c:pt>
                <c:pt idx="8">
                  <c:v>#N/A</c:v>
                </c:pt>
                <c:pt idx="9">
                  <c:v>1.77</c:v>
                </c:pt>
              </c:numCache>
            </c:numRef>
          </c:val>
          <c:extLst>
            <c:ext xmlns:c16="http://schemas.microsoft.com/office/drawing/2014/chart" uri="{C3380CC4-5D6E-409C-BE32-E72D297353CC}">
              <c16:uniqueId val="{00000008-5D7D-48D2-B0F4-7F85F56FE28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5.31</c:v>
                </c:pt>
                <c:pt idx="2">
                  <c:v>#N/A</c:v>
                </c:pt>
                <c:pt idx="3">
                  <c:v>4.49</c:v>
                </c:pt>
                <c:pt idx="4">
                  <c:v>#N/A</c:v>
                </c:pt>
                <c:pt idx="5">
                  <c:v>5.52</c:v>
                </c:pt>
                <c:pt idx="6">
                  <c:v>#N/A</c:v>
                </c:pt>
                <c:pt idx="7">
                  <c:v>8.7899999999999991</c:v>
                </c:pt>
                <c:pt idx="8">
                  <c:v>#N/A</c:v>
                </c:pt>
                <c:pt idx="9">
                  <c:v>6.01</c:v>
                </c:pt>
              </c:numCache>
            </c:numRef>
          </c:val>
          <c:extLst>
            <c:ext xmlns:c16="http://schemas.microsoft.com/office/drawing/2014/chart" uri="{C3380CC4-5D6E-409C-BE32-E72D297353CC}">
              <c16:uniqueId val="{00000009-5D7D-48D2-B0F4-7F85F56FE28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472</c:v>
                </c:pt>
                <c:pt idx="5">
                  <c:v>448</c:v>
                </c:pt>
                <c:pt idx="8">
                  <c:v>443</c:v>
                </c:pt>
                <c:pt idx="11">
                  <c:v>425</c:v>
                </c:pt>
                <c:pt idx="14">
                  <c:v>412</c:v>
                </c:pt>
              </c:numCache>
            </c:numRef>
          </c:val>
          <c:extLst>
            <c:ext xmlns:c16="http://schemas.microsoft.com/office/drawing/2014/chart" uri="{C3380CC4-5D6E-409C-BE32-E72D297353CC}">
              <c16:uniqueId val="{00000000-967E-4610-A163-662C6252E3F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67E-4610-A163-662C6252E3F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67E-4610-A163-662C6252E3F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5</c:v>
                </c:pt>
                <c:pt idx="3">
                  <c:v>21</c:v>
                </c:pt>
                <c:pt idx="6">
                  <c:v>39</c:v>
                </c:pt>
                <c:pt idx="9">
                  <c:v>51</c:v>
                </c:pt>
                <c:pt idx="12">
                  <c:v>50</c:v>
                </c:pt>
              </c:numCache>
            </c:numRef>
          </c:val>
          <c:extLst>
            <c:ext xmlns:c16="http://schemas.microsoft.com/office/drawing/2014/chart" uri="{C3380CC4-5D6E-409C-BE32-E72D297353CC}">
              <c16:uniqueId val="{00000003-967E-4610-A163-662C6252E3F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158</c:v>
                </c:pt>
                <c:pt idx="3">
                  <c:v>160</c:v>
                </c:pt>
                <c:pt idx="6">
                  <c:v>128</c:v>
                </c:pt>
                <c:pt idx="9">
                  <c:v>151</c:v>
                </c:pt>
                <c:pt idx="12">
                  <c:v>138</c:v>
                </c:pt>
              </c:numCache>
            </c:numRef>
          </c:val>
          <c:extLst>
            <c:ext xmlns:c16="http://schemas.microsoft.com/office/drawing/2014/chart" uri="{C3380CC4-5D6E-409C-BE32-E72D297353CC}">
              <c16:uniqueId val="{00000004-967E-4610-A163-662C6252E3F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67E-4610-A163-662C6252E3F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67E-4610-A163-662C6252E3F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675</c:v>
                </c:pt>
                <c:pt idx="3">
                  <c:v>618</c:v>
                </c:pt>
                <c:pt idx="6">
                  <c:v>610</c:v>
                </c:pt>
                <c:pt idx="9">
                  <c:v>601</c:v>
                </c:pt>
                <c:pt idx="12">
                  <c:v>572</c:v>
                </c:pt>
              </c:numCache>
            </c:numRef>
          </c:val>
          <c:extLst>
            <c:ext xmlns:c16="http://schemas.microsoft.com/office/drawing/2014/chart" uri="{C3380CC4-5D6E-409C-BE32-E72D297353CC}">
              <c16:uniqueId val="{00000007-967E-4610-A163-662C6252E3F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366</c:v>
                </c:pt>
                <c:pt idx="2">
                  <c:v>#N/A</c:v>
                </c:pt>
                <c:pt idx="3">
                  <c:v>#N/A</c:v>
                </c:pt>
                <c:pt idx="4">
                  <c:v>351</c:v>
                </c:pt>
                <c:pt idx="5">
                  <c:v>#N/A</c:v>
                </c:pt>
                <c:pt idx="6">
                  <c:v>#N/A</c:v>
                </c:pt>
                <c:pt idx="7">
                  <c:v>334</c:v>
                </c:pt>
                <c:pt idx="8">
                  <c:v>#N/A</c:v>
                </c:pt>
                <c:pt idx="9">
                  <c:v>#N/A</c:v>
                </c:pt>
                <c:pt idx="10">
                  <c:v>378</c:v>
                </c:pt>
                <c:pt idx="11">
                  <c:v>#N/A</c:v>
                </c:pt>
                <c:pt idx="12">
                  <c:v>#N/A</c:v>
                </c:pt>
                <c:pt idx="13">
                  <c:v>348</c:v>
                </c:pt>
                <c:pt idx="14">
                  <c:v>#N/A</c:v>
                </c:pt>
              </c:numCache>
            </c:numRef>
          </c:val>
          <c:smooth val="0"/>
          <c:extLst>
            <c:ext xmlns:c16="http://schemas.microsoft.com/office/drawing/2014/chart" uri="{C3380CC4-5D6E-409C-BE32-E72D297353CC}">
              <c16:uniqueId val="{00000008-967E-4610-A163-662C6252E3F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5399</c:v>
                </c:pt>
                <c:pt idx="5">
                  <c:v>5201</c:v>
                </c:pt>
                <c:pt idx="8">
                  <c:v>4945</c:v>
                </c:pt>
                <c:pt idx="11">
                  <c:v>4743</c:v>
                </c:pt>
                <c:pt idx="14">
                  <c:v>4401</c:v>
                </c:pt>
              </c:numCache>
            </c:numRef>
          </c:val>
          <c:extLst>
            <c:ext xmlns:c16="http://schemas.microsoft.com/office/drawing/2014/chart" uri="{C3380CC4-5D6E-409C-BE32-E72D297353CC}">
              <c16:uniqueId val="{00000000-F5A9-4773-AE08-D1BF05EB9EC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0</c:v>
                </c:pt>
                <c:pt idx="5">
                  <c:v>25</c:v>
                </c:pt>
                <c:pt idx="8">
                  <c:v>46</c:v>
                </c:pt>
                <c:pt idx="11">
                  <c:v>43</c:v>
                </c:pt>
                <c:pt idx="14">
                  <c:v>39</c:v>
                </c:pt>
              </c:numCache>
            </c:numRef>
          </c:val>
          <c:extLst>
            <c:ext xmlns:c16="http://schemas.microsoft.com/office/drawing/2014/chart" uri="{C3380CC4-5D6E-409C-BE32-E72D297353CC}">
              <c16:uniqueId val="{00000001-F5A9-4773-AE08-D1BF05EB9EC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2133</c:v>
                </c:pt>
                <c:pt idx="5">
                  <c:v>2460</c:v>
                </c:pt>
                <c:pt idx="8">
                  <c:v>3077</c:v>
                </c:pt>
                <c:pt idx="11">
                  <c:v>3593</c:v>
                </c:pt>
                <c:pt idx="14">
                  <c:v>4182</c:v>
                </c:pt>
              </c:numCache>
            </c:numRef>
          </c:val>
          <c:extLst>
            <c:ext xmlns:c16="http://schemas.microsoft.com/office/drawing/2014/chart" uri="{C3380CC4-5D6E-409C-BE32-E72D297353CC}">
              <c16:uniqueId val="{00000002-F5A9-4773-AE08-D1BF05EB9EC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5A9-4773-AE08-D1BF05EB9EC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5A9-4773-AE08-D1BF05EB9EC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A9-4773-AE08-D1BF05EB9EC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727</c:v>
                </c:pt>
                <c:pt idx="3">
                  <c:v>715</c:v>
                </c:pt>
                <c:pt idx="6">
                  <c:v>701</c:v>
                </c:pt>
                <c:pt idx="9">
                  <c:v>734</c:v>
                </c:pt>
                <c:pt idx="12">
                  <c:v>727</c:v>
                </c:pt>
              </c:numCache>
            </c:numRef>
          </c:val>
          <c:extLst>
            <c:ext xmlns:c16="http://schemas.microsoft.com/office/drawing/2014/chart" uri="{C3380CC4-5D6E-409C-BE32-E72D297353CC}">
              <c16:uniqueId val="{00000006-F5A9-4773-AE08-D1BF05EB9EC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597</c:v>
                </c:pt>
                <c:pt idx="3">
                  <c:v>605</c:v>
                </c:pt>
                <c:pt idx="6">
                  <c:v>567</c:v>
                </c:pt>
                <c:pt idx="9">
                  <c:v>532</c:v>
                </c:pt>
                <c:pt idx="12">
                  <c:v>500</c:v>
                </c:pt>
              </c:numCache>
            </c:numRef>
          </c:val>
          <c:extLst>
            <c:ext xmlns:c16="http://schemas.microsoft.com/office/drawing/2014/chart" uri="{C3380CC4-5D6E-409C-BE32-E72D297353CC}">
              <c16:uniqueId val="{00000007-F5A9-4773-AE08-D1BF05EB9EC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2010</c:v>
                </c:pt>
                <c:pt idx="3">
                  <c:v>2028</c:v>
                </c:pt>
                <c:pt idx="6">
                  <c:v>1780</c:v>
                </c:pt>
                <c:pt idx="9">
                  <c:v>1638</c:v>
                </c:pt>
                <c:pt idx="12">
                  <c:v>1484</c:v>
                </c:pt>
              </c:numCache>
            </c:numRef>
          </c:val>
          <c:extLst>
            <c:ext xmlns:c16="http://schemas.microsoft.com/office/drawing/2014/chart" uri="{C3380CC4-5D6E-409C-BE32-E72D297353CC}">
              <c16:uniqueId val="{00000008-F5A9-4773-AE08-D1BF05EB9EC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5A9-4773-AE08-D1BF05EB9EC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5801</c:v>
                </c:pt>
                <c:pt idx="3">
                  <c:v>5421</c:v>
                </c:pt>
                <c:pt idx="6">
                  <c:v>5136</c:v>
                </c:pt>
                <c:pt idx="9">
                  <c:v>4658</c:v>
                </c:pt>
                <c:pt idx="12">
                  <c:v>4256</c:v>
                </c:pt>
              </c:numCache>
            </c:numRef>
          </c:val>
          <c:extLst>
            <c:ext xmlns:c16="http://schemas.microsoft.com/office/drawing/2014/chart" uri="{C3380CC4-5D6E-409C-BE32-E72D297353CC}">
              <c16:uniqueId val="{0000000A-F5A9-4773-AE08-D1BF05EB9EC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1604</c:v>
                </c:pt>
                <c:pt idx="2">
                  <c:v>#N/A</c:v>
                </c:pt>
                <c:pt idx="3">
                  <c:v>#N/A</c:v>
                </c:pt>
                <c:pt idx="4">
                  <c:v>1084</c:v>
                </c:pt>
                <c:pt idx="5">
                  <c:v>#N/A</c:v>
                </c:pt>
                <c:pt idx="6">
                  <c:v>#N/A</c:v>
                </c:pt>
                <c:pt idx="7">
                  <c:v>116</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5A9-4773-AE08-D1BF05EB9EC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800</c:v>
                </c:pt>
                <c:pt idx="1">
                  <c:v>971</c:v>
                </c:pt>
                <c:pt idx="2">
                  <c:v>1141</c:v>
                </c:pt>
              </c:numCache>
            </c:numRef>
          </c:val>
          <c:extLst>
            <c:ext xmlns:c16="http://schemas.microsoft.com/office/drawing/2014/chart" uri="{C3380CC4-5D6E-409C-BE32-E72D297353CC}">
              <c16:uniqueId val="{00000000-83DB-4DDA-8A9C-0914CAC17B1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201</c:v>
                </c:pt>
                <c:pt idx="1">
                  <c:v>201</c:v>
                </c:pt>
                <c:pt idx="2">
                  <c:v>217</c:v>
                </c:pt>
              </c:numCache>
            </c:numRef>
          </c:val>
          <c:extLst>
            <c:ext xmlns:c16="http://schemas.microsoft.com/office/drawing/2014/chart" uri="{C3380CC4-5D6E-409C-BE32-E72D297353CC}">
              <c16:uniqueId val="{00000001-83DB-4DDA-8A9C-0914CAC17B1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1681</c:v>
                </c:pt>
                <c:pt idx="1">
                  <c:v>1990</c:v>
                </c:pt>
                <c:pt idx="2">
                  <c:v>2266</c:v>
                </c:pt>
              </c:numCache>
            </c:numRef>
          </c:val>
          <c:extLst>
            <c:ext xmlns:c16="http://schemas.microsoft.com/office/drawing/2014/chart" uri="{C3380CC4-5D6E-409C-BE32-E72D297353CC}">
              <c16:uniqueId val="{00000002-83DB-4DDA-8A9C-0914CAC17B1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{B5ED03C0-5E5B-4691-89FE-471E527BF796}</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2E67-4DDA-AC4D-0F364B3D073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{E97954DE-E583-45BE-B8E1-F50EFEAB736E}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E67-4DDA-AC4D-0F364B3D073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{05B2265C-2440-4854-91B3-D7FA8562522F}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E67-4DDA-AC4D-0F364B3D073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{C9C78E09-4994-42C3-99EA-D74976FA663C}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E67-4DDA-AC4D-0F364B3D073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{DED934D5-6821-42BF-9B1D-2FEC80E16421}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E67-4DDA-AC4D-0F364B3D0739}"/>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{C84153D9-2319-4C1E-A9B0-2C7F2DD7CB22}</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2E67-4DDA-AC4D-0F364B3D0739}"/>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{688A71A5-792D-4B1C-A79E-DC917FC8E442}</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2E67-4DDA-AC4D-0F364B3D0739}"/>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{586130CD-934A-4A4A-B040-2A2CC281B4FB}</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2E67-4DDA-AC4D-0F364B3D0739}"/>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{FED50375-824B-47F5-80DD-DFA8BF002DE0}</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2E67-4DDA-AC4D-0F364B3D073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c:v>
                </c:pt>
                <c:pt idx="8">
                  <c:v>66</c:v>
                </c:pt>
                <c:pt idx="16">
                  <c:v>67.900000000000006</c:v>
                </c:pt>
                <c:pt idx="24">
                  <c:v>69.5</c:v>
                </c:pt>
                <c:pt idx="32">
                  <c:v>71.5</c:v>
                </c:pt>
              </c:numCache>
            </c:numRef>
          </c:xVal>
          <c:yVal>
            <c:numRef>
              <c:f>公会計指標分析・財政指標組合せ分析表!$BP$51:$DC$51</c:f>
              <c:numCache>
                <c:formatCode>#,##0.0;"▲ "#,##0.0</c:formatCode>
                <c:ptCount val="40"/>
                <c:pt idx="0">
                  <c:v>50.7</c:v>
                </c:pt>
                <c:pt idx="8">
                  <c:v>32.700000000000003</c:v>
                </c:pt>
                <c:pt idx="16">
                  <c:v>3.2</c:v>
                </c:pt>
              </c:numCache>
            </c:numRef>
          </c:yVal>
          <c:smooth val="0"/>
          <c:extLst>
            <c:ext xmlns:c16="http://schemas.microsoft.com/office/drawing/2014/chart" uri="{C3380CC4-5D6E-409C-BE32-E72D297353CC}">
              <c16:uniqueId val="{00000009-2E67-4DDA-AC4D-0F364B3D073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{625F0011-38BF-482B-A0E1-01C2C8E989FD}</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2E67-4DDA-AC4D-0F364B3D073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{65EA24EC-3109-49F5-94DC-8D65F79335D8}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E67-4DDA-AC4D-0F364B3D073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{6F5261E4-698A-4D84-8326-2F2001856742}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E67-4DDA-AC4D-0F364B3D073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{CA9621D6-0EFF-4516-8D93-539522DFBC87}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E67-4DDA-AC4D-0F364B3D073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{A7F351D5-E103-455F-B789-BE16ACBA3A91}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E67-4DDA-AC4D-0F364B3D0739}"/>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{9E7B59F1-57CC-4FDD-80E8-E62955D22CAA}</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2E67-4DDA-AC4D-0F364B3D0739}"/>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{F3E510D5-F39C-40BE-A120-A321B3F9706C}</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2E67-4DDA-AC4D-0F364B3D0739}"/>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{AC8F4639-995D-4DE2-B54D-F85B403C8CD1}</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2E67-4DDA-AC4D-0F364B3D0739}"/>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{04DAEDEE-3676-4B52-B219-12CCB6E2CA62}</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2E67-4DDA-AC4D-0F364B3D073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61.4</c:v>
                </c:pt>
                <c:pt idx="8">
                  <c:v>62</c:v>
                </c:pt>
                <c:pt idx="16">
                  <c:v>62.9</c:v>
                </c:pt>
                <c:pt idx="24">
                  <c:v>63.3</c:v>
                </c:pt>
                <c:pt idx="32">
                  <c:v>64.400000000000006</c:v>
                </c:pt>
              </c:numCache>
            </c:numRef>
          </c:xVal>
          <c:yVal>
            <c:numRef>
              <c:f>公会計指標分析・財政指標組合せ分析表!$BP$55:$DC$55</c:f>
              <c:numCache>
                <c:formatCode>#,##0.0;"▲ "#,##0.0</c:formatCode>
                <c:ptCount val="40"/>
                <c:pt idx="0">
                  <c:v>21</c:v>
                </c:pt>
                <c:pt idx="8">
                  <c:v>23.5</c:v>
                </c:pt>
                <c:pt idx="16">
                  <c:v>6.9</c:v>
                </c:pt>
                <c:pt idx="24">
                  <c:v>0</c:v>
                </c:pt>
                <c:pt idx="32">
                  <c:v>0</c:v>
                </c:pt>
              </c:numCache>
            </c:numRef>
          </c:yVal>
          <c:smooth val="0"/>
          <c:extLst>
            <c:ext xmlns:c16="http://schemas.microsoft.com/office/drawing/2014/chart" uri="{C3380CC4-5D6E-409C-BE32-E72D297353CC}">
              <c16:uniqueId val="{00000013-2E67-4DDA-AC4D-0F364B3D0739}"/>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{AAB10EE7-AC04-4326-85F1-EE5D251FB55A}</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DD0D-4119-A6FC-EA8C5B286B0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{6E15F444-B9F1-4B9C-8A6B-D5D6545C7A6B}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D0D-4119-A6FC-EA8C5B286B0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{314A9C06-4232-4A11-B09A-9334B5F04480}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D0D-4119-A6FC-EA8C5B286B0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{8A40CE62-84E4-4EBF-B859-2E69156A3A22}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D0D-4119-A6FC-EA8C5B286B0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{3B545678-364B-44E1-A1AE-72FE2C8AD8FB}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D0D-4119-A6FC-EA8C5B286B07}"/>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{E4CF6857-B21D-494E-B64A-6F50EA2B89DC}</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DD0D-4119-A6FC-EA8C5B286B07}"/>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{69CC6370-2D4E-492A-96E9-EF5CB01BC00E}</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DD0D-4119-A6FC-EA8C5B286B07}"/>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{D47E001E-303C-4088-92D2-5558FC43C204}</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DD0D-4119-A6FC-EA8C5B286B07}"/>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{BBAD54FD-3B3A-44A5-B216-A1E123E9901E}</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DD0D-4119-A6FC-EA8C5B286B0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11.2</c:v>
                </c:pt>
                <c:pt idx="8">
                  <c:v>11.3</c:v>
                </c:pt>
                <c:pt idx="16">
                  <c:v>10.5</c:v>
                </c:pt>
                <c:pt idx="24">
                  <c:v>10.3</c:v>
                </c:pt>
                <c:pt idx="32">
                  <c:v>10.1</c:v>
                </c:pt>
              </c:numCache>
            </c:numRef>
          </c:xVal>
          <c:yVal>
            <c:numRef>
              <c:f>公会計指標分析・財政指標組合せ分析表!$BP$73:$DC$73</c:f>
              <c:numCache>
                <c:formatCode>#,##0.0;"▲ "#,##0.0</c:formatCode>
                <c:ptCount val="40"/>
                <c:pt idx="0">
                  <c:v>50.7</c:v>
                </c:pt>
                <c:pt idx="8">
                  <c:v>32.700000000000003</c:v>
                </c:pt>
                <c:pt idx="16">
                  <c:v>3.2</c:v>
                </c:pt>
              </c:numCache>
            </c:numRef>
          </c:yVal>
          <c:smooth val="0"/>
          <c:extLst>
            <c:ext xmlns:c16="http://schemas.microsoft.com/office/drawing/2014/chart" uri="{C3380CC4-5D6E-409C-BE32-E72D297353CC}">
              <c16:uniqueId val="{00000009-DD0D-4119-A6FC-EA8C5B286B0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{559B4C68-35B6-4C53-B366-8F8F3CBB2642}</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DD0D-4119-A6FC-EA8C5B286B0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{BCC27999-FF7F-44EE-A15D-CFA3E345F2E3}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D0D-4119-A6FC-EA8C5B286B0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{C82A8FAA-E242-4B6C-93F9-43F47ABB2D12}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D0D-4119-A6FC-EA8C5B286B0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{814F2476-E6D8-4422-B628-24AFF5A8FF7F}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D0D-4119-A6FC-EA8C5B286B0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{60847F83-A5CA-4689-9826-952D087B9717}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D0D-4119-A6FC-EA8C5B286B07}"/>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{6796D6C2-2E40-443E-BB6D-57B74BBE8F06}</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DD0D-4119-A6FC-EA8C5B286B07}"/>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{9B88E6F7-E4B8-4612-AC04-E1AE275A58F9}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DD0D-4119-A6FC-EA8C5B286B07}"/>
                </c:ext>
              </c:extLst>
            </c:dLbl>
            <c:dLbl>
              <c:idx val="24"/>
              <c:layout>
                <c:manualLayout>
                  <c:x val="-2.6710925941242011E-2"/>
                  <c:y val="-4.3495921315535854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{308D09A5-B1BF-41E3-94B6-57B9D173A0E4}</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DD0D-4119-A6FC-EA8C5B286B07}"/>
                </c:ext>
              </c:extLst>
            </c:dLbl>
            <c:dLbl>
              <c:idx val="32"/>
              <c:layout>
                <c:manualLayout>
                  <c:x val="-3.6429759508909289E-2"/>
                  <c:y val="-8.1337372860052048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{562C3583-5654-4383-9F58-72936F08441E}</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DD0D-4119-A6FC-EA8C5B286B0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8.6</c:v>
                </c:pt>
                <c:pt idx="16">
                  <c:v>8</c:v>
                </c:pt>
                <c:pt idx="24">
                  <c:v>8</c:v>
                </c:pt>
                <c:pt idx="32">
                  <c:v>8.1</c:v>
                </c:pt>
              </c:numCache>
            </c:numRef>
          </c:xVal>
          <c:yVal>
            <c:numRef>
              <c:f>公会計指標分析・財政指標組合せ分析表!$BP$77:$DC$77</c:f>
              <c:numCache>
                <c:formatCode>#,##0.0;"▲ "#,##0.0</c:formatCode>
                <c:ptCount val="40"/>
                <c:pt idx="0">
                  <c:v>21</c:v>
                </c:pt>
                <c:pt idx="8">
                  <c:v>23.5</c:v>
                </c:pt>
                <c:pt idx="16">
                  <c:v>6.9</c:v>
                </c:pt>
                <c:pt idx="24">
                  <c:v>0</c:v>
                </c:pt>
                <c:pt idx="32">
                  <c:v>0</c:v>
                </c:pt>
              </c:numCache>
            </c:numRef>
          </c:yVal>
          <c:smooth val="0"/>
          <c:extLst>
            <c:ext xmlns:c16="http://schemas.microsoft.com/office/drawing/2014/chart" uri="{C3380CC4-5D6E-409C-BE32-E72D297353CC}">
              <c16:uniqueId val="{00000013-DD0D-4119-A6FC-EA8C5B286B07}"/>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13,570
13,507
61.45
7,125,299
6,888,885
233,307
3,877,696
4,255,978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町には基幹となる産業や大きな企業がないことなどから財政基盤が弱く、類似団体平均値０．４３を０．０６ポイント下回り０．３７となっている。今後も事業精査等による歳出削減を図るとともに、税収入及び手数料等の増加に取組み、組織体制の見直しを含めさらに強化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また、より良い生活環境の整備を推進しながら、県都に近いという地理的利点を活かした施策などによる人口減を抑制し、自主財源確保を含めた財政基盤の強化を図る。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146352</xdr:rowOff>
    </xdr:from>
    <xdr:to>
      <xdr:col>23</xdr:col>
      <xdr:colOff>133350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18552"/>
          <a:ext cx="0" cy="13099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61279</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146352</xdr:rowOff>
    </xdr:from>
    <xdr:to>
      <xdr:col>24</xdr:col>
      <xdr:colOff>12700</xdr:colOff>
      <xdr:row>36</xdr:row>
      <xdr:rowOff>146352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37798</xdr:rowOff>
    </xdr:from>
    <xdr:to>
      <xdr:col>23</xdr:col>
      <xdr:colOff>133350</xdr:colOff>
      <xdr:row>43</xdr:row>
      <xdr:rowOff>49288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410148"/>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117522</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1469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100995</xdr:rowOff>
    </xdr:from>
    <xdr:to>
      <xdr:col>23</xdr:col>
      <xdr:colOff>184150</xdr:colOff>
      <xdr:row>43</xdr:row>
      <xdr:rowOff>31145</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0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37798</xdr:rowOff>
    </xdr:from>
    <xdr:to>
      <xdr:col>19</xdr:col>
      <xdr:colOff>133350</xdr:colOff>
      <xdr:row>43</xdr:row>
      <xdr:rowOff>37798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101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100995</xdr:rowOff>
    </xdr:from>
    <xdr:to>
      <xdr:col>19</xdr:col>
      <xdr:colOff>184150</xdr:colOff>
      <xdr:row>43</xdr:row>
      <xdr:rowOff>31145</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0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41322</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070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26307</xdr:rowOff>
    </xdr:from>
    <xdr:to>
      <xdr:col>15</xdr:col>
      <xdr:colOff>82550</xdr:colOff>
      <xdr:row>43</xdr:row>
      <xdr:rowOff>37798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3986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89505</xdr:rowOff>
    </xdr:from>
    <xdr:to>
      <xdr:col>15</xdr:col>
      <xdr:colOff>133350</xdr:colOff>
      <xdr:row>43</xdr:row>
      <xdr:rowOff>19655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2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29832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05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26307</xdr:rowOff>
    </xdr:from>
    <xdr:to>
      <xdr:col>11</xdr:col>
      <xdr:colOff>31750</xdr:colOff>
      <xdr:row>43</xdr:row>
      <xdr:rowOff>26307</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398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43543</xdr:rowOff>
    </xdr:from>
    <xdr:to>
      <xdr:col>7</xdr:col>
      <xdr:colOff>31750</xdr:colOff>
      <xdr:row>42</xdr:row>
      <xdr:rowOff>145143</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244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155320</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013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142015</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342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158448</xdr:rowOff>
    </xdr:from>
    <xdr:to>
      <xdr:col>19</xdr:col>
      <xdr:colOff>184150</xdr:colOff>
      <xdr:row>43</xdr:row>
      <xdr:rowOff>88598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73375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445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158448</xdr:rowOff>
    </xdr:from>
    <xdr:to>
      <xdr:col>15</xdr:col>
      <xdr:colOff>133350</xdr:colOff>
      <xdr:row>43</xdr:row>
      <xdr:rowOff>88598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73375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44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61884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61884</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会計年度任用職員の給与等の増額に伴い、人件費の増加により前年度より３．５ポイント下降し、類似団体平均値と並んでいる。　今後、より一層の事務事業の見直し、投資的経費を始めとした歳出経費の抑制など、様々な取り組みを図るとともに、自主財源の確保に努め、これまで以上に経常一般財源の確保に努める。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146304</xdr:rowOff>
    </xdr:from>
    <xdr:to>
      <xdr:col>23</xdr:col>
      <xdr:colOff>133350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090404"/>
          <a:ext cx="0" cy="14140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61231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8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146304</xdr:rowOff>
    </xdr:from>
    <xdr:to>
      <xdr:col>24</xdr:col>
      <xdr:colOff>12700</xdr:colOff>
      <xdr:row>58</xdr:row>
      <xdr:rowOff>146304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09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27432</xdr:rowOff>
    </xdr:from>
    <xdr:to>
      <xdr:col>23</xdr:col>
      <xdr:colOff>133350</xdr:colOff>
      <xdr:row>64</xdr:row>
      <xdr:rowOff>24892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28782"/>
          <a:ext cx="8382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162069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919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145542</xdr:rowOff>
    </xdr:from>
    <xdr:to>
      <xdr:col>23</xdr:col>
      <xdr:colOff>184150</xdr:colOff>
      <xdr:row>64</xdr:row>
      <xdr:rowOff>75692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46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39624</xdr:rowOff>
    </xdr:from>
    <xdr:to>
      <xdr:col>19</xdr:col>
      <xdr:colOff>133350</xdr:colOff>
      <xdr:row>63</xdr:row>
      <xdr:rowOff>27432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69524"/>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39624</xdr:rowOff>
    </xdr:from>
    <xdr:to>
      <xdr:col>15</xdr:col>
      <xdr:colOff>82550</xdr:colOff>
      <xdr:row>64</xdr:row>
      <xdr:rowOff>111760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669524"/>
          <a:ext cx="889000" cy="41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80518</xdr:rowOff>
    </xdr:from>
    <xdr:to>
      <xdr:col>15</xdr:col>
      <xdr:colOff>133350</xdr:colOff>
      <xdr:row>63</xdr:row>
      <xdr:rowOff>10668</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71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166895</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9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111760</xdr:rowOff>
    </xdr:from>
    <xdr:to>
      <xdr:col>11</xdr:col>
      <xdr:colOff>31750</xdr:colOff>
      <xdr:row>65</xdr:row>
      <xdr:rowOff>123698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084560"/>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77978</xdr:rowOff>
    </xdr:from>
    <xdr:to>
      <xdr:col>11</xdr:col>
      <xdr:colOff>82550</xdr:colOff>
      <xdr:row>64</xdr:row>
      <xdr:rowOff>8128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18305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64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116586</xdr:rowOff>
    </xdr:from>
    <xdr:to>
      <xdr:col>7</xdr:col>
      <xdr:colOff>31750</xdr:colOff>
      <xdr:row>64</xdr:row>
      <xdr:rowOff>46736</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56913</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145542</xdr:rowOff>
    </xdr:from>
    <xdr:to>
      <xdr:col>23</xdr:col>
      <xdr:colOff>184150</xdr:colOff>
      <xdr:row>64</xdr:row>
      <xdr:rowOff>75692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4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117619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1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148082</xdr:rowOff>
    </xdr:from>
    <xdr:to>
      <xdr:col>19</xdr:col>
      <xdr:colOff>184150</xdr:colOff>
      <xdr:row>63</xdr:row>
      <xdr:rowOff>78232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77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88409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5468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160274</xdr:rowOff>
    </xdr:from>
    <xdr:to>
      <xdr:col>15</xdr:col>
      <xdr:colOff>133350</xdr:colOff>
      <xdr:row>62</xdr:row>
      <xdr:rowOff>90424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6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60960</xdr:rowOff>
    </xdr:from>
    <xdr:to>
      <xdr:col>11</xdr:col>
      <xdr:colOff>82550</xdr:colOff>
      <xdr:row>64</xdr:row>
      <xdr:rowOff>162560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147337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12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72898</xdr:rowOff>
    </xdr:from>
    <xdr:to>
      <xdr:col>7</xdr:col>
      <xdr:colOff>31750</xdr:colOff>
      <xdr:row>66</xdr:row>
      <xdr:rowOff>3048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2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159275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30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[171,557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よりも下降している。類似団体と比較して、人件費・物件費等の人口１人当たりの額が低くなっているのは、ゴミ処理業務等を一部事務組合で行っていることや消防業務を委託していることなど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の負担金及び委託料相当分を、人件費・物件費等に合算した場合、人口１人当たりの金額が増加することになるため、構成市町との協議・調整を図りながら、引き続き事務事業の見直しなどによる経費抑制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93185</xdr:rowOff>
    </xdr:from>
    <xdr:to>
      <xdr:col>23</xdr:col>
      <xdr:colOff>133350</xdr:colOff>
      <xdr:row>89</xdr:row>
      <xdr:rowOff>146045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09185"/>
          <a:ext cx="0" cy="15959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118122</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37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146045</xdr:rowOff>
    </xdr:from>
    <xdr:to>
      <xdr:col>24</xdr:col>
      <xdr:colOff>12700</xdr:colOff>
      <xdr:row>89</xdr:row>
      <xdr:rowOff>146045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405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8112</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552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93185</xdr:rowOff>
    </xdr:from>
    <xdr:to>
      <xdr:col>24</xdr:col>
      <xdr:colOff>12700</xdr:colOff>
      <xdr:row>80</xdr:row>
      <xdr:rowOff>93185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09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44723</xdr:rowOff>
    </xdr:from>
    <xdr:to>
      <xdr:col>23</xdr:col>
      <xdr:colOff>133350</xdr:colOff>
      <xdr:row>81</xdr:row>
      <xdr:rowOff>102431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3932173"/>
          <a:ext cx="838200" cy="5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9690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685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37613</xdr:rowOff>
    </xdr:from>
    <xdr:to>
      <xdr:col>23</xdr:col>
      <xdr:colOff>184150</xdr:colOff>
      <xdr:row>82</xdr:row>
      <xdr:rowOff>139213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9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37863</xdr:rowOff>
    </xdr:from>
    <xdr:to>
      <xdr:col>19</xdr:col>
      <xdr:colOff>133350</xdr:colOff>
      <xdr:row>81</xdr:row>
      <xdr:rowOff>44723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3925313"/>
          <a:ext cx="889000" cy="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29829</xdr:rowOff>
    </xdr:from>
    <xdr:to>
      <xdr:col>19</xdr:col>
      <xdr:colOff>184150</xdr:colOff>
      <xdr:row>82</xdr:row>
      <xdr:rowOff>131429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88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116206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75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168329</xdr:rowOff>
    </xdr:from>
    <xdr:to>
      <xdr:col>15</xdr:col>
      <xdr:colOff>82550</xdr:colOff>
      <xdr:row>81</xdr:row>
      <xdr:rowOff>37863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884329"/>
          <a:ext cx="889000" cy="40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164153</xdr:rowOff>
    </xdr:from>
    <xdr:to>
      <xdr:col>15</xdr:col>
      <xdr:colOff>133350</xdr:colOff>
      <xdr:row>82</xdr:row>
      <xdr:rowOff>94303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405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79080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137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124578</xdr:rowOff>
    </xdr:from>
    <xdr:to>
      <xdr:col>11</xdr:col>
      <xdr:colOff>31750</xdr:colOff>
      <xdr:row>80</xdr:row>
      <xdr:rowOff>168329</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840578"/>
          <a:ext cx="889000" cy="4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129502</xdr:rowOff>
    </xdr:from>
    <xdr:to>
      <xdr:col>11</xdr:col>
      <xdr:colOff>82550</xdr:colOff>
      <xdr:row>82</xdr:row>
      <xdr:rowOff>59652</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401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44429</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10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106769</xdr:rowOff>
    </xdr:from>
    <xdr:to>
      <xdr:col>7</xdr:col>
      <xdr:colOff>31750</xdr:colOff>
      <xdr:row>82</xdr:row>
      <xdr:rowOff>36919</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9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21696</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8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51631</xdr:rowOff>
    </xdr:from>
    <xdr:to>
      <xdr:col>23</xdr:col>
      <xdr:colOff>184150</xdr:colOff>
      <xdr:row>81</xdr:row>
      <xdr:rowOff>153231</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93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68158</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784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165373</xdr:rowOff>
    </xdr:from>
    <xdr:to>
      <xdr:col>19</xdr:col>
      <xdr:colOff>184150</xdr:colOff>
      <xdr:row>81</xdr:row>
      <xdr:rowOff>95523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88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105700</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650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158513</xdr:rowOff>
    </xdr:from>
    <xdr:to>
      <xdr:col>15</xdr:col>
      <xdr:colOff>133350</xdr:colOff>
      <xdr:row>81</xdr:row>
      <xdr:rowOff>88663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874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98840</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643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117529</xdr:rowOff>
    </xdr:from>
    <xdr:to>
      <xdr:col>11</xdr:col>
      <xdr:colOff>82550</xdr:colOff>
      <xdr:row>81</xdr:row>
      <xdr:rowOff>47679</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833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57856</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602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73778</xdr:rowOff>
    </xdr:from>
    <xdr:to>
      <xdr:col>7</xdr:col>
      <xdr:colOff>31750</xdr:colOff>
      <xdr:row>81</xdr:row>
      <xdr:rowOff>3928</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78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14105</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558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１８年度から平成２２年度までの行財政改革の取組みによる職員給与の独自削減の終了に伴い、類似団体内平均値を上回っていたが、平成２９年度以降は新規採用職員の抑制、平成３０年度から令和３年度までは職員給与の独自削減を実施していたため、類似団体内平均値を下回っていた。しかしながら、給与独自削減の終了に伴い、近年は上昇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指数は１００を下回っているところではあるが、これまで以上に給与水準の適正化を図る。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84666</xdr:rowOff>
    </xdr:from>
    <xdr:to>
      <xdr:col>81</xdr:col>
      <xdr:colOff>44450</xdr:colOff>
      <xdr:row>89</xdr:row>
      <xdr:rowOff>123472</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800666"/>
          <a:ext cx="0" cy="15818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95549</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354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123472</xdr:rowOff>
    </xdr:from>
    <xdr:to>
      <xdr:col>81</xdr:col>
      <xdr:colOff>133350</xdr:colOff>
      <xdr:row>89</xdr:row>
      <xdr:rowOff>123472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82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171043</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544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84666</xdr:rowOff>
    </xdr:from>
    <xdr:to>
      <xdr:col>81</xdr:col>
      <xdr:colOff>133350</xdr:colOff>
      <xdr:row>80</xdr:row>
      <xdr:rowOff>84666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800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168628</xdr:rowOff>
    </xdr:from>
    <xdr:to>
      <xdr:col>81</xdr:col>
      <xdr:colOff>44450</xdr:colOff>
      <xdr:row>87</xdr:row>
      <xdr:rowOff>91016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913328"/>
          <a:ext cx="8382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31750</xdr:rowOff>
    </xdr:from>
    <xdr:to>
      <xdr:col>77</xdr:col>
      <xdr:colOff>44450</xdr:colOff>
      <xdr:row>87</xdr:row>
      <xdr:rowOff>91016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605000"/>
          <a:ext cx="889000" cy="40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21166</xdr:rowOff>
    </xdr:from>
    <xdr:to>
      <xdr:col>77</xdr:col>
      <xdr:colOff>95250</xdr:colOff>
      <xdr:row>85</xdr:row>
      <xdr:rowOff>122766</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132943</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363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4939</xdr:rowOff>
    </xdr:from>
    <xdr:to>
      <xdr:col>72</xdr:col>
      <xdr:colOff>203200</xdr:colOff>
      <xdr:row>85</xdr:row>
      <xdr:rowOff>31750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5781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85</xdr:row>
      <xdr:rowOff>4939</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363700"/>
          <a:ext cx="8890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47978</xdr:rowOff>
    </xdr:from>
    <xdr:to>
      <xdr:col>68</xdr:col>
      <xdr:colOff>203200</xdr:colOff>
      <xdr:row>85</xdr:row>
      <xdr:rowOff>149578</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134355</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117828</xdr:rowOff>
    </xdr:from>
    <xdr:to>
      <xdr:col>81</xdr:col>
      <xdr:colOff>95250</xdr:colOff>
      <xdr:row>87</xdr:row>
      <xdr:rowOff>47978</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86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89905</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83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40216</xdr:rowOff>
    </xdr:from>
    <xdr:to>
      <xdr:col>77</xdr:col>
      <xdr:colOff>95250</xdr:colOff>
      <xdr:row>87</xdr:row>
      <xdr:rowOff>141816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126593</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042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152400</xdr:rowOff>
    </xdr:from>
    <xdr:to>
      <xdr:col>73</xdr:col>
      <xdr:colOff>44450</xdr:colOff>
      <xdr:row>85</xdr:row>
      <xdr:rowOff>82550</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125589</xdr:rowOff>
    </xdr:from>
    <xdr:to>
      <xdr:col>68</xdr:col>
      <xdr:colOff>203200</xdr:colOff>
      <xdr:row>85</xdr:row>
      <xdr:rowOff>55739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82550</xdr:rowOff>
    </xdr:from>
    <xdr:to>
      <xdr:col>64</xdr:col>
      <xdr:colOff>152400</xdr:colOff>
      <xdr:row>84</xdr:row>
      <xdr:rowOff>12700</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22877</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現在、７．８９人で類似団体内平均値１０．８５人を２．９６人と大幅に下回っている。これは、平成１８年度からの行財政改革の取組みにおける職員数の削減及び事務事業等の見直しによるものである。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しかしながら、業務が増加傾向にある昨今においては、類似団体の動向を踏まえ、それらの状況に応じた適正な人員管理を勘案し、適正な職員の配置に努める。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70765</xdr:rowOff>
    </xdr:from>
    <xdr:to>
      <xdr:col>81</xdr:col>
      <xdr:colOff>44450</xdr:colOff>
      <xdr:row>67</xdr:row>
      <xdr:rowOff>114757</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357765"/>
          <a:ext cx="0" cy="1244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86834</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573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114757</xdr:rowOff>
    </xdr:from>
    <xdr:to>
      <xdr:col>81</xdr:col>
      <xdr:colOff>133350</xdr:colOff>
      <xdr:row>67</xdr:row>
      <xdr:rowOff>114757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601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157142</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10101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70765</xdr:rowOff>
    </xdr:from>
    <xdr:to>
      <xdr:col>81</xdr:col>
      <xdr:colOff>133350</xdr:colOff>
      <xdr:row>60</xdr:row>
      <xdr:rowOff>70765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357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161493</xdr:rowOff>
    </xdr:from>
    <xdr:to>
      <xdr:col>81</xdr:col>
      <xdr:colOff>44450</xdr:colOff>
      <xdr:row>60</xdr:row>
      <xdr:rowOff>164871</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448493"/>
          <a:ext cx="8382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57548</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5159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85471</xdr:rowOff>
    </xdr:from>
    <xdr:to>
      <xdr:col>81</xdr:col>
      <xdr:colOff>95250</xdr:colOff>
      <xdr:row>62</xdr:row>
      <xdr:rowOff>15621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141707</xdr:rowOff>
    </xdr:from>
    <xdr:to>
      <xdr:col>77</xdr:col>
      <xdr:colOff>44450</xdr:colOff>
      <xdr:row>60</xdr:row>
      <xdr:rowOff>161493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428707"/>
          <a:ext cx="889000" cy="1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82093</xdr:rowOff>
    </xdr:from>
    <xdr:to>
      <xdr:col>77</xdr:col>
      <xdr:colOff>95250</xdr:colOff>
      <xdr:row>62</xdr:row>
      <xdr:rowOff>12243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168470</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62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138329</xdr:rowOff>
    </xdr:from>
    <xdr:to>
      <xdr:col>72</xdr:col>
      <xdr:colOff>203200</xdr:colOff>
      <xdr:row>60</xdr:row>
      <xdr:rowOff>141707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425329"/>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76302</xdr:rowOff>
    </xdr:from>
    <xdr:to>
      <xdr:col>73</xdr:col>
      <xdr:colOff>44450</xdr:colOff>
      <xdr:row>62</xdr:row>
      <xdr:rowOff>6452</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162679</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138329</xdr:rowOff>
    </xdr:from>
    <xdr:to>
      <xdr:col>68</xdr:col>
      <xdr:colOff>152400</xdr:colOff>
      <xdr:row>60</xdr:row>
      <xdr:rowOff>151359</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3512800" y="10425329"/>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52171</xdr:rowOff>
    </xdr:from>
    <xdr:to>
      <xdr:col>68</xdr:col>
      <xdr:colOff>203200</xdr:colOff>
      <xdr:row>61</xdr:row>
      <xdr:rowOff>153771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51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138548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59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72923</xdr:rowOff>
    </xdr:from>
    <xdr:to>
      <xdr:col>64</xdr:col>
      <xdr:colOff>152400</xdr:colOff>
      <xdr:row>62</xdr:row>
      <xdr:rowOff>3073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53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159300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61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114071</xdr:rowOff>
    </xdr:from>
    <xdr:to>
      <xdr:col>81</xdr:col>
      <xdr:colOff>95250</xdr:colOff>
      <xdr:row>61</xdr:row>
      <xdr:rowOff>44221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40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35348</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322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110693</xdr:rowOff>
    </xdr:from>
    <xdr:to>
      <xdr:col>77</xdr:col>
      <xdr:colOff>95250</xdr:colOff>
      <xdr:row>61</xdr:row>
      <xdr:rowOff>40843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39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51020</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1665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90907</xdr:rowOff>
    </xdr:from>
    <xdr:to>
      <xdr:col>73</xdr:col>
      <xdr:colOff>44450</xdr:colOff>
      <xdr:row>61</xdr:row>
      <xdr:rowOff>21057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37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31234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146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87529</xdr:rowOff>
    </xdr:from>
    <xdr:to>
      <xdr:col>68</xdr:col>
      <xdr:colOff>203200</xdr:colOff>
      <xdr:row>61</xdr:row>
      <xdr:rowOff>17679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374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27856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143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100559</xdr:rowOff>
    </xdr:from>
    <xdr:to>
      <xdr:col>64</xdr:col>
      <xdr:colOff>152400</xdr:colOff>
      <xdr:row>61</xdr:row>
      <xdr:rowOff>30709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387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40886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156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０．１％と前年度から０．２ポイント改善しているが、類似団体内平均値８．１％を２．０ポイント上回っている。これは、平成２５年度以降の山辺中学校改築事業などの償還及び借入による影響が大き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現在、新規起債の発行抑制を図っていることなどから、同程度の比率で推移することが予想されるが、今後の公共施設等の更新等により上昇することも十分見込まれるため、今後の数値の増減を注視し、数値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144526</xdr:rowOff>
    </xdr:from>
    <xdr:to>
      <xdr:col>81</xdr:col>
      <xdr:colOff>44450</xdr:colOff>
      <xdr:row>44</xdr:row>
      <xdr:rowOff>145796</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145276"/>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117873</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66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145796</xdr:rowOff>
    </xdr:from>
    <xdr:to>
      <xdr:col>81</xdr:col>
      <xdr:colOff>133350</xdr:colOff>
      <xdr:row>44</xdr:row>
      <xdr:rowOff>145796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8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59453</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8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144526</xdr:rowOff>
    </xdr:from>
    <xdr:to>
      <xdr:col>81</xdr:col>
      <xdr:colOff>133350</xdr:colOff>
      <xdr:row>35</xdr:row>
      <xdr:rowOff>144526</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14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35052</xdr:rowOff>
    </xdr:from>
    <xdr:to>
      <xdr:col>81</xdr:col>
      <xdr:colOff>44450</xdr:colOff>
      <xdr:row>42</xdr:row>
      <xdr:rowOff>54356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723595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54356</xdr:rowOff>
    </xdr:from>
    <xdr:to>
      <xdr:col>77</xdr:col>
      <xdr:colOff>44450</xdr:colOff>
      <xdr:row>42</xdr:row>
      <xdr:rowOff>73660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725525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124460</xdr:rowOff>
    </xdr:from>
    <xdr:to>
      <xdr:col>77</xdr:col>
      <xdr:colOff>95250</xdr:colOff>
      <xdr:row>41</xdr:row>
      <xdr:rowOff>54610</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64787</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73660</xdr:rowOff>
    </xdr:from>
    <xdr:to>
      <xdr:col>72</xdr:col>
      <xdr:colOff>203200</xdr:colOff>
      <xdr:row>42</xdr:row>
      <xdr:rowOff>150876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7274560"/>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141224</xdr:rowOff>
    </xdr:from>
    <xdr:to>
      <xdr:col>68</xdr:col>
      <xdr:colOff>152400</xdr:colOff>
      <xdr:row>42</xdr:row>
      <xdr:rowOff>150876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73421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10922</xdr:rowOff>
    </xdr:from>
    <xdr:to>
      <xdr:col>68</xdr:col>
      <xdr:colOff>203200</xdr:colOff>
      <xdr:row>41</xdr:row>
      <xdr:rowOff>112522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122699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68834</xdr:rowOff>
    </xdr:from>
    <xdr:to>
      <xdr:col>64</xdr:col>
      <xdr:colOff>152400</xdr:colOff>
      <xdr:row>41</xdr:row>
      <xdr:rowOff>170434</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9161</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86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155702</xdr:rowOff>
    </xdr:from>
    <xdr:to>
      <xdr:col>81</xdr:col>
      <xdr:colOff>95250</xdr:colOff>
      <xdr:row>42</xdr:row>
      <xdr:rowOff>85852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127779</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157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3556</xdr:rowOff>
    </xdr:from>
    <xdr:to>
      <xdr:col>77</xdr:col>
      <xdr:colOff>95250</xdr:colOff>
      <xdr:row>42</xdr:row>
      <xdr:rowOff>105156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2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89933</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290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22860</xdr:rowOff>
    </xdr:from>
    <xdr:to>
      <xdr:col>73</xdr:col>
      <xdr:colOff>44450</xdr:colOff>
      <xdr:row>42</xdr:row>
      <xdr:rowOff>124460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109237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100076</xdr:rowOff>
    </xdr:from>
    <xdr:to>
      <xdr:col>68</xdr:col>
      <xdr:colOff>203200</xdr:colOff>
      <xdr:row>43</xdr:row>
      <xdr:rowOff>30226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15003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90424</xdr:rowOff>
    </xdr:from>
    <xdr:to>
      <xdr:col>64</xdr:col>
      <xdr:colOff>152400</xdr:colOff>
      <xdr:row>43</xdr:row>
      <xdr:rowOff>20574</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29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5351</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37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中学校改築事業などの大規模事業による多額の借入が影響し、令和元年度においては類似団体を２９．７ポイントと大幅に上回っていたが、起債発行の抑制及び事業の精査やふるさと応援基金の増額等により、前年度の実質単年度収支の黒字に続き、ほぼ収支均衡を図ることができたことや新規起債発行抑制により、令和４年度に引き続き、令和５年度も数値なし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今後も、計画的な起債発行や事業実施等を図る。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97125</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313214"/>
          <a:ext cx="0" cy="1555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69202</xdr:rowOff>
    </xdr:from>
    <xdr:ext cx="762000" cy="259045"/>
    <xdr:sp macro=""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84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97125</xdr:rowOff>
    </xdr:from>
    <xdr:to>
      <xdr:col>81</xdr:col>
      <xdr:colOff>133350</xdr:colOff>
      <xdr:row>22</xdr:row>
      <xdr:rowOff>97125</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869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13</xdr:row>
      <xdr:rowOff>121134</xdr:rowOff>
    </xdr:from>
    <xdr:to>
      <xdr:col>72</xdr:col>
      <xdr:colOff>203200</xdr:colOff>
      <xdr:row>15</xdr:row>
      <xdr:rowOff>117203</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flipV="1">
          <a:off x="14401800" y="2349984"/>
          <a:ext cx="889000" cy="33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117203</xdr:rowOff>
    </xdr:from>
    <xdr:to>
      <xdr:col>68</xdr:col>
      <xdr:colOff>152400</xdr:colOff>
      <xdr:row>16</xdr:row>
      <xdr:rowOff>152581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3512800" y="2688953"/>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112849</xdr:rowOff>
    </xdr:from>
    <xdr:to>
      <xdr:col>73</xdr:col>
      <xdr:colOff>44450</xdr:colOff>
      <xdr:row>14</xdr:row>
      <xdr:rowOff>42999</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27776</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428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132140</xdr:rowOff>
    </xdr:from>
    <xdr:to>
      <xdr:col>68</xdr:col>
      <xdr:colOff>203200</xdr:colOff>
      <xdr:row>15</xdr:row>
      <xdr:rowOff>62290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72467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103414</xdr:rowOff>
    </xdr:from>
    <xdr:to>
      <xdr:col>64</xdr:col>
      <xdr:colOff>152400</xdr:colOff>
      <xdr:row>15</xdr:row>
      <xdr:rowOff>33564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43741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27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70334</xdr:rowOff>
    </xdr:from>
    <xdr:to>
      <xdr:col>73</xdr:col>
      <xdr:colOff>44450</xdr:colOff>
      <xdr:row>14</xdr:row>
      <xdr:rowOff>484</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5240000" y="229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10661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2068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66403</xdr:rowOff>
    </xdr:from>
    <xdr:to>
      <xdr:col>68</xdr:col>
      <xdr:colOff>203200</xdr:colOff>
      <xdr:row>15</xdr:row>
      <xdr:rowOff>168003</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63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152780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724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101781</xdr:rowOff>
    </xdr:from>
    <xdr:to>
      <xdr:col>64</xdr:col>
      <xdr:colOff>152400</xdr:colOff>
      <xdr:row>17</xdr:row>
      <xdr:rowOff>31931</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284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16708</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931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13,570
13,507
61.45
7,125,299
6,888,885
233,307
3,877,696
4,255,978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会計年度任用職員の増により、令和５年度においては前年度より０．９ポイント上昇し、類似団体内平均値より０．６ポイント高くなっている。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今後も継続して事務事業の見直し、適正な人員配置及び指定管理者制度や民間委託等を推進することにより、経常収支比率に占める割合が低くなるよう人件費の抑制に努める。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40</xdr:row>
      <xdr:rowOff>12700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156227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xdr:rowOff>
    </xdr:from>
    <xdr:to>
      <xdr:col>24</xdr:col>
      <xdr:colOff>114300</xdr:colOff>
      <xdr:row>40</xdr:row>
      <xdr:rowOff>12700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87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99568</xdr:rowOff>
    </xdr:from>
    <xdr:to>
      <xdr:col>24</xdr:col>
      <xdr:colOff>25400</xdr:colOff>
      <xdr:row>34</xdr:row>
      <xdr:rowOff>140716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592886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79011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7368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62484</xdr:rowOff>
    </xdr:from>
    <xdr:to>
      <xdr:col>24</xdr:col>
      <xdr:colOff>76200</xdr:colOff>
      <xdr:row>34</xdr:row>
      <xdr:rowOff>164084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5891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8128</xdr:rowOff>
    </xdr:from>
    <xdr:to>
      <xdr:col>19</xdr:col>
      <xdr:colOff>187325</xdr:colOff>
      <xdr:row>34</xdr:row>
      <xdr:rowOff>99568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83742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44196</xdr:rowOff>
    </xdr:from>
    <xdr:to>
      <xdr:col>20</xdr:col>
      <xdr:colOff>38100</xdr:colOff>
      <xdr:row>34</xdr:row>
      <xdr:rowOff>145796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873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155973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642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8128</xdr:rowOff>
    </xdr:from>
    <xdr:to>
      <xdr:col>15</xdr:col>
      <xdr:colOff>98425</xdr:colOff>
      <xdr:row>34</xdr:row>
      <xdr:rowOff>140716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5837428"/>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25908</xdr:rowOff>
    </xdr:from>
    <xdr:to>
      <xdr:col>15</xdr:col>
      <xdr:colOff>149225</xdr:colOff>
      <xdr:row>34</xdr:row>
      <xdr:rowOff>127508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855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112285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941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62992</xdr:rowOff>
    </xdr:from>
    <xdr:to>
      <xdr:col>11</xdr:col>
      <xdr:colOff>9525</xdr:colOff>
      <xdr:row>34</xdr:row>
      <xdr:rowOff>140716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589229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39624</xdr:rowOff>
    </xdr:from>
    <xdr:to>
      <xdr:col>11</xdr:col>
      <xdr:colOff>60325</xdr:colOff>
      <xdr:row>34</xdr:row>
      <xdr:rowOff>141224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68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151401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637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33</xdr:row>
      <xdr:rowOff>128778</xdr:rowOff>
    </xdr:from>
    <xdr:to>
      <xdr:col>6</xdr:col>
      <xdr:colOff>171450</xdr:colOff>
      <xdr:row>34</xdr:row>
      <xdr:rowOff>58928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5786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69105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89916</xdr:rowOff>
    </xdr:from>
    <xdr:to>
      <xdr:col>24</xdr:col>
      <xdr:colOff>76200</xdr:colOff>
      <xdr:row>35</xdr:row>
      <xdr:rowOff>20066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61993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891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48768</xdr:rowOff>
    </xdr:from>
    <xdr:to>
      <xdr:col>20</xdr:col>
      <xdr:colOff>38100</xdr:colOff>
      <xdr:row>34</xdr:row>
      <xdr:rowOff>150368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135145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64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128778</xdr:rowOff>
    </xdr:from>
    <xdr:to>
      <xdr:col>15</xdr:col>
      <xdr:colOff>149225</xdr:colOff>
      <xdr:row>34</xdr:row>
      <xdr:rowOff>58928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69105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89916</xdr:rowOff>
    </xdr:from>
    <xdr:to>
      <xdr:col>11</xdr:col>
      <xdr:colOff>60325</xdr:colOff>
      <xdr:row>35</xdr:row>
      <xdr:rowOff>20066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4843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05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12192</xdr:rowOff>
    </xdr:from>
    <xdr:to>
      <xdr:col>6</xdr:col>
      <xdr:colOff>171450</xdr:colOff>
      <xdr:row>34</xdr:row>
      <xdr:rowOff>113792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584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98569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27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物件費については、新型コロナウイルス感染症対策の臨時交付金を充当したものが多く、一時的にポイントが低下していたが、令和５年度は前年度より２．３ポイント上昇している。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類似団体より０．２ポイント高い数値となってはいるが、今後も、更なる経費節減や職員のスキルアップを図りながら削減に努める。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8890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4587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152417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8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8890</xdr:rowOff>
    </xdr:from>
    <xdr:to>
      <xdr:col>82</xdr:col>
      <xdr:colOff>196850</xdr:colOff>
      <xdr:row>21</xdr:row>
      <xdr:rowOff>8890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0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35560</xdr:rowOff>
    </xdr:from>
    <xdr:to>
      <xdr:col>82</xdr:col>
      <xdr:colOff>107950</xdr:colOff>
      <xdr:row>17</xdr:row>
      <xdr:rowOff>39370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7876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161307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33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35560</xdr:rowOff>
    </xdr:from>
    <xdr:to>
      <xdr:col>78</xdr:col>
      <xdr:colOff>69850</xdr:colOff>
      <xdr:row>16</xdr:row>
      <xdr:rowOff>58420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7787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137160</xdr:rowOff>
    </xdr:from>
    <xdr:to>
      <xdr:col>78</xdr:col>
      <xdr:colOff>120650</xdr:colOff>
      <xdr:row>17</xdr:row>
      <xdr:rowOff>67310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8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52087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6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58420</xdr:rowOff>
    </xdr:from>
    <xdr:to>
      <xdr:col>73</xdr:col>
      <xdr:colOff>180975</xdr:colOff>
      <xdr:row>17</xdr:row>
      <xdr:rowOff>31750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8016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30480</xdr:rowOff>
    </xdr:from>
    <xdr:to>
      <xdr:col>74</xdr:col>
      <xdr:colOff>31750</xdr:colOff>
      <xdr:row>16</xdr:row>
      <xdr:rowOff>132080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116857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31750</xdr:rowOff>
    </xdr:from>
    <xdr:to>
      <xdr:col>69</xdr:col>
      <xdr:colOff>92075</xdr:colOff>
      <xdr:row>18</xdr:row>
      <xdr:rowOff>73660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4640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53340</xdr:rowOff>
    </xdr:from>
    <xdr:to>
      <xdr:col>69</xdr:col>
      <xdr:colOff>142875</xdr:colOff>
      <xdr:row>16</xdr:row>
      <xdr:rowOff>154940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165117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6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72390</xdr:rowOff>
    </xdr:from>
    <xdr:to>
      <xdr:col>65</xdr:col>
      <xdr:colOff>53975</xdr:colOff>
      <xdr:row>18</xdr:row>
      <xdr:rowOff>2540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8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12717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75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160020</xdr:rowOff>
    </xdr:from>
    <xdr:to>
      <xdr:col>82</xdr:col>
      <xdr:colOff>158750</xdr:colOff>
      <xdr:row>17</xdr:row>
      <xdr:rowOff>90170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132097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156210</xdr:rowOff>
    </xdr:from>
    <xdr:to>
      <xdr:col>78</xdr:col>
      <xdr:colOff>120650</xdr:colOff>
      <xdr:row>16</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96537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96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7620</xdr:rowOff>
    </xdr:from>
    <xdr:to>
      <xdr:col>74</xdr:col>
      <xdr:colOff>31750</xdr:colOff>
      <xdr:row>16</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152400</xdr:rowOff>
    </xdr:from>
    <xdr:to>
      <xdr:col>69</xdr:col>
      <xdr:colOff>142875</xdr:colOff>
      <xdr:row>17</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22860</xdr:rowOff>
    </xdr:from>
    <xdr:to>
      <xdr:col>65</xdr:col>
      <xdr:colOff>53975</xdr:colOff>
      <xdr:row>18</xdr:row>
      <xdr:rowOff>124460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109237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9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財政状況は厳しいが、令和５年度は類似団体内平均値より２．１％低い数値となっている。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しかしながら、子育て施策等に対する経費が増加傾向にあるなど、国等の少子高齢化施策にも左右されることから、今後も注視しながら対策を実施し、柔軟な対応に努める。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1" name="扶助費グラフ枠">
          <a:extLst>
            <a:ext uri="{FF2B5EF4-FFF2-40B4-BE49-F238E27FC236}">
              <a16:creationId xmlns:a16="http://schemas.microsoft.com/office/drawing/2014/main" id="{00000000-0008-0000-0400-0000B5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113393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4826000" y="9189357"/>
          <a:ext cx="0" cy="1382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3" name="扶助費最小値テキスト">
          <a:extLst>
            <a:ext uri="{FF2B5EF4-FFF2-40B4-BE49-F238E27FC236}">
              <a16:creationId xmlns:a16="http://schemas.microsoft.com/office/drawing/2014/main" id="{00000000-0008-0000-0400-0000B7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5" name="扶助費最大値テキスト">
          <a:extLst>
            <a:ext uri="{FF2B5EF4-FFF2-40B4-BE49-F238E27FC236}">
              <a16:creationId xmlns:a16="http://schemas.microsoft.com/office/drawing/2014/main" id="{00000000-0008-0000-0400-0000B9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53522</xdr:rowOff>
    </xdr:from>
    <xdr:to>
      <xdr:col>24</xdr:col>
      <xdr:colOff>25400</xdr:colOff>
      <xdr:row>55</xdr:row>
      <xdr:rowOff>118835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3987800" y="9483272"/>
          <a:ext cx="8382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31949</xdr:rowOff>
    </xdr:from>
    <xdr:ext cx="762000" cy="259045"/>
    <xdr:sp macro="" textlink="">
      <xdr:nvSpPr>
        <xdr:cNvPr id="188" name="扶助費平均値テキスト">
          <a:extLst>
            <a:ext uri="{FF2B5EF4-FFF2-40B4-BE49-F238E27FC236}">
              <a16:creationId xmlns:a16="http://schemas.microsoft.com/office/drawing/2014/main" id="{00000000-0008-0000-0400-0000BC000000}"/>
            </a:ext>
          </a:extLst>
        </xdr:cNvPr>
        <xdr:cNvSpPr txBox="1"/>
      </xdr:nvSpPr>
      <xdr:spPr>
        <a:xfrm>
          <a:off x="4914900" y="9633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59872</xdr:rowOff>
    </xdr:from>
    <xdr:to>
      <xdr:col>24</xdr:col>
      <xdr:colOff>76200</xdr:colOff>
      <xdr:row>56</xdr:row>
      <xdr:rowOff>161472</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47752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118835</xdr:rowOff>
    </xdr:from>
    <xdr:to>
      <xdr:col>19</xdr:col>
      <xdr:colOff>187325</xdr:colOff>
      <xdr:row>55</xdr:row>
      <xdr:rowOff>151493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098800" y="95485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16328</xdr:rowOff>
    </xdr:from>
    <xdr:to>
      <xdr:col>20</xdr:col>
      <xdr:colOff>38100</xdr:colOff>
      <xdr:row>56</xdr:row>
      <xdr:rowOff>117928</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937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102705</xdr:rowOff>
    </xdr:from>
    <xdr:ext cx="7366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3606800" y="9703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151493</xdr:rowOff>
    </xdr:from>
    <xdr:to>
      <xdr:col>15</xdr:col>
      <xdr:colOff>98425</xdr:colOff>
      <xdr:row>56</xdr:row>
      <xdr:rowOff>1815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2209800" y="95812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5443</xdr:rowOff>
    </xdr:from>
    <xdr:to>
      <xdr:col>15</xdr:col>
      <xdr:colOff>149225</xdr:colOff>
      <xdr:row>56</xdr:row>
      <xdr:rowOff>107043</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048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91820</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2717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97065</xdr:rowOff>
    </xdr:from>
    <xdr:to>
      <xdr:col>11</xdr:col>
      <xdr:colOff>9525</xdr:colOff>
      <xdr:row>56</xdr:row>
      <xdr:rowOff>1815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1320800" y="952681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122465</xdr:rowOff>
    </xdr:from>
    <xdr:to>
      <xdr:col>11</xdr:col>
      <xdr:colOff>60325</xdr:colOff>
      <xdr:row>56</xdr:row>
      <xdr:rowOff>52615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2159000" y="955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62792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8288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155122</xdr:rowOff>
    </xdr:from>
    <xdr:to>
      <xdr:col>6</xdr:col>
      <xdr:colOff>171450</xdr:colOff>
      <xdr:row>56</xdr:row>
      <xdr:rowOff>85272</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1270000" y="958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70049</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939800" y="9671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47752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19249</xdr:rowOff>
    </xdr:from>
    <xdr:ext cx="762000" cy="259045"/>
    <xdr:sp macro="" textlink="">
      <xdr:nvSpPr>
        <xdr:cNvPr id="207" name="扶助費該当値テキスト">
          <a:extLst>
            <a:ext uri="{FF2B5EF4-FFF2-40B4-BE49-F238E27FC236}">
              <a16:creationId xmlns:a16="http://schemas.microsoft.com/office/drawing/2014/main" id="{00000000-0008-0000-0400-0000CF000000}"/>
            </a:ext>
          </a:extLst>
        </xdr:cNvPr>
        <xdr:cNvSpPr txBox="1"/>
      </xdr:nvSpPr>
      <xdr:spPr>
        <a:xfrm>
          <a:off x="49149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68035</xdr:rowOff>
    </xdr:from>
    <xdr:to>
      <xdr:col>20</xdr:col>
      <xdr:colOff>38100</xdr:colOff>
      <xdr:row>55</xdr:row>
      <xdr:rowOff>169635</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937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8362</xdr:rowOff>
    </xdr:from>
    <xdr:ext cx="7366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606800" y="9266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100693</xdr:rowOff>
    </xdr:from>
    <xdr:to>
      <xdr:col>15</xdr:col>
      <xdr:colOff>149225</xdr:colOff>
      <xdr:row>56</xdr:row>
      <xdr:rowOff>30843</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3048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41020</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2717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122465</xdr:rowOff>
    </xdr:from>
    <xdr:to>
      <xdr:col>11</xdr:col>
      <xdr:colOff>60325</xdr:colOff>
      <xdr:row>56</xdr:row>
      <xdr:rowOff>52615</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2159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37392</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828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46265</xdr:rowOff>
    </xdr:from>
    <xdr:to>
      <xdr:col>6</xdr:col>
      <xdr:colOff>171450</xdr:colOff>
      <xdr:row>55</xdr:row>
      <xdr:rowOff>147865</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1270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158042</xdr:rowOff>
    </xdr:from>
    <xdr:ext cx="7620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9398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その他に係る経常収支比率が１３．８％で、類似団体内平均値の１２．４％を１．４ポイント上回っている。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令和２年度に公営企業の法適化に伴い企業会計への経常的な繰出金がその他から補助費等へ振り替えられたことにより大きく低下しているが、令和２年度以降は同程度で推移している。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今後も、これまで以上に、特別会計の経営適正化及び健全化を図り、普通会計負担額の軽減に努める。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58420</xdr:rowOff>
    </xdr:from>
    <xdr:to>
      <xdr:col>82</xdr:col>
      <xdr:colOff>107950</xdr:colOff>
      <xdr:row>62</xdr:row>
      <xdr:rowOff>27940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31672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17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62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27940</xdr:rowOff>
    </xdr:from>
    <xdr:to>
      <xdr:col>82</xdr:col>
      <xdr:colOff>196850</xdr:colOff>
      <xdr:row>62</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65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144797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58420</xdr:rowOff>
    </xdr:from>
    <xdr:to>
      <xdr:col>82</xdr:col>
      <xdr:colOff>196850</xdr:colOff>
      <xdr:row>54</xdr:row>
      <xdr:rowOff>58420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142240</xdr:rowOff>
    </xdr:from>
    <xdr:to>
      <xdr:col>82</xdr:col>
      <xdr:colOff>107950</xdr:colOff>
      <xdr:row>59</xdr:row>
      <xdr:rowOff>16510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1008634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47007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819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30480</xdr:rowOff>
    </xdr:from>
    <xdr:to>
      <xdr:col>82</xdr:col>
      <xdr:colOff>158750</xdr:colOff>
      <xdr:row>58</xdr:row>
      <xdr:rowOff>132080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96520</xdr:rowOff>
    </xdr:from>
    <xdr:to>
      <xdr:col>78</xdr:col>
      <xdr:colOff>69850</xdr:colOff>
      <xdr:row>58</xdr:row>
      <xdr:rowOff>142240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0406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142257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4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96520</xdr:rowOff>
    </xdr:from>
    <xdr:to>
      <xdr:col>73</xdr:col>
      <xdr:colOff>180975</xdr:colOff>
      <xdr:row>59</xdr:row>
      <xdr:rowOff>1270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100406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1270</xdr:rowOff>
    </xdr:from>
    <xdr:to>
      <xdr:col>69</xdr:col>
      <xdr:colOff>92075</xdr:colOff>
      <xdr:row>61</xdr:row>
      <xdr:rowOff>54610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116820"/>
          <a:ext cx="889000" cy="396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59</xdr:row>
      <xdr:rowOff>11430</xdr:rowOff>
    </xdr:from>
    <xdr:to>
      <xdr:col>69</xdr:col>
      <xdr:colOff>142875</xdr:colOff>
      <xdr:row>59</xdr:row>
      <xdr:rowOff>113030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97807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1021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41910</xdr:rowOff>
    </xdr:from>
    <xdr:to>
      <xdr:col>65</xdr:col>
      <xdr:colOff>53975</xdr:colOff>
      <xdr:row>59</xdr:row>
      <xdr:rowOff>143510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1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153687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92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137160</xdr:rowOff>
    </xdr:from>
    <xdr:to>
      <xdr:col>82</xdr:col>
      <xdr:colOff>158750</xdr:colOff>
      <xdr:row>59</xdr:row>
      <xdr:rowOff>67310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109237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05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91440</xdr:rowOff>
    </xdr:from>
    <xdr:to>
      <xdr:col>78</xdr:col>
      <xdr:colOff>120650</xdr:colOff>
      <xdr:row>59</xdr:row>
      <xdr:rowOff>21590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6367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12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45720</xdr:rowOff>
    </xdr:from>
    <xdr:to>
      <xdr:col>74</xdr:col>
      <xdr:colOff>31750</xdr:colOff>
      <xdr:row>58</xdr:row>
      <xdr:rowOff>147320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121920</xdr:rowOff>
    </xdr:from>
    <xdr:to>
      <xdr:col>69</xdr:col>
      <xdr:colOff>142875</xdr:colOff>
      <xdr:row>59</xdr:row>
      <xdr:rowOff>52070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62247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83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3810</xdr:rowOff>
    </xdr:from>
    <xdr:to>
      <xdr:col>65</xdr:col>
      <xdr:colOff>53975</xdr:colOff>
      <xdr:row>61</xdr:row>
      <xdr:rowOff>105410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46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90187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54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前年度より０．９ポイント上昇しており、類似団体内平均値の１５．９ポイントより０．８ポイント上回っている。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令和２年度の上昇は、公営企業の法適化に伴い企業会計への経常的な繰出金がその他から補助費等へ振り替えられたことが、主な要因である。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令和４年度に引き続き、令和５年度も、学校給食費の無償化などにより上昇していることから、今後も経費の縮減などに努める。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113284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956300"/>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85361</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694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113284</xdr:rowOff>
    </xdr:from>
    <xdr:to>
      <xdr:col>82</xdr:col>
      <xdr:colOff>196850</xdr:colOff>
      <xdr:row>40</xdr:row>
      <xdr:rowOff>113284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971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106426</xdr:rowOff>
    </xdr:from>
    <xdr:to>
      <xdr:col>82</xdr:col>
      <xdr:colOff>107950</xdr:colOff>
      <xdr:row>37</xdr:row>
      <xdr:rowOff>147574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45007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76725</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248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65278</xdr:rowOff>
    </xdr:from>
    <xdr:to>
      <xdr:col>78</xdr:col>
      <xdr:colOff>69850</xdr:colOff>
      <xdr:row>37</xdr:row>
      <xdr:rowOff>106426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4089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130827</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13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65278</xdr:rowOff>
    </xdr:from>
    <xdr:to>
      <xdr:col>73</xdr:col>
      <xdr:colOff>180975</xdr:colOff>
      <xdr:row>37</xdr:row>
      <xdr:rowOff>120142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893800" y="64089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163068</xdr:rowOff>
    </xdr:from>
    <xdr:to>
      <xdr:col>74</xdr:col>
      <xdr:colOff>31750</xdr:colOff>
      <xdr:row>37</xdr:row>
      <xdr:rowOff>93218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103395</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117856</xdr:rowOff>
    </xdr:from>
    <xdr:to>
      <xdr:col>69</xdr:col>
      <xdr:colOff>92075</xdr:colOff>
      <xdr:row>37</xdr:row>
      <xdr:rowOff>120142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004800" y="629005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37338</xdr:rowOff>
    </xdr:from>
    <xdr:to>
      <xdr:col>69</xdr:col>
      <xdr:colOff>142875</xdr:colOff>
      <xdr:row>37</xdr:row>
      <xdr:rowOff>138938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149115</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14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96774</xdr:rowOff>
    </xdr:from>
    <xdr:to>
      <xdr:col>82</xdr:col>
      <xdr:colOff>158750</xdr:colOff>
      <xdr:row>38</xdr:row>
      <xdr:rowOff>26924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68851</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55626</xdr:rowOff>
    </xdr:from>
    <xdr:to>
      <xdr:col>78</xdr:col>
      <xdr:colOff>120650</xdr:colOff>
      <xdr:row>37</xdr:row>
      <xdr:rowOff>157226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142003</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48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14478</xdr:rowOff>
    </xdr:from>
    <xdr:to>
      <xdr:col>74</xdr:col>
      <xdr:colOff>31750</xdr:colOff>
      <xdr:row>37</xdr:row>
      <xdr:rowOff>116078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69342</xdr:rowOff>
    </xdr:from>
    <xdr:to>
      <xdr:col>69</xdr:col>
      <xdr:colOff>142875</xdr:colOff>
      <xdr:row>37</xdr:row>
      <xdr:rowOff>170942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155719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7383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１４．６％と類似団体内平均値より０．９ポイント低い数値となっており、対前年度０．６ポイント下降している。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山辺中学校改築事業等に伴う公債費の償還が大きいところであるが、　平成３０年度以降の地方債の新規発行抑制に努めていたことにより、公債費の割合は横ばいの状況である。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今後も計画的な地方債の新規発行等を行うよう努める。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145287</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750292"/>
          <a:ext cx="0" cy="1110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117364</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3833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145287</xdr:rowOff>
    </xdr:from>
    <xdr:to>
      <xdr:col>24</xdr:col>
      <xdr:colOff>114300</xdr:colOff>
      <xdr:row>80</xdr:row>
      <xdr:rowOff>145287</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3861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51563</xdr:rowOff>
    </xdr:from>
    <xdr:to>
      <xdr:col>24</xdr:col>
      <xdr:colOff>25400</xdr:colOff>
      <xdr:row>77</xdr:row>
      <xdr:rowOff>78994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253213"/>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13988</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60706</xdr:rowOff>
    </xdr:from>
    <xdr:to>
      <xdr:col>19</xdr:col>
      <xdr:colOff>187325</xdr:colOff>
      <xdr:row>77</xdr:row>
      <xdr:rowOff>78994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2623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60706</xdr:rowOff>
    </xdr:from>
    <xdr:to>
      <xdr:col>15</xdr:col>
      <xdr:colOff>98425</xdr:colOff>
      <xdr:row>77</xdr:row>
      <xdr:rowOff>124713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209800" y="13262356"/>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9906</xdr:rowOff>
    </xdr:from>
    <xdr:to>
      <xdr:col>15</xdr:col>
      <xdr:colOff>149225</xdr:colOff>
      <xdr:row>77</xdr:row>
      <xdr:rowOff>111506</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121683</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124713</xdr:rowOff>
    </xdr:from>
    <xdr:to>
      <xdr:col>11</xdr:col>
      <xdr:colOff>9525</xdr:colOff>
      <xdr:row>78</xdr:row>
      <xdr:rowOff>44704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326363"/>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55626</xdr:rowOff>
    </xdr:from>
    <xdr:to>
      <xdr:col>6</xdr:col>
      <xdr:colOff>171450</xdr:colOff>
      <xdr:row>77</xdr:row>
      <xdr:rowOff>157226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167403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17290</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047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28194</xdr:rowOff>
    </xdr:from>
    <xdr:to>
      <xdr:col>20</xdr:col>
      <xdr:colOff>38100</xdr:colOff>
      <xdr:row>77</xdr:row>
      <xdr:rowOff>129794</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139971</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9906</xdr:rowOff>
    </xdr:from>
    <xdr:to>
      <xdr:col>15</xdr:col>
      <xdr:colOff>149225</xdr:colOff>
      <xdr:row>77</xdr:row>
      <xdr:rowOff>111506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96283</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73913</xdr:rowOff>
    </xdr:from>
    <xdr:to>
      <xdr:col>11</xdr:col>
      <xdr:colOff>60325</xdr:colOff>
      <xdr:row>78</xdr:row>
      <xdr:rowOff>4063</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160290</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80281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７４．６ポイントと前年度より４．１ポイント上昇しており、類似団体内平均値の７３．７％より０．９ポイント上回っている状況である。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今後もこれまで以上に事務事業の見直しや、人件費の抑制に努める。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62230</xdr:rowOff>
    </xdr:from>
    <xdr:to>
      <xdr:col>82</xdr:col>
      <xdr:colOff>107950</xdr:colOff>
      <xdr:row>80</xdr:row>
      <xdr:rowOff>142239</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749530"/>
          <a:ext cx="0" cy="110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114316</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142239</xdr:rowOff>
    </xdr:from>
    <xdr:to>
      <xdr:col>82</xdr:col>
      <xdr:colOff>196850</xdr:colOff>
      <xdr:row>80</xdr:row>
      <xdr:rowOff>142239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148607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49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62230</xdr:rowOff>
    </xdr:from>
    <xdr:to>
      <xdr:col>82</xdr:col>
      <xdr:colOff>196850</xdr:colOff>
      <xdr:row>74</xdr:row>
      <xdr:rowOff>62230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749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88900</xdr:rowOff>
    </xdr:from>
    <xdr:to>
      <xdr:col>82</xdr:col>
      <xdr:colOff>107950</xdr:colOff>
      <xdr:row>78</xdr:row>
      <xdr:rowOff>73661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290550"/>
          <a:ext cx="838200" cy="156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5097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067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160020</xdr:rowOff>
    </xdr:from>
    <xdr:to>
      <xdr:col>82</xdr:col>
      <xdr:colOff>158750</xdr:colOff>
      <xdr:row>78</xdr:row>
      <xdr:rowOff>90170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36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149861</xdr:rowOff>
    </xdr:from>
    <xdr:to>
      <xdr:col>78</xdr:col>
      <xdr:colOff>69850</xdr:colOff>
      <xdr:row>77</xdr:row>
      <xdr:rowOff>88900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180061"/>
          <a:ext cx="889000" cy="1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91439</xdr:rowOff>
    </xdr:from>
    <xdr:to>
      <xdr:col>78</xdr:col>
      <xdr:colOff>120650</xdr:colOff>
      <xdr:row>78</xdr:row>
      <xdr:rowOff>21589</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9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6366</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379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149861</xdr:rowOff>
    </xdr:from>
    <xdr:to>
      <xdr:col>73</xdr:col>
      <xdr:colOff>180975</xdr:colOff>
      <xdr:row>78</xdr:row>
      <xdr:rowOff>81280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893800" y="13180061"/>
          <a:ext cx="889000" cy="27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0</xdr:rowOff>
    </xdr:from>
    <xdr:to>
      <xdr:col>74</xdr:col>
      <xdr:colOff>31750</xdr:colOff>
      <xdr:row>77</xdr:row>
      <xdr:rowOff>101600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86377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81280</xdr:rowOff>
    </xdr:from>
    <xdr:to>
      <xdr:col>69</xdr:col>
      <xdr:colOff>92075</xdr:colOff>
      <xdr:row>78</xdr:row>
      <xdr:rowOff>149861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4543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114300</xdr:rowOff>
    </xdr:from>
    <xdr:to>
      <xdr:col>69</xdr:col>
      <xdr:colOff>142875</xdr:colOff>
      <xdr:row>78</xdr:row>
      <xdr:rowOff>44450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31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54627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08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125730</xdr:rowOff>
    </xdr:from>
    <xdr:to>
      <xdr:col>65</xdr:col>
      <xdr:colOff>53975</xdr:colOff>
      <xdr:row>78</xdr:row>
      <xdr:rowOff>55880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66057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09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22861</xdr:rowOff>
    </xdr:from>
    <xdr:to>
      <xdr:col>82</xdr:col>
      <xdr:colOff>158750</xdr:colOff>
      <xdr:row>78</xdr:row>
      <xdr:rowOff>124461</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166388</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38100</xdr:rowOff>
    </xdr:from>
    <xdr:to>
      <xdr:col>78</xdr:col>
      <xdr:colOff>120650</xdr:colOff>
      <xdr:row>77</xdr:row>
      <xdr:rowOff>139700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149877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00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99061</xdr:rowOff>
    </xdr:from>
    <xdr:to>
      <xdr:col>74</xdr:col>
      <xdr:colOff>31750</xdr:colOff>
      <xdr:row>77</xdr:row>
      <xdr:rowOff>29211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39387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30480</xdr:rowOff>
    </xdr:from>
    <xdr:to>
      <xdr:col>69</xdr:col>
      <xdr:colOff>142875</xdr:colOff>
      <xdr:row>78</xdr:row>
      <xdr:rowOff>132080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116857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99061</xdr:rowOff>
    </xdr:from>
    <xdr:to>
      <xdr:col>65</xdr:col>
      <xdr:colOff>53975</xdr:colOff>
      <xdr:row>79</xdr:row>
      <xdr:rowOff>29211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13988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55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60764</xdr:rowOff>
    </xdr:from>
    <xdr:to>
      <xdr:col>29</xdr:col>
      <xdr:colOff>127000</xdr:colOff>
      <xdr:row>18</xdr:row>
      <xdr:rowOff>33108</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65789"/>
          <a:ext cx="0" cy="10010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5185</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38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33108</xdr:rowOff>
    </xdr:from>
    <xdr:to>
      <xdr:col>30</xdr:col>
      <xdr:colOff>25400</xdr:colOff>
      <xdr:row>18</xdr:row>
      <xdr:rowOff>33108</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668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147141</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909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60764</xdr:rowOff>
    </xdr:from>
    <xdr:to>
      <xdr:col>30</xdr:col>
      <xdr:colOff>25400</xdr:colOff>
      <xdr:row>12</xdr:row>
      <xdr:rowOff>60764</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65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163520</xdr:rowOff>
    </xdr:from>
    <xdr:to>
      <xdr:col>29</xdr:col>
      <xdr:colOff>127000</xdr:colOff>
      <xdr:row>18</xdr:row>
      <xdr:rowOff>8373</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3125795"/>
          <a:ext cx="647700" cy="16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68576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879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52049</xdr:rowOff>
    </xdr:from>
    <xdr:to>
      <xdr:col>29</xdr:col>
      <xdr:colOff>177800</xdr:colOff>
      <xdr:row>16</xdr:row>
      <xdr:rowOff>153649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8373</xdr:rowOff>
    </xdr:from>
    <xdr:to>
      <xdr:col>26</xdr:col>
      <xdr:colOff>50800</xdr:colOff>
      <xdr:row>18</xdr:row>
      <xdr:rowOff>27000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3142098"/>
          <a:ext cx="698500" cy="186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68632</xdr:rowOff>
    </xdr:from>
    <xdr:to>
      <xdr:col>26</xdr:col>
      <xdr:colOff>101600</xdr:colOff>
      <xdr:row>16</xdr:row>
      <xdr:rowOff>170232</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8959</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28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21742</xdr:rowOff>
    </xdr:from>
    <xdr:to>
      <xdr:col>22</xdr:col>
      <xdr:colOff>114300</xdr:colOff>
      <xdr:row>18</xdr:row>
      <xdr:rowOff>27000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3606800" y="3155467"/>
          <a:ext cx="698500" cy="52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77744</xdr:rowOff>
    </xdr:from>
    <xdr:to>
      <xdr:col>22</xdr:col>
      <xdr:colOff>165100</xdr:colOff>
      <xdr:row>17</xdr:row>
      <xdr:rowOff>7894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18071</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21742</xdr:rowOff>
    </xdr:from>
    <xdr:to>
      <xdr:col>18</xdr:col>
      <xdr:colOff>177800</xdr:colOff>
      <xdr:row>18</xdr:row>
      <xdr:rowOff>31247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3155467"/>
          <a:ext cx="698500" cy="95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117987</xdr:rowOff>
    </xdr:from>
    <xdr:to>
      <xdr:col>19</xdr:col>
      <xdr:colOff>38100</xdr:colOff>
      <xdr:row>17</xdr:row>
      <xdr:rowOff>48137</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9088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58314</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77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121054</xdr:rowOff>
    </xdr:from>
    <xdr:to>
      <xdr:col>15</xdr:col>
      <xdr:colOff>101600</xdr:colOff>
      <xdr:row>17</xdr:row>
      <xdr:rowOff>51204</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9118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61381</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8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112720</xdr:rowOff>
    </xdr:from>
    <xdr:to>
      <xdr:col>29</xdr:col>
      <xdr:colOff>177800</xdr:colOff>
      <xdr:row>18</xdr:row>
      <xdr:rowOff>42870</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30749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21297</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983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129023</xdr:rowOff>
    </xdr:from>
    <xdr:to>
      <xdr:col>26</xdr:col>
      <xdr:colOff>101600</xdr:colOff>
      <xdr:row>18</xdr:row>
      <xdr:rowOff>59173</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3091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43950</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1776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147650</xdr:rowOff>
    </xdr:from>
    <xdr:to>
      <xdr:col>22</xdr:col>
      <xdr:colOff>165100</xdr:colOff>
      <xdr:row>18</xdr:row>
      <xdr:rowOff>77800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31099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62577</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19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142392</xdr:rowOff>
    </xdr:from>
    <xdr:to>
      <xdr:col>19</xdr:col>
      <xdr:colOff>38100</xdr:colOff>
      <xdr:row>18</xdr:row>
      <xdr:rowOff>72542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31046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57319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191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151897</xdr:rowOff>
    </xdr:from>
    <xdr:to>
      <xdr:col>15</xdr:col>
      <xdr:colOff>101600</xdr:colOff>
      <xdr:row>18</xdr:row>
      <xdr:rowOff>82047</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31141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66824</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200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63335</xdr:rowOff>
    </xdr:from>
    <xdr:to>
      <xdr:col>29</xdr:col>
      <xdr:colOff>127000</xdr:colOff>
      <xdr:row>37</xdr:row>
      <xdr:rowOff>327413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5987885"/>
          <a:ext cx="0" cy="146422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299490</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2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327413</xdr:rowOff>
    </xdr:from>
    <xdr:to>
      <xdr:col>30</xdr:col>
      <xdr:colOff>25400</xdr:colOff>
      <xdr:row>37</xdr:row>
      <xdr:rowOff>327413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21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321162</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573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63335</xdr:rowOff>
    </xdr:from>
    <xdr:to>
      <xdr:col>30</xdr:col>
      <xdr:colOff>25400</xdr:colOff>
      <xdr:row>33</xdr:row>
      <xdr:rowOff>63335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59878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236659</xdr:rowOff>
    </xdr:from>
    <xdr:to>
      <xdr:col>29</xdr:col>
      <xdr:colOff>127000</xdr:colOff>
      <xdr:row>35</xdr:row>
      <xdr:rowOff>285031</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003800" y="6847009"/>
          <a:ext cx="647700" cy="483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41223</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651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196146</xdr:rowOff>
    </xdr:from>
    <xdr:to>
      <xdr:col>29</xdr:col>
      <xdr:colOff>177800</xdr:colOff>
      <xdr:row>35</xdr:row>
      <xdr:rowOff>297746</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68064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236659</xdr:rowOff>
    </xdr:from>
    <xdr:to>
      <xdr:col>26</xdr:col>
      <xdr:colOff>50800</xdr:colOff>
      <xdr:row>35</xdr:row>
      <xdr:rowOff>318453</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847009"/>
          <a:ext cx="698500" cy="817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210662</xdr:rowOff>
    </xdr:from>
    <xdr:to>
      <xdr:col>26</xdr:col>
      <xdr:colOff>101600</xdr:colOff>
      <xdr:row>35</xdr:row>
      <xdr:rowOff>312262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68210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297039</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907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297604</xdr:rowOff>
    </xdr:from>
    <xdr:to>
      <xdr:col>22</xdr:col>
      <xdr:colOff>114300</xdr:colOff>
      <xdr:row>35</xdr:row>
      <xdr:rowOff>318453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3606800" y="6907954"/>
          <a:ext cx="698500" cy="208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242370</xdr:rowOff>
    </xdr:from>
    <xdr:to>
      <xdr:col>22</xdr:col>
      <xdr:colOff>165100</xdr:colOff>
      <xdr:row>36</xdr:row>
      <xdr:rowOff>1070</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6852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11247</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62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278928</xdr:rowOff>
    </xdr:from>
    <xdr:to>
      <xdr:col>18</xdr:col>
      <xdr:colOff>177800</xdr:colOff>
      <xdr:row>35</xdr:row>
      <xdr:rowOff>297604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2908300" y="6889278"/>
          <a:ext cx="698500" cy="186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241706</xdr:rowOff>
    </xdr:from>
    <xdr:to>
      <xdr:col>19</xdr:col>
      <xdr:colOff>38100</xdr:colOff>
      <xdr:row>36</xdr:row>
      <xdr:rowOff>406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10583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195095</xdr:rowOff>
    </xdr:from>
    <xdr:to>
      <xdr:col>15</xdr:col>
      <xdr:colOff>101600</xdr:colOff>
      <xdr:row>35</xdr:row>
      <xdr:rowOff>296695</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68054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306872</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574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234231</xdr:rowOff>
    </xdr:from>
    <xdr:to>
      <xdr:col>29</xdr:col>
      <xdr:colOff>177800</xdr:colOff>
      <xdr:row>35</xdr:row>
      <xdr:rowOff>335831</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8445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206308</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81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185859</xdr:rowOff>
    </xdr:from>
    <xdr:to>
      <xdr:col>26</xdr:col>
      <xdr:colOff>101600</xdr:colOff>
      <xdr:row>35</xdr:row>
      <xdr:rowOff>287459</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7962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297636</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5650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267653</xdr:rowOff>
    </xdr:from>
    <xdr:to>
      <xdr:col>22</xdr:col>
      <xdr:colOff>165100</xdr:colOff>
      <xdr:row>36</xdr:row>
      <xdr:rowOff>26353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8780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11130</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964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246804</xdr:rowOff>
    </xdr:from>
    <xdr:to>
      <xdr:col>19</xdr:col>
      <xdr:colOff>38100</xdr:colOff>
      <xdr:row>36</xdr:row>
      <xdr:rowOff>5504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857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333181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943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228128</xdr:rowOff>
    </xdr:from>
    <xdr:to>
      <xdr:col>15</xdr:col>
      <xdr:colOff>101600</xdr:colOff>
      <xdr:row>35</xdr:row>
      <xdr:rowOff>329728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8384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314505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924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13,570
13,507
61.45
7,125,299
6,888,885
233,307
3,877,696
4,255,978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169674</xdr:rowOff>
    </xdr:from>
    <xdr:to>
      <xdr:col>24</xdr:col>
      <xdr:colOff>62865</xdr:colOff>
      <xdr:row>37</xdr:row>
      <xdr:rowOff>40808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313174"/>
          <a:ext cx="1270" cy="1071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44635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8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40808</xdr:rowOff>
    </xdr:from>
    <xdr:to>
      <xdr:col>24</xdr:col>
      <xdr:colOff>152400</xdr:colOff>
      <xdr:row>37</xdr:row>
      <xdr:rowOff>40808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84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116351</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88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169674</xdr:rowOff>
    </xdr:from>
    <xdr:to>
      <xdr:col>24</xdr:col>
      <xdr:colOff>152400</xdr:colOff>
      <xdr:row>30</xdr:row>
      <xdr:rowOff>169674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313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127502</xdr:rowOff>
    </xdr:from>
    <xdr:to>
      <xdr:col>24</xdr:col>
      <xdr:colOff>63500</xdr:colOff>
      <xdr:row>36</xdr:row>
      <xdr:rowOff>142599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299702"/>
          <a:ext cx="838200" cy="1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118480</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477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95603</xdr:rowOff>
    </xdr:from>
    <xdr:to>
      <xdr:col>24</xdr:col>
      <xdr:colOff>114300</xdr:colOff>
      <xdr:row>36</xdr:row>
      <xdr:rowOff>25753</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142599</xdr:rowOff>
    </xdr:from>
    <xdr:to>
      <xdr:col>19</xdr:col>
      <xdr:colOff>177800</xdr:colOff>
      <xdr:row>36</xdr:row>
      <xdr:rowOff>164526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314799"/>
          <a:ext cx="889000" cy="21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106013</xdr:rowOff>
    </xdr:from>
    <xdr:to>
      <xdr:col>20</xdr:col>
      <xdr:colOff>38100</xdr:colOff>
      <xdr:row>36</xdr:row>
      <xdr:rowOff>36163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52690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154765</xdr:rowOff>
    </xdr:from>
    <xdr:to>
      <xdr:col>15</xdr:col>
      <xdr:colOff>50800</xdr:colOff>
      <xdr:row>36</xdr:row>
      <xdr:rowOff>164526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019300" y="6326965"/>
          <a:ext cx="889000" cy="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114380</xdr:rowOff>
    </xdr:from>
    <xdr:to>
      <xdr:col>15</xdr:col>
      <xdr:colOff>101600</xdr:colOff>
      <xdr:row>36</xdr:row>
      <xdr:rowOff>44530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61057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154765</xdr:rowOff>
    </xdr:from>
    <xdr:to>
      <xdr:col>10</xdr:col>
      <xdr:colOff>114300</xdr:colOff>
      <xdr:row>37</xdr:row>
      <xdr:rowOff>11291</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326965"/>
          <a:ext cx="889000" cy="27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150622</xdr:rowOff>
    </xdr:from>
    <xdr:to>
      <xdr:col>10</xdr:col>
      <xdr:colOff>165100</xdr:colOff>
      <xdr:row>36</xdr:row>
      <xdr:rowOff>80772</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51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97299</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52111" y="5926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24613</xdr:rowOff>
    </xdr:from>
    <xdr:to>
      <xdr:col>6</xdr:col>
      <xdr:colOff>38100</xdr:colOff>
      <xdr:row>36</xdr:row>
      <xdr:rowOff>126213</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142740</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63111" y="5972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76702</xdr:rowOff>
    </xdr:from>
    <xdr:to>
      <xdr:col>24</xdr:col>
      <xdr:colOff>114300</xdr:colOff>
      <xdr:row>37</xdr:row>
      <xdr:rowOff>6852</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24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163079</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6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91799</xdr:rowOff>
    </xdr:from>
    <xdr:to>
      <xdr:col>20</xdr:col>
      <xdr:colOff>38100</xdr:colOff>
      <xdr:row>37</xdr:row>
      <xdr:rowOff>21949</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26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13076</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356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113726</xdr:rowOff>
    </xdr:from>
    <xdr:to>
      <xdr:col>15</xdr:col>
      <xdr:colOff>101600</xdr:colOff>
      <xdr:row>37</xdr:row>
      <xdr:rowOff>43876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285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35003</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37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103965</xdr:rowOff>
    </xdr:from>
    <xdr:to>
      <xdr:col>10</xdr:col>
      <xdr:colOff>165100</xdr:colOff>
      <xdr:row>37</xdr:row>
      <xdr:rowOff>34115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27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25242</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36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131941</xdr:rowOff>
    </xdr:from>
    <xdr:to>
      <xdr:col>6</xdr:col>
      <xdr:colOff>38100</xdr:colOff>
      <xdr:row>37</xdr:row>
      <xdr:rowOff>62091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30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53218</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396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7" name="物件費グラフ枠">
          <a:extLst>
            <a:ext uri="{FF2B5EF4-FFF2-40B4-BE49-F238E27FC236}">
              <a16:creationId xmlns:a16="http://schemas.microsoft.com/office/drawing/2014/main" id="{00000000-0008-0000-0600-00006B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31686</xdr:rowOff>
    </xdr:from>
    <xdr:to>
      <xdr:col>24</xdr:col>
      <xdr:colOff>62865</xdr:colOff>
      <xdr:row>57</xdr:row>
      <xdr:rowOff>73255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flipV="1">
          <a:off x="4633595" y="8775636"/>
          <a:ext cx="1270" cy="1070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77082</xdr:rowOff>
    </xdr:from>
    <xdr:ext cx="534377" cy="259045"/>
    <xdr:sp macro="" textlink="">
      <xdr:nvSpPr>
        <xdr:cNvPr id="109" name="物件費最小値テキスト">
          <a:extLst>
            <a:ext uri="{FF2B5EF4-FFF2-40B4-BE49-F238E27FC236}">
              <a16:creationId xmlns:a16="http://schemas.microsoft.com/office/drawing/2014/main" id="{00000000-0008-0000-0600-00006D000000}"/>
            </a:ext>
          </a:extLst>
        </xdr:cNvPr>
        <xdr:cNvSpPr txBox="1"/>
      </xdr:nvSpPr>
      <xdr:spPr>
        <a:xfrm>
          <a:off x="4686300" y="984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73255</xdr:rowOff>
    </xdr:from>
    <xdr:to>
      <xdr:col>24</xdr:col>
      <xdr:colOff>152400</xdr:colOff>
      <xdr:row>57</xdr:row>
      <xdr:rowOff>73255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4546600" y="984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149813</xdr:rowOff>
    </xdr:from>
    <xdr:ext cx="599010" cy="259045"/>
    <xdr:sp macro="" textlink="">
      <xdr:nvSpPr>
        <xdr:cNvPr id="111" name="物件費最大値テキスト">
          <a:extLst>
            <a:ext uri="{FF2B5EF4-FFF2-40B4-BE49-F238E27FC236}">
              <a16:creationId xmlns:a16="http://schemas.microsoft.com/office/drawing/2014/main" id="{00000000-0008-0000-0600-00006F000000}"/>
            </a:ext>
          </a:extLst>
        </xdr:cNvPr>
        <xdr:cNvSpPr txBox="1"/>
      </xdr:nvSpPr>
      <xdr:spPr>
        <a:xfrm>
          <a:off x="4686300" y="8550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31686</xdr:rowOff>
    </xdr:from>
    <xdr:to>
      <xdr:col>24</xdr:col>
      <xdr:colOff>152400</xdr:colOff>
      <xdr:row>51</xdr:row>
      <xdr:rowOff>31686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8775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61711</xdr:rowOff>
    </xdr:from>
    <xdr:to>
      <xdr:col>24</xdr:col>
      <xdr:colOff>63500</xdr:colOff>
      <xdr:row>56</xdr:row>
      <xdr:rowOff>131603</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3797300" y="9662911"/>
          <a:ext cx="838200" cy="69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152765</xdr:rowOff>
    </xdr:from>
    <xdr:ext cx="599010" cy="259045"/>
    <xdr:sp macro="" textlink="">
      <xdr:nvSpPr>
        <xdr:cNvPr id="114" name="物件費平均値テキスト">
          <a:extLst>
            <a:ext uri="{FF2B5EF4-FFF2-40B4-BE49-F238E27FC236}">
              <a16:creationId xmlns:a16="http://schemas.microsoft.com/office/drawing/2014/main" id="{00000000-0008-0000-0600-000072000000}"/>
            </a:ext>
          </a:extLst>
        </xdr:cNvPr>
        <xdr:cNvSpPr txBox="1"/>
      </xdr:nvSpPr>
      <xdr:spPr>
        <a:xfrm>
          <a:off x="4686300" y="94110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129888</xdr:rowOff>
    </xdr:from>
    <xdr:to>
      <xdr:col>24</xdr:col>
      <xdr:colOff>114300</xdr:colOff>
      <xdr:row>56</xdr:row>
      <xdr:rowOff>60038</xdr:rowOff>
    </xdr:to>
    <xdr:sp macro="" textlink="">
      <xdr:nvSpPr>
        <xdr:cNvPr id="115" name="フローチャート: 判断 114">
          <a:extLst>
            <a:ext uri="{FF2B5EF4-FFF2-40B4-BE49-F238E27FC236}">
              <a16:creationId xmlns:a16="http://schemas.microsoft.com/office/drawing/2014/main" id="{00000000-0008-0000-0600-000073000000}"/>
            </a:ext>
          </a:extLst>
        </xdr:cNvPr>
        <xdr:cNvSpPr/>
      </xdr:nvSpPr>
      <xdr:spPr>
        <a:xfrm>
          <a:off x="4584700" y="955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131603</xdr:rowOff>
    </xdr:from>
    <xdr:to>
      <xdr:col>19</xdr:col>
      <xdr:colOff>177800</xdr:colOff>
      <xdr:row>56</xdr:row>
      <xdr:rowOff>146375</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2908300" y="9732803"/>
          <a:ext cx="889000" cy="1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125238</xdr:rowOff>
    </xdr:from>
    <xdr:to>
      <xdr:col>20</xdr:col>
      <xdr:colOff>38100</xdr:colOff>
      <xdr:row>56</xdr:row>
      <xdr:rowOff>55388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3746500" y="955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71915</xdr:rowOff>
    </xdr:from>
    <xdr:ext cx="599010"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3497795" y="9330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146375</xdr:rowOff>
    </xdr:from>
    <xdr:to>
      <xdr:col>15</xdr:col>
      <xdr:colOff>50800</xdr:colOff>
      <xdr:row>57</xdr:row>
      <xdr:rowOff>14487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019300" y="9747575"/>
          <a:ext cx="889000" cy="3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164429</xdr:rowOff>
    </xdr:from>
    <xdr:to>
      <xdr:col>15</xdr:col>
      <xdr:colOff>101600</xdr:colOff>
      <xdr:row>56</xdr:row>
      <xdr:rowOff>94579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2857500" y="959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111106</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2641111" y="936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14487</xdr:rowOff>
    </xdr:from>
    <xdr:to>
      <xdr:col>10</xdr:col>
      <xdr:colOff>114300</xdr:colOff>
      <xdr:row>57</xdr:row>
      <xdr:rowOff>26488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1130300" y="9787137"/>
          <a:ext cx="889000" cy="12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18455</xdr:rowOff>
    </xdr:from>
    <xdr:to>
      <xdr:col>10</xdr:col>
      <xdr:colOff>165100</xdr:colOff>
      <xdr:row>56</xdr:row>
      <xdr:rowOff>120055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1968500" y="96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136582</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1752111" y="939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156049</xdr:rowOff>
    </xdr:from>
    <xdr:to>
      <xdr:col>6</xdr:col>
      <xdr:colOff>38100</xdr:colOff>
      <xdr:row>56</xdr:row>
      <xdr:rowOff>86199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0795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102726</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863111" y="936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10911</xdr:rowOff>
    </xdr:from>
    <xdr:to>
      <xdr:col>24</xdr:col>
      <xdr:colOff>114300</xdr:colOff>
      <xdr:row>56</xdr:row>
      <xdr:rowOff>112511</xdr:rowOff>
    </xdr:to>
    <xdr:sp macro="" textlink="">
      <xdr:nvSpPr>
        <xdr:cNvPr id="132" name="楕円 131">
          <a:extLst>
            <a:ext uri="{FF2B5EF4-FFF2-40B4-BE49-F238E27FC236}">
              <a16:creationId xmlns:a16="http://schemas.microsoft.com/office/drawing/2014/main" id="{00000000-0008-0000-0600-000084000000}"/>
            </a:ext>
          </a:extLst>
        </xdr:cNvPr>
        <xdr:cNvSpPr/>
      </xdr:nvSpPr>
      <xdr:spPr>
        <a:xfrm>
          <a:off x="4584700" y="961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160788</xdr:rowOff>
    </xdr:from>
    <xdr:ext cx="534377" cy="259045"/>
    <xdr:sp macro="" textlink="">
      <xdr:nvSpPr>
        <xdr:cNvPr id="133" name="物件費該当値テキスト">
          <a:extLst>
            <a:ext uri="{FF2B5EF4-FFF2-40B4-BE49-F238E27FC236}">
              <a16:creationId xmlns:a16="http://schemas.microsoft.com/office/drawing/2014/main" id="{00000000-0008-0000-0600-000085000000}"/>
            </a:ext>
          </a:extLst>
        </xdr:cNvPr>
        <xdr:cNvSpPr txBox="1"/>
      </xdr:nvSpPr>
      <xdr:spPr>
        <a:xfrm>
          <a:off x="4686300" y="959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80803</xdr:rowOff>
    </xdr:from>
    <xdr:to>
      <xdr:col>20</xdr:col>
      <xdr:colOff>38100</xdr:colOff>
      <xdr:row>57</xdr:row>
      <xdr:rowOff>10953</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3746500" y="968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530111" y="977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95575</xdr:rowOff>
    </xdr:from>
    <xdr:to>
      <xdr:col>15</xdr:col>
      <xdr:colOff>101600</xdr:colOff>
      <xdr:row>57</xdr:row>
      <xdr:rowOff>25725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2857500" y="969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16852</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641111" y="978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135137</xdr:rowOff>
    </xdr:from>
    <xdr:to>
      <xdr:col>10</xdr:col>
      <xdr:colOff>165100</xdr:colOff>
      <xdr:row>57</xdr:row>
      <xdr:rowOff>65287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1968500" y="973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56414</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752111" y="982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147138</xdr:rowOff>
    </xdr:from>
    <xdr:to>
      <xdr:col>6</xdr:col>
      <xdr:colOff>38100</xdr:colOff>
      <xdr:row>57</xdr:row>
      <xdr:rowOff>77288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079500" y="974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68415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863111" y="984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2" name="正方形/長方形 141">
          <a:extLst>
            <a:ext uri="{FF2B5EF4-FFF2-40B4-BE49-F238E27FC236}">
              <a16:creationId xmlns:a16="http://schemas.microsoft.com/office/drawing/2014/main" id="{00000000-0008-0000-0600-00008E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1" name="直線コネクタ 150">
          <a:extLst>
            <a:ext uri="{FF2B5EF4-FFF2-40B4-BE49-F238E27FC236}">
              <a16:creationId xmlns:a16="http://schemas.microsoft.com/office/drawing/2014/main" id="{00000000-0008-0000-0600-000097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2" name="維持補修費グラフ枠">
          <a:extLst>
            <a:ext uri="{FF2B5EF4-FFF2-40B4-BE49-F238E27FC236}">
              <a16:creationId xmlns:a16="http://schemas.microsoft.com/office/drawing/2014/main" id="{00000000-0008-0000-0600-0000A2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19731</xdr:rowOff>
    </xdr:from>
    <xdr:to>
      <xdr:col>24</xdr:col>
      <xdr:colOff>62865</xdr:colOff>
      <xdr:row>78</xdr:row>
      <xdr:rowOff>111491</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flipV="1">
          <a:off x="4633595" y="12192681"/>
          <a:ext cx="1270" cy="1291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115318</xdr:rowOff>
    </xdr:from>
    <xdr:ext cx="378565" cy="259045"/>
    <xdr:sp macro="" textlink="">
      <xdr:nvSpPr>
        <xdr:cNvPr id="164" name="維持補修費最小値テキスト">
          <a:extLst>
            <a:ext uri="{FF2B5EF4-FFF2-40B4-BE49-F238E27FC236}">
              <a16:creationId xmlns:a16="http://schemas.microsoft.com/office/drawing/2014/main" id="{00000000-0008-0000-0600-0000A4000000}"/>
            </a:ext>
          </a:extLst>
        </xdr:cNvPr>
        <xdr:cNvSpPr txBox="1"/>
      </xdr:nvSpPr>
      <xdr:spPr>
        <a:xfrm>
          <a:off x="4686300" y="13488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111491</xdr:rowOff>
    </xdr:from>
    <xdr:to>
      <xdr:col>24</xdr:col>
      <xdr:colOff>152400</xdr:colOff>
      <xdr:row>78</xdr:row>
      <xdr:rowOff>111491</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4546600" y="13484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137858</xdr:rowOff>
    </xdr:from>
    <xdr:ext cx="534377" cy="259045"/>
    <xdr:sp macro="" textlink="">
      <xdr:nvSpPr>
        <xdr:cNvPr id="166" name="維持補修費最大値テキスト">
          <a:extLst>
            <a:ext uri="{FF2B5EF4-FFF2-40B4-BE49-F238E27FC236}">
              <a16:creationId xmlns:a16="http://schemas.microsoft.com/office/drawing/2014/main" id="{00000000-0008-0000-0600-0000A6000000}"/>
            </a:ext>
          </a:extLst>
        </xdr:cNvPr>
        <xdr:cNvSpPr txBox="1"/>
      </xdr:nvSpPr>
      <xdr:spPr>
        <a:xfrm>
          <a:off x="4686300" y="1196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19731</xdr:rowOff>
    </xdr:from>
    <xdr:to>
      <xdr:col>24</xdr:col>
      <xdr:colOff>152400</xdr:colOff>
      <xdr:row>71</xdr:row>
      <xdr:rowOff>19731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4546600" y="12192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79761</xdr:rowOff>
    </xdr:from>
    <xdr:to>
      <xdr:col>24</xdr:col>
      <xdr:colOff>63500</xdr:colOff>
      <xdr:row>76</xdr:row>
      <xdr:rowOff>161646</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3797300" y="13109961"/>
          <a:ext cx="838200" cy="81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133494</xdr:rowOff>
    </xdr:from>
    <xdr:ext cx="469744" cy="259045"/>
    <xdr:sp macro="" textlink="">
      <xdr:nvSpPr>
        <xdr:cNvPr id="169" name="維持補修費平均値テキスト">
          <a:extLst>
            <a:ext uri="{FF2B5EF4-FFF2-40B4-BE49-F238E27FC236}">
              <a16:creationId xmlns:a16="http://schemas.microsoft.com/office/drawing/2014/main" id="{00000000-0008-0000-0600-0000A9000000}"/>
            </a:ext>
          </a:extLst>
        </xdr:cNvPr>
        <xdr:cNvSpPr txBox="1"/>
      </xdr:nvSpPr>
      <xdr:spPr>
        <a:xfrm>
          <a:off x="4686300" y="129922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110617</xdr:rowOff>
    </xdr:from>
    <xdr:to>
      <xdr:col>24</xdr:col>
      <xdr:colOff>114300</xdr:colOff>
      <xdr:row>77</xdr:row>
      <xdr:rowOff>40767</xdr:rowOff>
    </xdr:to>
    <xdr:sp macro="" textlink="">
      <xdr:nvSpPr>
        <xdr:cNvPr id="170" name="フローチャート: 判断 169">
          <a:extLst>
            <a:ext uri="{FF2B5EF4-FFF2-40B4-BE49-F238E27FC236}">
              <a16:creationId xmlns:a16="http://schemas.microsoft.com/office/drawing/2014/main" id="{00000000-0008-0000-0600-0000AA000000}"/>
            </a:ext>
          </a:extLst>
        </xdr:cNvPr>
        <xdr:cNvSpPr/>
      </xdr:nvSpPr>
      <xdr:spPr>
        <a:xfrm>
          <a:off x="4584700" y="13140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6289</xdr:rowOff>
    </xdr:from>
    <xdr:to>
      <xdr:col>19</xdr:col>
      <xdr:colOff>177800</xdr:colOff>
      <xdr:row>76</xdr:row>
      <xdr:rowOff>79761</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2908300" y="12865039"/>
          <a:ext cx="889000" cy="24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110937</xdr:rowOff>
    </xdr:from>
    <xdr:to>
      <xdr:col>20</xdr:col>
      <xdr:colOff>38100</xdr:colOff>
      <xdr:row>77</xdr:row>
      <xdr:rowOff>41087</xdr:rowOff>
    </xdr:to>
    <xdr:sp macro="" textlink="">
      <xdr:nvSpPr>
        <xdr:cNvPr id="172" name="フローチャート: 判断 171">
          <a:extLst>
            <a:ext uri="{FF2B5EF4-FFF2-40B4-BE49-F238E27FC236}">
              <a16:creationId xmlns:a16="http://schemas.microsoft.com/office/drawing/2014/main" id="{00000000-0008-0000-0600-0000AC000000}"/>
            </a:ext>
          </a:extLst>
        </xdr:cNvPr>
        <xdr:cNvSpPr/>
      </xdr:nvSpPr>
      <xdr:spPr>
        <a:xfrm>
          <a:off x="3746500" y="13141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32214</xdr:rowOff>
    </xdr:from>
    <xdr:ext cx="469744"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3562428" y="13233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6289</xdr:rowOff>
    </xdr:from>
    <xdr:to>
      <xdr:col>15</xdr:col>
      <xdr:colOff>50800</xdr:colOff>
      <xdr:row>76</xdr:row>
      <xdr:rowOff>39024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2019300" y="12865039"/>
          <a:ext cx="889000" cy="204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118709</xdr:rowOff>
    </xdr:from>
    <xdr:to>
      <xdr:col>15</xdr:col>
      <xdr:colOff>101600</xdr:colOff>
      <xdr:row>77</xdr:row>
      <xdr:rowOff>48859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2857500" y="1314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39986</xdr:rowOff>
    </xdr:from>
    <xdr:ext cx="469744"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2673428" y="13241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39024</xdr:rowOff>
    </xdr:from>
    <xdr:to>
      <xdr:col>10</xdr:col>
      <xdr:colOff>114300</xdr:colOff>
      <xdr:row>77</xdr:row>
      <xdr:rowOff>65954</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1130300" y="13069224"/>
          <a:ext cx="889000" cy="19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156291</xdr:rowOff>
    </xdr:from>
    <xdr:to>
      <xdr:col>10</xdr:col>
      <xdr:colOff>165100</xdr:colOff>
      <xdr:row>76</xdr:row>
      <xdr:rowOff>86441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1968500" y="13015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102968</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1784428" y="1279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151217</xdr:rowOff>
    </xdr:from>
    <xdr:to>
      <xdr:col>6</xdr:col>
      <xdr:colOff>38100</xdr:colOff>
      <xdr:row>77</xdr:row>
      <xdr:rowOff>81367</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1079500" y="131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97893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895428" y="12956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110846</xdr:rowOff>
    </xdr:from>
    <xdr:to>
      <xdr:col>24</xdr:col>
      <xdr:colOff>114300</xdr:colOff>
      <xdr:row>77</xdr:row>
      <xdr:rowOff>40996</xdr:rowOff>
    </xdr:to>
    <xdr:sp macro="" textlink="">
      <xdr:nvSpPr>
        <xdr:cNvPr id="187" name="楕円 186">
          <a:extLst>
            <a:ext uri="{FF2B5EF4-FFF2-40B4-BE49-F238E27FC236}">
              <a16:creationId xmlns:a16="http://schemas.microsoft.com/office/drawing/2014/main" id="{00000000-0008-0000-0600-0000BB000000}"/>
            </a:ext>
          </a:extLst>
        </xdr:cNvPr>
        <xdr:cNvSpPr/>
      </xdr:nvSpPr>
      <xdr:spPr>
        <a:xfrm>
          <a:off x="4584700" y="1314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89273</xdr:rowOff>
    </xdr:from>
    <xdr:ext cx="469744" cy="259045"/>
    <xdr:sp macro="" textlink="">
      <xdr:nvSpPr>
        <xdr:cNvPr id="188" name="維持補修費該当値テキスト">
          <a:extLst>
            <a:ext uri="{FF2B5EF4-FFF2-40B4-BE49-F238E27FC236}">
              <a16:creationId xmlns:a16="http://schemas.microsoft.com/office/drawing/2014/main" id="{00000000-0008-0000-0600-0000BC000000}"/>
            </a:ext>
          </a:extLst>
        </xdr:cNvPr>
        <xdr:cNvSpPr txBox="1"/>
      </xdr:nvSpPr>
      <xdr:spPr>
        <a:xfrm>
          <a:off x="4686300" y="1311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28961</xdr:rowOff>
    </xdr:from>
    <xdr:to>
      <xdr:col>20</xdr:col>
      <xdr:colOff>38100</xdr:colOff>
      <xdr:row>76</xdr:row>
      <xdr:rowOff>130561</xdr:rowOff>
    </xdr:to>
    <xdr:sp macro="" textlink="">
      <xdr:nvSpPr>
        <xdr:cNvPr id="189" name="楕円 188">
          <a:extLst>
            <a:ext uri="{FF2B5EF4-FFF2-40B4-BE49-F238E27FC236}">
              <a16:creationId xmlns:a16="http://schemas.microsoft.com/office/drawing/2014/main" id="{00000000-0008-0000-0600-0000BD000000}"/>
            </a:ext>
          </a:extLst>
        </xdr:cNvPr>
        <xdr:cNvSpPr/>
      </xdr:nvSpPr>
      <xdr:spPr>
        <a:xfrm>
          <a:off x="3746500" y="1305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147088</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562428" y="1283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126939</xdr:rowOff>
    </xdr:from>
    <xdr:to>
      <xdr:col>15</xdr:col>
      <xdr:colOff>101600</xdr:colOff>
      <xdr:row>75</xdr:row>
      <xdr:rowOff>57089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2857500" y="1281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73616</xdr:rowOff>
    </xdr:from>
    <xdr:ext cx="534377"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641111" y="12589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159674</xdr:rowOff>
    </xdr:from>
    <xdr:to>
      <xdr:col>10</xdr:col>
      <xdr:colOff>165100</xdr:colOff>
      <xdr:row>76</xdr:row>
      <xdr:rowOff>89824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1968500" y="1301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80951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784428" y="13111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15154</xdr:rowOff>
    </xdr:from>
    <xdr:to>
      <xdr:col>6</xdr:col>
      <xdr:colOff>38100</xdr:colOff>
      <xdr:row>77</xdr:row>
      <xdr:rowOff>116754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1079500" y="1321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107881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895428" y="1330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7" name="正方形/長方形 196">
          <a:extLst>
            <a:ext uri="{FF2B5EF4-FFF2-40B4-BE49-F238E27FC236}">
              <a16:creationId xmlns:a16="http://schemas.microsoft.com/office/drawing/2014/main" id="{00000000-0008-0000-0600-0000C5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198" name="正方形/長方形 197">
          <a:extLst>
            <a:ext uri="{FF2B5EF4-FFF2-40B4-BE49-F238E27FC236}">
              <a16:creationId xmlns:a16="http://schemas.microsoft.com/office/drawing/2014/main" id="{00000000-0008-0000-0600-0000C6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199" name="正方形/長方形 198">
          <a:extLst>
            <a:ext uri="{FF2B5EF4-FFF2-40B4-BE49-F238E27FC236}">
              <a16:creationId xmlns:a16="http://schemas.microsoft.com/office/drawing/2014/main" id="{00000000-0008-0000-0600-0000C7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6" name="直線コネクタ 205">
          <a:extLst>
            <a:ext uri="{FF2B5EF4-FFF2-40B4-BE49-F238E27FC236}">
              <a16:creationId xmlns:a16="http://schemas.microsoft.com/office/drawing/2014/main" id="{00000000-0008-0000-0600-0000CE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08" name="直線コネクタ 207">
          <a:extLst>
            <a:ext uri="{FF2B5EF4-FFF2-40B4-BE49-F238E27FC236}">
              <a16:creationId xmlns:a16="http://schemas.microsoft.com/office/drawing/2014/main" id="{00000000-0008-0000-0600-0000D0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103820</xdr:rowOff>
    </xdr:from>
    <xdr:to>
      <xdr:col>24</xdr:col>
      <xdr:colOff>62865</xdr:colOff>
      <xdr:row>99</xdr:row>
      <xdr:rowOff>61748</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34320"/>
          <a:ext cx="1270" cy="1500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65575</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703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61748</xdr:rowOff>
    </xdr:from>
    <xdr:to>
      <xdr:col>24</xdr:col>
      <xdr:colOff>152400</xdr:colOff>
      <xdr:row>99</xdr:row>
      <xdr:rowOff>61748</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7035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50497</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309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103820</xdr:rowOff>
    </xdr:from>
    <xdr:to>
      <xdr:col>24</xdr:col>
      <xdr:colOff>152400</xdr:colOff>
      <xdr:row>90</xdr:row>
      <xdr:rowOff>103820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3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158195</xdr:rowOff>
    </xdr:from>
    <xdr:to>
      <xdr:col>24</xdr:col>
      <xdr:colOff>63500</xdr:colOff>
      <xdr:row>98</xdr:row>
      <xdr:rowOff>2279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788845"/>
          <a:ext cx="838200" cy="15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39288</xdr:rowOff>
    </xdr:from>
    <xdr:ext cx="534377"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155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16411</xdr:rowOff>
    </xdr:from>
    <xdr:to>
      <xdr:col>24</xdr:col>
      <xdr:colOff>114300</xdr:colOff>
      <xdr:row>95</xdr:row>
      <xdr:rowOff>118011</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16506</xdr:rowOff>
    </xdr:from>
    <xdr:to>
      <xdr:col>19</xdr:col>
      <xdr:colOff>177800</xdr:colOff>
      <xdr:row>98</xdr:row>
      <xdr:rowOff>2279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2908300" y="16647156"/>
          <a:ext cx="889000" cy="15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108234</xdr:rowOff>
    </xdr:from>
    <xdr:to>
      <xdr:col>20</xdr:col>
      <xdr:colOff>38100</xdr:colOff>
      <xdr:row>96</xdr:row>
      <xdr:rowOff>38384</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54911</xdr:rowOff>
    </xdr:from>
    <xdr:ext cx="534377"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530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16506</xdr:rowOff>
    </xdr:from>
    <xdr:to>
      <xdr:col>15</xdr:col>
      <xdr:colOff>50800</xdr:colOff>
      <xdr:row>98</xdr:row>
      <xdr:rowOff>69106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019300" y="16647156"/>
          <a:ext cx="889000" cy="224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166864</xdr:rowOff>
    </xdr:from>
    <xdr:to>
      <xdr:col>15</xdr:col>
      <xdr:colOff>101600</xdr:colOff>
      <xdr:row>95</xdr:row>
      <xdr:rowOff>97014</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113541</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41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69106</xdr:rowOff>
    </xdr:from>
    <xdr:to>
      <xdr:col>10</xdr:col>
      <xdr:colOff>114300</xdr:colOff>
      <xdr:row>98</xdr:row>
      <xdr:rowOff>100685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871206"/>
          <a:ext cx="889000" cy="3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11111</xdr:rowOff>
    </xdr:from>
    <xdr:to>
      <xdr:col>10</xdr:col>
      <xdr:colOff>165100</xdr:colOff>
      <xdr:row>97</xdr:row>
      <xdr:rowOff>112711</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64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129238</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52111" y="16416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39164</xdr:rowOff>
    </xdr:from>
    <xdr:to>
      <xdr:col>6</xdr:col>
      <xdr:colOff>38100</xdr:colOff>
      <xdr:row>97</xdr:row>
      <xdr:rowOff>140764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66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157291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63111" y="1644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107395</xdr:rowOff>
    </xdr:from>
    <xdr:to>
      <xdr:col>24</xdr:col>
      <xdr:colOff>114300</xdr:colOff>
      <xdr:row>98</xdr:row>
      <xdr:rowOff>37545</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73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85822</xdr:rowOff>
    </xdr:from>
    <xdr:ext cx="534377"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71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122929</xdr:rowOff>
    </xdr:from>
    <xdr:to>
      <xdr:col>20</xdr:col>
      <xdr:colOff>38100</xdr:colOff>
      <xdr:row>98</xdr:row>
      <xdr:rowOff>53079</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753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44206</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530111" y="16846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137156</xdr:rowOff>
    </xdr:from>
    <xdr:to>
      <xdr:col>15</xdr:col>
      <xdr:colOff>101600</xdr:colOff>
      <xdr:row>97</xdr:row>
      <xdr:rowOff>67306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5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58433</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41111" y="16689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18306</xdr:rowOff>
    </xdr:from>
    <xdr:to>
      <xdr:col>10</xdr:col>
      <xdr:colOff>165100</xdr:colOff>
      <xdr:row>98</xdr:row>
      <xdr:rowOff>119906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82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111033</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52111" y="1691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49885</xdr:rowOff>
    </xdr:from>
    <xdr:to>
      <xdr:col>6</xdr:col>
      <xdr:colOff>38100</xdr:colOff>
      <xdr:row>98</xdr:row>
      <xdr:rowOff>151485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85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142612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63111" y="16944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補助費等グラフ枠">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136737</xdr:rowOff>
    </xdr:from>
    <xdr:to>
      <xdr:col>54</xdr:col>
      <xdr:colOff>189865</xdr:colOff>
      <xdr:row>37</xdr:row>
      <xdr:rowOff>98465</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flipV="1">
          <a:off x="10475595" y="5451687"/>
          <a:ext cx="1270" cy="990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102292</xdr:rowOff>
    </xdr:from>
    <xdr:ext cx="534377" cy="259045"/>
    <xdr:sp macro="" textlink="">
      <xdr:nvSpPr>
        <xdr:cNvPr id="279" name="補助費等最小値テキスト">
          <a:extLst>
            <a:ext uri="{FF2B5EF4-FFF2-40B4-BE49-F238E27FC236}">
              <a16:creationId xmlns:a16="http://schemas.microsoft.com/office/drawing/2014/main" id="{00000000-0008-0000-0600-000017010000}"/>
            </a:ext>
          </a:extLst>
        </xdr:cNvPr>
        <xdr:cNvSpPr txBox="1"/>
      </xdr:nvSpPr>
      <xdr:spPr>
        <a:xfrm>
          <a:off x="10528300" y="644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98465</xdr:rowOff>
    </xdr:from>
    <xdr:to>
      <xdr:col>55</xdr:col>
      <xdr:colOff>88900</xdr:colOff>
      <xdr:row>37</xdr:row>
      <xdr:rowOff>98465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10388600" y="6442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83414</xdr:rowOff>
    </xdr:from>
    <xdr:ext cx="599010" cy="259045"/>
    <xdr:sp macro="" textlink="">
      <xdr:nvSpPr>
        <xdr:cNvPr id="281" name="補助費等最大値テキスト">
          <a:extLst>
            <a:ext uri="{FF2B5EF4-FFF2-40B4-BE49-F238E27FC236}">
              <a16:creationId xmlns:a16="http://schemas.microsoft.com/office/drawing/2014/main" id="{00000000-0008-0000-0600-000019010000}"/>
            </a:ext>
          </a:extLst>
        </xdr:cNvPr>
        <xdr:cNvSpPr txBox="1"/>
      </xdr:nvSpPr>
      <xdr:spPr>
        <a:xfrm>
          <a:off x="10528300" y="522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136737</xdr:rowOff>
    </xdr:from>
    <xdr:to>
      <xdr:col>55</xdr:col>
      <xdr:colOff>88900</xdr:colOff>
      <xdr:row>31</xdr:row>
      <xdr:rowOff>136737</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5451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23887</xdr:rowOff>
    </xdr:from>
    <xdr:to>
      <xdr:col>55</xdr:col>
      <xdr:colOff>0</xdr:colOff>
      <xdr:row>36</xdr:row>
      <xdr:rowOff>34512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9639300" y="6196087"/>
          <a:ext cx="838200" cy="10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100196</xdr:rowOff>
    </xdr:from>
    <xdr:ext cx="599010" cy="259045"/>
    <xdr:sp macro="" textlink="">
      <xdr:nvSpPr>
        <xdr:cNvPr id="284" name="補助費等平均値テキスト">
          <a:extLst>
            <a:ext uri="{FF2B5EF4-FFF2-40B4-BE49-F238E27FC236}">
              <a16:creationId xmlns:a16="http://schemas.microsoft.com/office/drawing/2014/main" id="{00000000-0008-0000-0600-00001C010000}"/>
            </a:ext>
          </a:extLst>
        </xdr:cNvPr>
        <xdr:cNvSpPr txBox="1"/>
      </xdr:nvSpPr>
      <xdr:spPr>
        <a:xfrm>
          <a:off x="10528300" y="59294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77319</xdr:rowOff>
    </xdr:from>
    <xdr:to>
      <xdr:col>55</xdr:col>
      <xdr:colOff>50800</xdr:colOff>
      <xdr:row>36</xdr:row>
      <xdr:rowOff>7469</xdr:rowOff>
    </xdr:to>
    <xdr:sp macro="" textlink="">
      <xdr:nvSpPr>
        <xdr:cNvPr id="285" name="フローチャート: 判断 284">
          <a:extLst>
            <a:ext uri="{FF2B5EF4-FFF2-40B4-BE49-F238E27FC236}">
              <a16:creationId xmlns:a16="http://schemas.microsoft.com/office/drawing/2014/main" id="{00000000-0008-0000-0600-00001D010000}"/>
            </a:ext>
          </a:extLst>
        </xdr:cNvPr>
        <xdr:cNvSpPr/>
      </xdr:nvSpPr>
      <xdr:spPr>
        <a:xfrm>
          <a:off x="10426700" y="607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23887</xdr:rowOff>
    </xdr:from>
    <xdr:to>
      <xdr:col>50</xdr:col>
      <xdr:colOff>114300</xdr:colOff>
      <xdr:row>36</xdr:row>
      <xdr:rowOff>118591</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8750300" y="6196087"/>
          <a:ext cx="889000" cy="94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84049</xdr:rowOff>
    </xdr:from>
    <xdr:to>
      <xdr:col>50</xdr:col>
      <xdr:colOff>165100</xdr:colOff>
      <xdr:row>36</xdr:row>
      <xdr:rowOff>14199</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9588500" y="608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30726</xdr:rowOff>
    </xdr:from>
    <xdr:ext cx="599010"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9339795" y="5860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159419</xdr:rowOff>
    </xdr:from>
    <xdr:to>
      <xdr:col>45</xdr:col>
      <xdr:colOff>177800</xdr:colOff>
      <xdr:row>36</xdr:row>
      <xdr:rowOff>118591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7861300" y="5817269"/>
          <a:ext cx="889000" cy="473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115797</xdr:rowOff>
    </xdr:from>
    <xdr:to>
      <xdr:col>46</xdr:col>
      <xdr:colOff>38100</xdr:colOff>
      <xdr:row>36</xdr:row>
      <xdr:rowOff>45947</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8699500" y="611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62474</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8450795" y="5891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159419</xdr:rowOff>
    </xdr:from>
    <xdr:to>
      <xdr:col>41</xdr:col>
      <xdr:colOff>50800</xdr:colOff>
      <xdr:row>37</xdr:row>
      <xdr:rowOff>17646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6972300" y="5817269"/>
          <a:ext cx="889000" cy="54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124155</xdr:rowOff>
    </xdr:from>
    <xdr:to>
      <xdr:col>41</xdr:col>
      <xdr:colOff>101600</xdr:colOff>
      <xdr:row>33</xdr:row>
      <xdr:rowOff>54305</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7810500" y="561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70832</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7561795" y="538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3376</xdr:rowOff>
    </xdr:from>
    <xdr:to>
      <xdr:col>36</xdr:col>
      <xdr:colOff>165100</xdr:colOff>
      <xdr:row>36</xdr:row>
      <xdr:rowOff>104976</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6921500" y="617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121503</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6705111" y="595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155162</xdr:rowOff>
    </xdr:from>
    <xdr:to>
      <xdr:col>55</xdr:col>
      <xdr:colOff>50800</xdr:colOff>
      <xdr:row>36</xdr:row>
      <xdr:rowOff>85312</xdr:rowOff>
    </xdr:to>
    <xdr:sp macro="" textlink="">
      <xdr:nvSpPr>
        <xdr:cNvPr id="302" name="楕円 301">
          <a:extLst>
            <a:ext uri="{FF2B5EF4-FFF2-40B4-BE49-F238E27FC236}">
              <a16:creationId xmlns:a16="http://schemas.microsoft.com/office/drawing/2014/main" id="{00000000-0008-0000-0600-00002E010000}"/>
            </a:ext>
          </a:extLst>
        </xdr:cNvPr>
        <xdr:cNvSpPr/>
      </xdr:nvSpPr>
      <xdr:spPr>
        <a:xfrm>
          <a:off x="10426700" y="6155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133589</xdr:rowOff>
    </xdr:from>
    <xdr:ext cx="534377" cy="259045"/>
    <xdr:sp macro="" textlink="">
      <xdr:nvSpPr>
        <xdr:cNvPr id="303" name="補助費等該当値テキスト">
          <a:extLst>
            <a:ext uri="{FF2B5EF4-FFF2-40B4-BE49-F238E27FC236}">
              <a16:creationId xmlns:a16="http://schemas.microsoft.com/office/drawing/2014/main" id="{00000000-0008-0000-0600-00002F010000}"/>
            </a:ext>
          </a:extLst>
        </xdr:cNvPr>
        <xdr:cNvSpPr txBox="1"/>
      </xdr:nvSpPr>
      <xdr:spPr>
        <a:xfrm>
          <a:off x="10528300" y="613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144537</xdr:rowOff>
    </xdr:from>
    <xdr:to>
      <xdr:col>50</xdr:col>
      <xdr:colOff>165100</xdr:colOff>
      <xdr:row>36</xdr:row>
      <xdr:rowOff>74687</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9588500" y="6145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65814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339795" y="6238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67791</xdr:rowOff>
    </xdr:from>
    <xdr:to>
      <xdr:col>46</xdr:col>
      <xdr:colOff>38100</xdr:colOff>
      <xdr:row>36</xdr:row>
      <xdr:rowOff>169391</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8699500" y="623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160518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33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108619</xdr:rowOff>
    </xdr:from>
    <xdr:to>
      <xdr:col>41</xdr:col>
      <xdr:colOff>101600</xdr:colOff>
      <xdr:row>34</xdr:row>
      <xdr:rowOff>38769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7810500" y="576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29896</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61795" y="5859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138296</xdr:rowOff>
    </xdr:from>
    <xdr:to>
      <xdr:col>36</xdr:col>
      <xdr:colOff>165100</xdr:colOff>
      <xdr:row>37</xdr:row>
      <xdr:rowOff>68446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6921500" y="631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59573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05111" y="640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a:extLst>
            <a:ext uri="{FF2B5EF4-FFF2-40B4-BE49-F238E27FC236}">
              <a16:creationId xmlns:a16="http://schemas.microsoft.com/office/drawing/2014/main" id="{00000000-0008-0000-0600-00003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3" name="正方形/長方形 312">
          <a:extLst>
            <a:ext uri="{FF2B5EF4-FFF2-40B4-BE49-F238E27FC236}">
              <a16:creationId xmlns:a16="http://schemas.microsoft.com/office/drawing/2014/main" id="{00000000-0008-0000-0600-00003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1" name="直線コネクタ 320">
          <a:extLst>
            <a:ext uri="{FF2B5EF4-FFF2-40B4-BE49-F238E27FC236}">
              <a16:creationId xmlns:a16="http://schemas.microsoft.com/office/drawing/2014/main" id="{00000000-0008-0000-0600-00004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2" name="直線コネクタ 321">
          <a:extLst>
            <a:ext uri="{FF2B5EF4-FFF2-40B4-BE49-F238E27FC236}">
              <a16:creationId xmlns:a16="http://schemas.microsoft.com/office/drawing/2014/main" id="{00000000-0008-0000-0600-00004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a:extLst>
            <a:ext uri="{FF2B5EF4-FFF2-40B4-BE49-F238E27FC236}">
              <a16:creationId xmlns:a16="http://schemas.microsoft.com/office/drawing/2014/main" id="{00000000-0008-0000-06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84604</xdr:rowOff>
    </xdr:from>
    <xdr:to>
      <xdr:col>54</xdr:col>
      <xdr:colOff>189865</xdr:colOff>
      <xdr:row>59</xdr:row>
      <xdr:rowOff>61189</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flipV="1">
          <a:off x="10475595" y="8657104"/>
          <a:ext cx="1270" cy="1519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65016</xdr:rowOff>
    </xdr:from>
    <xdr:ext cx="534377" cy="259045"/>
    <xdr:sp macro="" textlink="">
      <xdr:nvSpPr>
        <xdr:cNvPr id="338" name="普通建設事業費最小値テキスト">
          <a:extLst>
            <a:ext uri="{FF2B5EF4-FFF2-40B4-BE49-F238E27FC236}">
              <a16:creationId xmlns:a16="http://schemas.microsoft.com/office/drawing/2014/main" id="{00000000-0008-0000-0600-000052010000}"/>
            </a:ext>
          </a:extLst>
        </xdr:cNvPr>
        <xdr:cNvSpPr txBox="1"/>
      </xdr:nvSpPr>
      <xdr:spPr>
        <a:xfrm>
          <a:off x="10528300" y="1018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61189</xdr:rowOff>
    </xdr:from>
    <xdr:to>
      <xdr:col>55</xdr:col>
      <xdr:colOff>88900</xdr:colOff>
      <xdr:row>59</xdr:row>
      <xdr:rowOff>61189</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10388600" y="1017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31281</xdr:rowOff>
    </xdr:from>
    <xdr:ext cx="599010" cy="259045"/>
    <xdr:sp macro="" textlink="">
      <xdr:nvSpPr>
        <xdr:cNvPr id="340" name="普通建設事業費最大値テキスト">
          <a:extLst>
            <a:ext uri="{FF2B5EF4-FFF2-40B4-BE49-F238E27FC236}">
              <a16:creationId xmlns:a16="http://schemas.microsoft.com/office/drawing/2014/main" id="{00000000-0008-0000-0600-000054010000}"/>
            </a:ext>
          </a:extLst>
        </xdr:cNvPr>
        <xdr:cNvSpPr txBox="1"/>
      </xdr:nvSpPr>
      <xdr:spPr>
        <a:xfrm>
          <a:off x="10528300" y="8432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84604</xdr:rowOff>
    </xdr:from>
    <xdr:to>
      <xdr:col>55</xdr:col>
      <xdr:colOff>88900</xdr:colOff>
      <xdr:row>50</xdr:row>
      <xdr:rowOff>84604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8657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52359</xdr:rowOff>
    </xdr:from>
    <xdr:to>
      <xdr:col>55</xdr:col>
      <xdr:colOff>0</xdr:colOff>
      <xdr:row>59</xdr:row>
      <xdr:rowOff>61189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9639300" y="10167909"/>
          <a:ext cx="838200" cy="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74303</xdr:rowOff>
    </xdr:from>
    <xdr:ext cx="599010" cy="259045"/>
    <xdr:sp macro="" textlink="">
      <xdr:nvSpPr>
        <xdr:cNvPr id="343" name="普通建設事業費平均値テキスト">
          <a:extLst>
            <a:ext uri="{FF2B5EF4-FFF2-40B4-BE49-F238E27FC236}">
              <a16:creationId xmlns:a16="http://schemas.microsoft.com/office/drawing/2014/main" id="{00000000-0008-0000-0600-000057010000}"/>
            </a:ext>
          </a:extLst>
        </xdr:cNvPr>
        <xdr:cNvSpPr txBox="1"/>
      </xdr:nvSpPr>
      <xdr:spPr>
        <a:xfrm>
          <a:off x="10528300" y="96755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51426</xdr:rowOff>
    </xdr:from>
    <xdr:to>
      <xdr:col>55</xdr:col>
      <xdr:colOff>50800</xdr:colOff>
      <xdr:row>57</xdr:row>
      <xdr:rowOff>153026</xdr:rowOff>
    </xdr:to>
    <xdr:sp macro="" textlink="">
      <xdr:nvSpPr>
        <xdr:cNvPr id="344" name="フローチャート: 判断 343">
          <a:extLst>
            <a:ext uri="{FF2B5EF4-FFF2-40B4-BE49-F238E27FC236}">
              <a16:creationId xmlns:a16="http://schemas.microsoft.com/office/drawing/2014/main" id="{00000000-0008-0000-0600-000058010000}"/>
            </a:ext>
          </a:extLst>
        </xdr:cNvPr>
        <xdr:cNvSpPr/>
      </xdr:nvSpPr>
      <xdr:spPr>
        <a:xfrm>
          <a:off x="10426700" y="9824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47848</xdr:rowOff>
    </xdr:from>
    <xdr:to>
      <xdr:col>50</xdr:col>
      <xdr:colOff>114300</xdr:colOff>
      <xdr:row>59</xdr:row>
      <xdr:rowOff>52359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8750300" y="10163398"/>
          <a:ext cx="889000" cy="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92695</xdr:rowOff>
    </xdr:from>
    <xdr:to>
      <xdr:col>50</xdr:col>
      <xdr:colOff>165100</xdr:colOff>
      <xdr:row>58</xdr:row>
      <xdr:rowOff>22845</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588500" y="9865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39372</xdr:rowOff>
    </xdr:from>
    <xdr:ext cx="534377"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9372111" y="964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47848</xdr:rowOff>
    </xdr:from>
    <xdr:to>
      <xdr:col>45</xdr:col>
      <xdr:colOff>177800</xdr:colOff>
      <xdr:row>59</xdr:row>
      <xdr:rowOff>65131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7861300" y="10163398"/>
          <a:ext cx="889000" cy="17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71729</xdr:rowOff>
    </xdr:from>
    <xdr:to>
      <xdr:col>46</xdr:col>
      <xdr:colOff>38100</xdr:colOff>
      <xdr:row>58</xdr:row>
      <xdr:rowOff>1879</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8699500" y="984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18406</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8483111" y="961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164999</xdr:rowOff>
    </xdr:from>
    <xdr:to>
      <xdr:col>41</xdr:col>
      <xdr:colOff>50800</xdr:colOff>
      <xdr:row>59</xdr:row>
      <xdr:rowOff>65131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6972300" y="10109099"/>
          <a:ext cx="889000" cy="7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81402</xdr:rowOff>
    </xdr:from>
    <xdr:to>
      <xdr:col>41</xdr:col>
      <xdr:colOff>101600</xdr:colOff>
      <xdr:row>58</xdr:row>
      <xdr:rowOff>11552</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7810500" y="985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28079</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7594111" y="962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85661</xdr:rowOff>
    </xdr:from>
    <xdr:to>
      <xdr:col>36</xdr:col>
      <xdr:colOff>165100</xdr:colOff>
      <xdr:row>58</xdr:row>
      <xdr:rowOff>15811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6921500" y="985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32338</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705111" y="963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10389</xdr:rowOff>
    </xdr:from>
    <xdr:to>
      <xdr:col>55</xdr:col>
      <xdr:colOff>50800</xdr:colOff>
      <xdr:row>59</xdr:row>
      <xdr:rowOff>111989</xdr:rowOff>
    </xdr:to>
    <xdr:sp macro="" textlink="">
      <xdr:nvSpPr>
        <xdr:cNvPr id="361" name="楕円 360">
          <a:extLst>
            <a:ext uri="{FF2B5EF4-FFF2-40B4-BE49-F238E27FC236}">
              <a16:creationId xmlns:a16="http://schemas.microsoft.com/office/drawing/2014/main" id="{00000000-0008-0000-0600-000069010000}"/>
            </a:ext>
          </a:extLst>
        </xdr:cNvPr>
        <xdr:cNvSpPr/>
      </xdr:nvSpPr>
      <xdr:spPr>
        <a:xfrm>
          <a:off x="10426700" y="1012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96766</xdr:rowOff>
    </xdr:from>
    <xdr:ext cx="534377" cy="259045"/>
    <xdr:sp macro="" textlink="">
      <xdr:nvSpPr>
        <xdr:cNvPr id="362" name="普通建設事業費該当値テキスト">
          <a:extLst>
            <a:ext uri="{FF2B5EF4-FFF2-40B4-BE49-F238E27FC236}">
              <a16:creationId xmlns:a16="http://schemas.microsoft.com/office/drawing/2014/main" id="{00000000-0008-0000-0600-00006A010000}"/>
            </a:ext>
          </a:extLst>
        </xdr:cNvPr>
        <xdr:cNvSpPr txBox="1"/>
      </xdr:nvSpPr>
      <xdr:spPr>
        <a:xfrm>
          <a:off x="10528300" y="1004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1559</xdr:rowOff>
    </xdr:from>
    <xdr:to>
      <xdr:col>50</xdr:col>
      <xdr:colOff>165100</xdr:colOff>
      <xdr:row>59</xdr:row>
      <xdr:rowOff>103159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588500" y="10117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94286</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372111" y="1020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168498</xdr:rowOff>
    </xdr:from>
    <xdr:to>
      <xdr:col>46</xdr:col>
      <xdr:colOff>38100</xdr:colOff>
      <xdr:row>59</xdr:row>
      <xdr:rowOff>98648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699500" y="1011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89775</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102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14331</xdr:rowOff>
    </xdr:from>
    <xdr:to>
      <xdr:col>41</xdr:col>
      <xdr:colOff>101600</xdr:colOff>
      <xdr:row>59</xdr:row>
      <xdr:rowOff>115931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810500" y="1012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107058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10222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114199</xdr:rowOff>
    </xdr:from>
    <xdr:to>
      <xdr:col>36</xdr:col>
      <xdr:colOff>165100</xdr:colOff>
      <xdr:row>59</xdr:row>
      <xdr:rowOff>44349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6921500" y="10058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35476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1015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97637</xdr:rowOff>
    </xdr:from>
    <xdr:to>
      <xdr:col>54</xdr:col>
      <xdr:colOff>189865</xdr:colOff>
      <xdr:row>79</xdr:row>
      <xdr:rowOff>98879</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099137"/>
          <a:ext cx="1270" cy="1544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44314</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4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97637</xdr:rowOff>
    </xdr:from>
    <xdr:to>
      <xdr:col>55</xdr:col>
      <xdr:colOff>88900</xdr:colOff>
      <xdr:row>70</xdr:row>
      <xdr:rowOff>97637</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099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81624</xdr:rowOff>
    </xdr:from>
    <xdr:to>
      <xdr:col>55</xdr:col>
      <xdr:colOff>0</xdr:colOff>
      <xdr:row>79</xdr:row>
      <xdr:rowOff>85728</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626174"/>
          <a:ext cx="838200" cy="4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143259</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734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120382</xdr:rowOff>
    </xdr:from>
    <xdr:to>
      <xdr:col>55</xdr:col>
      <xdr:colOff>50800</xdr:colOff>
      <xdr:row>78</xdr:row>
      <xdr:rowOff>50532</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322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85728</xdr:rowOff>
    </xdr:from>
    <xdr:to>
      <xdr:col>50</xdr:col>
      <xdr:colOff>114300</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630278"/>
          <a:ext cx="889000" cy="13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107265</xdr:rowOff>
    </xdr:from>
    <xdr:to>
      <xdr:col>50</xdr:col>
      <xdr:colOff>165100</xdr:colOff>
      <xdr:row>78</xdr:row>
      <xdr:rowOff>37415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30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53942</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08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42653</xdr:rowOff>
    </xdr:from>
    <xdr:to>
      <xdr:col>45</xdr:col>
      <xdr:colOff>177800</xdr:colOff>
      <xdr:row>79</xdr:row>
      <xdr:rowOff>98879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587203"/>
          <a:ext cx="889000" cy="5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27690</xdr:rowOff>
    </xdr:from>
    <xdr:to>
      <xdr:col>46</xdr:col>
      <xdr:colOff>38100</xdr:colOff>
      <xdr:row>77</xdr:row>
      <xdr:rowOff>129290</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2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145817</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00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154777</xdr:rowOff>
    </xdr:from>
    <xdr:to>
      <xdr:col>41</xdr:col>
      <xdr:colOff>50800</xdr:colOff>
      <xdr:row>79</xdr:row>
      <xdr:rowOff>42653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527877"/>
          <a:ext cx="889000" cy="5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61196</xdr:rowOff>
    </xdr:from>
    <xdr:to>
      <xdr:col>41</xdr:col>
      <xdr:colOff>101600</xdr:colOff>
      <xdr:row>77</xdr:row>
      <xdr:rowOff>162796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6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7873</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03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52498</xdr:rowOff>
    </xdr:from>
    <xdr:to>
      <xdr:col>36</xdr:col>
      <xdr:colOff>165100</xdr:colOff>
      <xdr:row>77</xdr:row>
      <xdr:rowOff>154098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5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170625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2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30824</xdr:rowOff>
    </xdr:from>
    <xdr:to>
      <xdr:col>55</xdr:col>
      <xdr:colOff>50800</xdr:colOff>
      <xdr:row>79</xdr:row>
      <xdr:rowOff>132424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5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117201</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49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34928</xdr:rowOff>
    </xdr:from>
    <xdr:to>
      <xdr:col>50</xdr:col>
      <xdr:colOff>165100</xdr:colOff>
      <xdr:row>79</xdr:row>
      <xdr:rowOff>136528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579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127655</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672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48079</xdr:rowOff>
    </xdr:from>
    <xdr:to>
      <xdr:col>46</xdr:col>
      <xdr:colOff>38100</xdr:colOff>
      <xdr:row>79</xdr:row>
      <xdr:rowOff>149679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140806</xdr:rowOff>
    </xdr:from>
    <xdr:ext cx="249299"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625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163303</xdr:rowOff>
    </xdr:from>
    <xdr:to>
      <xdr:col>41</xdr:col>
      <xdr:colOff>101600</xdr:colOff>
      <xdr:row>79</xdr:row>
      <xdr:rowOff>93453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53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84580</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62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103977</xdr:rowOff>
    </xdr:from>
    <xdr:to>
      <xdr:col>36</xdr:col>
      <xdr:colOff>165100</xdr:colOff>
      <xdr:row>79</xdr:row>
      <xdr:rowOff>34127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7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25254</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56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29899</xdr:rowOff>
    </xdr:from>
    <xdr:to>
      <xdr:col>54</xdr:col>
      <xdr:colOff>189865</xdr:colOff>
      <xdr:row>98</xdr:row>
      <xdr:rowOff>106197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460399"/>
          <a:ext cx="1270" cy="1447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110024</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1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106197</xdr:rowOff>
    </xdr:from>
    <xdr:to>
      <xdr:col>55</xdr:col>
      <xdr:colOff>88900</xdr:colOff>
      <xdr:row>98</xdr:row>
      <xdr:rowOff>106197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8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148026</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35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29899</xdr:rowOff>
    </xdr:from>
    <xdr:to>
      <xdr:col>55</xdr:col>
      <xdr:colOff>88900</xdr:colOff>
      <xdr:row>90</xdr:row>
      <xdr:rowOff>29899</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460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80190</xdr:rowOff>
    </xdr:from>
    <xdr:to>
      <xdr:col>55</xdr:col>
      <xdr:colOff>0</xdr:colOff>
      <xdr:row>98</xdr:row>
      <xdr:rowOff>94588</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882290"/>
          <a:ext cx="838200" cy="14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137037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24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114160</xdr:rowOff>
    </xdr:from>
    <xdr:to>
      <xdr:col>55</xdr:col>
      <xdr:colOff>50800</xdr:colOff>
      <xdr:row>97</xdr:row>
      <xdr:rowOff>44310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68267</xdr:rowOff>
    </xdr:from>
    <xdr:to>
      <xdr:col>50</xdr:col>
      <xdr:colOff>114300</xdr:colOff>
      <xdr:row>98</xdr:row>
      <xdr:rowOff>80190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870367"/>
          <a:ext cx="889000" cy="1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10024</xdr:rowOff>
    </xdr:from>
    <xdr:to>
      <xdr:col>50</xdr:col>
      <xdr:colOff>165100</xdr:colOff>
      <xdr:row>97</xdr:row>
      <xdr:rowOff>111624</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64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128151</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415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68267</xdr:rowOff>
    </xdr:from>
    <xdr:to>
      <xdr:col>45</xdr:col>
      <xdr:colOff>177800</xdr:colOff>
      <xdr:row>98</xdr:row>
      <xdr:rowOff>116283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870367"/>
          <a:ext cx="889000" cy="4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11432</xdr:rowOff>
    </xdr:from>
    <xdr:to>
      <xdr:col>46</xdr:col>
      <xdr:colOff>38100</xdr:colOff>
      <xdr:row>97</xdr:row>
      <xdr:rowOff>113032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42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129559</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41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108071</xdr:rowOff>
    </xdr:from>
    <xdr:to>
      <xdr:col>41</xdr:col>
      <xdr:colOff>50800</xdr:colOff>
      <xdr:row>98</xdr:row>
      <xdr:rowOff>116283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910171"/>
          <a:ext cx="889000" cy="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15839</xdr:rowOff>
    </xdr:from>
    <xdr:to>
      <xdr:col>41</xdr:col>
      <xdr:colOff>101600</xdr:colOff>
      <xdr:row>97</xdr:row>
      <xdr:rowOff>117439</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133966</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24919</xdr:rowOff>
    </xdr:from>
    <xdr:to>
      <xdr:col>36</xdr:col>
      <xdr:colOff>165100</xdr:colOff>
      <xdr:row>97</xdr:row>
      <xdr:rowOff>126519</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65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143046</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430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43788</xdr:rowOff>
    </xdr:from>
    <xdr:to>
      <xdr:col>55</xdr:col>
      <xdr:colOff>50800</xdr:colOff>
      <xdr:row>98</xdr:row>
      <xdr:rowOff>145388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84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130165</xdr:rowOff>
    </xdr:from>
    <xdr:ext cx="469744"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29390</xdr:rowOff>
    </xdr:from>
    <xdr:to>
      <xdr:col>50</xdr:col>
      <xdr:colOff>165100</xdr:colOff>
      <xdr:row>98</xdr:row>
      <xdr:rowOff>130990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83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122117</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92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17467</xdr:rowOff>
    </xdr:from>
    <xdr:to>
      <xdr:col>46</xdr:col>
      <xdr:colOff>38100</xdr:colOff>
      <xdr:row>98</xdr:row>
      <xdr:rowOff>119067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81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110194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912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65483</xdr:rowOff>
    </xdr:from>
    <xdr:to>
      <xdr:col>41</xdr:col>
      <xdr:colOff>101600</xdr:colOff>
      <xdr:row>98</xdr:row>
      <xdr:rowOff>167083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86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158210</xdr:rowOff>
    </xdr:from>
    <xdr:ext cx="469744"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26428" y="16960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57271</xdr:rowOff>
    </xdr:from>
    <xdr:to>
      <xdr:col>36</xdr:col>
      <xdr:colOff>165100</xdr:colOff>
      <xdr:row>98</xdr:row>
      <xdr:rowOff>158871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85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98</xdr:row>
      <xdr:rowOff>149998</xdr:rowOff>
    </xdr:from>
    <xdr:ext cx="469744"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37428" y="16952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20188</xdr:rowOff>
    </xdr:from>
    <xdr:to>
      <xdr:col>85</xdr:col>
      <xdr:colOff>126364</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6317595" y="5506588"/>
          <a:ext cx="1269" cy="1148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138315</xdr:rowOff>
    </xdr:from>
    <xdr:ext cx="534377" cy="25904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6370300" y="528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20188</xdr:rowOff>
    </xdr:from>
    <xdr:to>
      <xdr:col>86</xdr:col>
      <xdr:colOff>25400</xdr:colOff>
      <xdr:row>32</xdr:row>
      <xdr:rowOff>20188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550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133002</xdr:rowOff>
    </xdr:from>
    <xdr:to>
      <xdr:col>85</xdr:col>
      <xdr:colOff>127000</xdr:colOff>
      <xdr:row>38</xdr:row>
      <xdr:rowOff>139678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5481300" y="6648102"/>
          <a:ext cx="838200" cy="6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7101</xdr:rowOff>
    </xdr:from>
    <xdr:ext cx="469744" cy="25904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6370300" y="6350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155674</xdr:rowOff>
    </xdr:from>
    <xdr:to>
      <xdr:col>85</xdr:col>
      <xdr:colOff>177800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62687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90300</xdr:rowOff>
    </xdr:from>
    <xdr:to>
      <xdr:col>81</xdr:col>
      <xdr:colOff>50800</xdr:colOff>
      <xdr:row>38</xdr:row>
      <xdr:rowOff>133002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4592300" y="6433950"/>
          <a:ext cx="889000" cy="2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103850</xdr:rowOff>
    </xdr:from>
    <xdr:to>
      <xdr:col>81</xdr:col>
      <xdr:colOff>101600</xdr:colOff>
      <xdr:row>38</xdr:row>
      <xdr:rowOff>34000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5430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50527</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5246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90300</xdr:rowOff>
    </xdr:from>
    <xdr:to>
      <xdr:col>76</xdr:col>
      <xdr:colOff>114300</xdr:colOff>
      <xdr:row>38</xdr:row>
      <xdr:rowOff>14427</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3703300" y="6433950"/>
          <a:ext cx="889000" cy="9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102342</xdr:rowOff>
    </xdr:from>
    <xdr:to>
      <xdr:col>76</xdr:col>
      <xdr:colOff>165100</xdr:colOff>
      <xdr:row>38</xdr:row>
      <xdr:rowOff>32492</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41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23619</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357428" y="653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14427</xdr:rowOff>
    </xdr:from>
    <xdr:to>
      <xdr:col>71</xdr:col>
      <xdr:colOff>177800</xdr:colOff>
      <xdr:row>38</xdr:row>
      <xdr:rowOff>132385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2814300" y="6529527"/>
          <a:ext cx="889000" cy="117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73950</xdr:rowOff>
    </xdr:from>
    <xdr:to>
      <xdr:col>72</xdr:col>
      <xdr:colOff>38100</xdr:colOff>
      <xdr:row>37</xdr:row>
      <xdr:rowOff>4100</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52500" y="624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20627</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436111" y="602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122641</xdr:rowOff>
    </xdr:from>
    <xdr:to>
      <xdr:col>67</xdr:col>
      <xdr:colOff>101600</xdr:colOff>
      <xdr:row>37</xdr:row>
      <xdr:rowOff>52791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763500" y="6294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69318</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547111" y="607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88878</xdr:rowOff>
    </xdr:from>
    <xdr:to>
      <xdr:col>85</xdr:col>
      <xdr:colOff>177800</xdr:colOff>
      <xdr:row>39</xdr:row>
      <xdr:rowOff>19028</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6268700" y="660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3805</xdr:rowOff>
    </xdr:from>
    <xdr:ext cx="249299" cy="259045"/>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6370300" y="65189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82202</xdr:rowOff>
    </xdr:from>
    <xdr:to>
      <xdr:col>81</xdr:col>
      <xdr:colOff>101600</xdr:colOff>
      <xdr:row>39</xdr:row>
      <xdr:rowOff>12352</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5430500" y="659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3479</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6900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39500</xdr:rowOff>
    </xdr:from>
    <xdr:to>
      <xdr:col>76</xdr:col>
      <xdr:colOff>165100</xdr:colOff>
      <xdr:row>37</xdr:row>
      <xdr:rowOff>141100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541500" y="638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157627</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15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135077</xdr:rowOff>
    </xdr:from>
    <xdr:to>
      <xdr:col>72</xdr:col>
      <xdr:colOff>38100</xdr:colOff>
      <xdr:row>38</xdr:row>
      <xdr:rowOff>65227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3652500" y="6478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56354</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571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81585</xdr:rowOff>
    </xdr:from>
    <xdr:to>
      <xdr:col>67</xdr:col>
      <xdr:colOff>101600</xdr:colOff>
      <xdr:row>39</xdr:row>
      <xdr:rowOff>11735</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2763500" y="65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2862</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5017" y="6689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51</xdr:row>
      <xdr:rowOff>4535</xdr:rowOff>
    </xdr:from>
    <xdr:to>
      <xdr:col>72</xdr:col>
      <xdr:colOff>38100</xdr:colOff>
      <xdr:row>51</xdr:row>
      <xdr:rowOff>106135</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49</xdr:row>
      <xdr:rowOff>122662</xdr:rowOff>
    </xdr:from>
    <xdr:ext cx="313932"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46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102415</xdr:rowOff>
    </xdr:from>
    <xdr:to>
      <xdr:col>85</xdr:col>
      <xdr:colOff>126364</xdr:colOff>
      <xdr:row>77</xdr:row>
      <xdr:rowOff>137522</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103915"/>
          <a:ext cx="1269" cy="1235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141349</xdr:rowOff>
    </xdr:from>
    <xdr:ext cx="534377"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34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137522</xdr:rowOff>
    </xdr:from>
    <xdr:to>
      <xdr:col>86</xdr:col>
      <xdr:colOff>25400</xdr:colOff>
      <xdr:row>77</xdr:row>
      <xdr:rowOff>137522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339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49092</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1879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102415</xdr:rowOff>
    </xdr:from>
    <xdr:to>
      <xdr:col>86</xdr:col>
      <xdr:colOff>25400</xdr:colOff>
      <xdr:row>70</xdr:row>
      <xdr:rowOff>102415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103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117292</xdr:rowOff>
    </xdr:from>
    <xdr:to>
      <xdr:col>85</xdr:col>
      <xdr:colOff>127000</xdr:colOff>
      <xdr:row>76</xdr:row>
      <xdr:rowOff>127446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5481300" y="13147492"/>
          <a:ext cx="838200" cy="1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143146</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28304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120269</xdr:rowOff>
    </xdr:from>
    <xdr:to>
      <xdr:col>85</xdr:col>
      <xdr:colOff>177800</xdr:colOff>
      <xdr:row>76</xdr:row>
      <xdr:rowOff>50419</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297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117292</xdr:rowOff>
    </xdr:from>
    <xdr:to>
      <xdr:col>81</xdr:col>
      <xdr:colOff>50800</xdr:colOff>
      <xdr:row>76</xdr:row>
      <xdr:rowOff>117584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4592300" y="13147492"/>
          <a:ext cx="889000" cy="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128219</xdr:rowOff>
    </xdr:from>
    <xdr:to>
      <xdr:col>81</xdr:col>
      <xdr:colOff>101600</xdr:colOff>
      <xdr:row>76</xdr:row>
      <xdr:rowOff>58369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2986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74896</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276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116652</xdr:rowOff>
    </xdr:from>
    <xdr:to>
      <xdr:col>76</xdr:col>
      <xdr:colOff>114300</xdr:colOff>
      <xdr:row>76</xdr:row>
      <xdr:rowOff>117584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3703300" y="13146852"/>
          <a:ext cx="889000" cy="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147188</xdr:rowOff>
    </xdr:from>
    <xdr:to>
      <xdr:col>76</xdr:col>
      <xdr:colOff>165100</xdr:colOff>
      <xdr:row>76</xdr:row>
      <xdr:rowOff>77338</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00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93864</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278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96631</xdr:rowOff>
    </xdr:from>
    <xdr:to>
      <xdr:col>71</xdr:col>
      <xdr:colOff>177800</xdr:colOff>
      <xdr:row>76</xdr:row>
      <xdr:rowOff>116652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814300" y="13126831"/>
          <a:ext cx="889000" cy="2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154268</xdr:rowOff>
    </xdr:from>
    <xdr:to>
      <xdr:col>72</xdr:col>
      <xdr:colOff>38100</xdr:colOff>
      <xdr:row>76</xdr:row>
      <xdr:rowOff>84418</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01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100945</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278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145187</xdr:rowOff>
    </xdr:from>
    <xdr:to>
      <xdr:col>67</xdr:col>
      <xdr:colOff>101600</xdr:colOff>
      <xdr:row>76</xdr:row>
      <xdr:rowOff>75338</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0039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91864</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2779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76646</xdr:rowOff>
    </xdr:from>
    <xdr:to>
      <xdr:col>85</xdr:col>
      <xdr:colOff>177800</xdr:colOff>
      <xdr:row>77</xdr:row>
      <xdr:rowOff>6796</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10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55073</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308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66492</xdr:rowOff>
    </xdr:from>
    <xdr:to>
      <xdr:col>81</xdr:col>
      <xdr:colOff>101600</xdr:colOff>
      <xdr:row>76</xdr:row>
      <xdr:rowOff>168092</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0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159219</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3189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66784</xdr:rowOff>
    </xdr:from>
    <xdr:to>
      <xdr:col>76</xdr:col>
      <xdr:colOff>165100</xdr:colOff>
      <xdr:row>76</xdr:row>
      <xdr:rowOff>168384</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09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159511</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318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65852</xdr:rowOff>
    </xdr:from>
    <xdr:to>
      <xdr:col>72</xdr:col>
      <xdr:colOff>38100</xdr:colOff>
      <xdr:row>76</xdr:row>
      <xdr:rowOff>167452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09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158579</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318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45831</xdr:rowOff>
    </xdr:from>
    <xdr:to>
      <xdr:col>67</xdr:col>
      <xdr:colOff>101600</xdr:colOff>
      <xdr:row>76</xdr:row>
      <xdr:rowOff>147431</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07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138558</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316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143011</xdr:rowOff>
    </xdr:from>
    <xdr:to>
      <xdr:col>85</xdr:col>
      <xdr:colOff>126364</xdr:colOff>
      <xdr:row>99</xdr:row>
      <xdr:rowOff>39551</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744961"/>
          <a:ext cx="1269" cy="1268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43378</xdr:rowOff>
    </xdr:from>
    <xdr:ext cx="469744"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701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39551</xdr:rowOff>
    </xdr:from>
    <xdr:to>
      <xdr:col>86</xdr:col>
      <xdr:colOff>25400</xdr:colOff>
      <xdr:row>99</xdr:row>
      <xdr:rowOff>39551</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7013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89688</xdr:rowOff>
    </xdr:from>
    <xdr:ext cx="599010"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520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143011</xdr:rowOff>
    </xdr:from>
    <xdr:to>
      <xdr:col>86</xdr:col>
      <xdr:colOff>25400</xdr:colOff>
      <xdr:row>91</xdr:row>
      <xdr:rowOff>143011</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744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93115</xdr:rowOff>
    </xdr:from>
    <xdr:to>
      <xdr:col>85</xdr:col>
      <xdr:colOff>127000</xdr:colOff>
      <xdr:row>97</xdr:row>
      <xdr:rowOff>132004</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5481300" y="16723765"/>
          <a:ext cx="838200" cy="3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158515</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789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8638</xdr:rowOff>
    </xdr:from>
    <xdr:to>
      <xdr:col>85</xdr:col>
      <xdr:colOff>177800</xdr:colOff>
      <xdr:row>98</xdr:row>
      <xdr:rowOff>110238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132004</xdr:rowOff>
    </xdr:from>
    <xdr:to>
      <xdr:col>81</xdr:col>
      <xdr:colOff>50800</xdr:colOff>
      <xdr:row>97</xdr:row>
      <xdr:rowOff>152650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762654"/>
          <a:ext cx="889000" cy="20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4607</xdr:rowOff>
    </xdr:from>
    <xdr:to>
      <xdr:col>81</xdr:col>
      <xdr:colOff>101600</xdr:colOff>
      <xdr:row>98</xdr:row>
      <xdr:rowOff>106207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97334</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89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152650</xdr:rowOff>
    </xdr:from>
    <xdr:to>
      <xdr:col>76</xdr:col>
      <xdr:colOff>114300</xdr:colOff>
      <xdr:row>98</xdr:row>
      <xdr:rowOff>62943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3703300" y="16783300"/>
          <a:ext cx="889000" cy="8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160860</xdr:rowOff>
    </xdr:from>
    <xdr:to>
      <xdr:col>76</xdr:col>
      <xdr:colOff>165100</xdr:colOff>
      <xdr:row>98</xdr:row>
      <xdr:rowOff>91010</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82137</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62943</xdr:rowOff>
    </xdr:from>
    <xdr:to>
      <xdr:col>71</xdr:col>
      <xdr:colOff>177800</xdr:colOff>
      <xdr:row>98</xdr:row>
      <xdr:rowOff>126605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865043"/>
          <a:ext cx="889000" cy="63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43157</xdr:rowOff>
    </xdr:from>
    <xdr:to>
      <xdr:col>72</xdr:col>
      <xdr:colOff>38100</xdr:colOff>
      <xdr:row>98</xdr:row>
      <xdr:rowOff>144757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84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135884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937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60892</xdr:rowOff>
    </xdr:from>
    <xdr:to>
      <xdr:col>67</xdr:col>
      <xdr:colOff>101600</xdr:colOff>
      <xdr:row>98</xdr:row>
      <xdr:rowOff>162492</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86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7569</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63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42315</xdr:rowOff>
    </xdr:from>
    <xdr:to>
      <xdr:col>85</xdr:col>
      <xdr:colOff>177800</xdr:colOff>
      <xdr:row>97</xdr:row>
      <xdr:rowOff>143915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672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65192</xdr:rowOff>
    </xdr:from>
    <xdr:ext cx="534377"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524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81204</xdr:rowOff>
    </xdr:from>
    <xdr:to>
      <xdr:col>81</xdr:col>
      <xdr:colOff>101600</xdr:colOff>
      <xdr:row>98</xdr:row>
      <xdr:rowOff>11354</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71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27881</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48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101850</xdr:rowOff>
    </xdr:from>
    <xdr:to>
      <xdr:col>76</xdr:col>
      <xdr:colOff>165100</xdr:colOff>
      <xdr:row>98</xdr:row>
      <xdr:rowOff>32000</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7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48527</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25111" y="1650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12143</xdr:rowOff>
    </xdr:from>
    <xdr:to>
      <xdr:col>72</xdr:col>
      <xdr:colOff>38100</xdr:colOff>
      <xdr:row>98</xdr:row>
      <xdr:rowOff>113743</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81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130270</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658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75805</xdr:rowOff>
    </xdr:from>
    <xdr:to>
      <xdr:col>67</xdr:col>
      <xdr:colOff>101600</xdr:colOff>
      <xdr:row>99</xdr:row>
      <xdr:rowOff>5955</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687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168532</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547111" y="16970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9" name="投資及び出資金グラフ枠">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86116</xdr:rowOff>
    </xdr:from>
    <xdr:to>
      <xdr:col>116</xdr:col>
      <xdr:colOff>62864</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flipV="1">
          <a:off x="22159595" y="5229616"/>
          <a:ext cx="1269" cy="1425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1" name="投資及び出資金最小値テキスト">
          <a:extLst>
            <a:ext uri="{FF2B5EF4-FFF2-40B4-BE49-F238E27FC236}">
              <a16:creationId xmlns:a16="http://schemas.microsoft.com/office/drawing/2014/main" id="{00000000-0008-0000-0600-0000DB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32793</xdr:rowOff>
    </xdr:from>
    <xdr:ext cx="534377" cy="259045"/>
    <xdr:sp macro="" textlink="">
      <xdr:nvSpPr>
        <xdr:cNvPr id="733" name="投資及び出資金最大値テキスト">
          <a:extLst>
            <a:ext uri="{FF2B5EF4-FFF2-40B4-BE49-F238E27FC236}">
              <a16:creationId xmlns:a16="http://schemas.microsoft.com/office/drawing/2014/main" id="{00000000-0008-0000-0600-0000DD020000}"/>
            </a:ext>
          </a:extLst>
        </xdr:cNvPr>
        <xdr:cNvSpPr txBox="1"/>
      </xdr:nvSpPr>
      <xdr:spPr>
        <a:xfrm>
          <a:off x="22212300" y="500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86116</xdr:rowOff>
    </xdr:from>
    <xdr:to>
      <xdr:col>116</xdr:col>
      <xdr:colOff>152400</xdr:colOff>
      <xdr:row>30</xdr:row>
      <xdr:rowOff>86116</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2072600" y="5229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111777</xdr:rowOff>
    </xdr:from>
    <xdr:ext cx="469744" cy="259045"/>
    <xdr:sp macro="" textlink="">
      <xdr:nvSpPr>
        <xdr:cNvPr id="736" name="投資及び出資金平均値テキスト">
          <a:extLst>
            <a:ext uri="{FF2B5EF4-FFF2-40B4-BE49-F238E27FC236}">
              <a16:creationId xmlns:a16="http://schemas.microsoft.com/office/drawing/2014/main" id="{00000000-0008-0000-0600-0000E0020000}"/>
            </a:ext>
          </a:extLst>
        </xdr:cNvPr>
        <xdr:cNvSpPr txBox="1"/>
      </xdr:nvSpPr>
      <xdr:spPr>
        <a:xfrm>
          <a:off x="22212300" y="6283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88900</xdr:rowOff>
    </xdr:from>
    <xdr:to>
      <xdr:col>116</xdr:col>
      <xdr:colOff>114300</xdr:colOff>
      <xdr:row>38</xdr:row>
      <xdr:rowOff>19050</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2110700" y="643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105725</xdr:rowOff>
    </xdr:from>
    <xdr:to>
      <xdr:col>112</xdr:col>
      <xdr:colOff>38100</xdr:colOff>
      <xdr:row>38</xdr:row>
      <xdr:rowOff>35875</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1272500" y="644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52402</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088428" y="6224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82408</xdr:rowOff>
    </xdr:from>
    <xdr:to>
      <xdr:col>107</xdr:col>
      <xdr:colOff>101600</xdr:colOff>
      <xdr:row>38</xdr:row>
      <xdr:rowOff>12557</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0383500" y="64260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29085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199428" y="6201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54061</xdr:rowOff>
    </xdr:from>
    <xdr:to>
      <xdr:col>102</xdr:col>
      <xdr:colOff>165100</xdr:colOff>
      <xdr:row>36</xdr:row>
      <xdr:rowOff>155661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9494500" y="62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738</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10428" y="600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130322</xdr:rowOff>
    </xdr:from>
    <xdr:to>
      <xdr:col>98</xdr:col>
      <xdr:colOff>38100</xdr:colOff>
      <xdr:row>37</xdr:row>
      <xdr:rowOff>60472</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18605500" y="630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76999</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8421428" y="607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5" name="投資及び出資金該当値テキスト">
          <a:extLst>
            <a:ext uri="{FF2B5EF4-FFF2-40B4-BE49-F238E27FC236}">
              <a16:creationId xmlns:a16="http://schemas.microsoft.com/office/drawing/2014/main" id="{00000000-0008-0000-0600-0000F3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貸付金グラフ枠">
          <a:extLst>
            <a:ext uri="{FF2B5EF4-FFF2-40B4-BE49-F238E27FC236}">
              <a16:creationId xmlns:a16="http://schemas.microsoft.com/office/drawing/2014/main" id="{00000000-0008-0000-06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146215</xdr:rowOff>
    </xdr:from>
    <xdr:to>
      <xdr:col>116</xdr:col>
      <xdr:colOff>62864</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2159595" y="8547265"/>
          <a:ext cx="1269" cy="1612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8" name="貸付金最小値テキスト">
          <a:extLst>
            <a:ext uri="{FF2B5EF4-FFF2-40B4-BE49-F238E27FC236}">
              <a16:creationId xmlns:a16="http://schemas.microsoft.com/office/drawing/2014/main" id="{00000000-0008-0000-0600-000014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92892</xdr:rowOff>
    </xdr:from>
    <xdr:ext cx="534377" cy="259045"/>
    <xdr:sp macro="" textlink="">
      <xdr:nvSpPr>
        <xdr:cNvPr id="790" name="貸付金最大値テキスト">
          <a:extLst>
            <a:ext uri="{FF2B5EF4-FFF2-40B4-BE49-F238E27FC236}">
              <a16:creationId xmlns:a16="http://schemas.microsoft.com/office/drawing/2014/main" id="{00000000-0008-0000-0600-000016030000}"/>
            </a:ext>
          </a:extLst>
        </xdr:cNvPr>
        <xdr:cNvSpPr txBox="1"/>
      </xdr:nvSpPr>
      <xdr:spPr>
        <a:xfrm>
          <a:off x="22212300" y="832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146215</xdr:rowOff>
    </xdr:from>
    <xdr:to>
      <xdr:col>116</xdr:col>
      <xdr:colOff>152400</xdr:colOff>
      <xdr:row>49</xdr:row>
      <xdr:rowOff>146215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8547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33401</xdr:rowOff>
    </xdr:from>
    <xdr:to>
      <xdr:col>116</xdr:col>
      <xdr:colOff>63500</xdr:colOff>
      <xdr:row>58</xdr:row>
      <xdr:rowOff>34925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21323300" y="9977501"/>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49496</xdr:rowOff>
    </xdr:from>
    <xdr:ext cx="469744" cy="259045"/>
    <xdr:sp macro="" textlink="">
      <xdr:nvSpPr>
        <xdr:cNvPr id="793" name="貸付金平均値テキスト">
          <a:extLst>
            <a:ext uri="{FF2B5EF4-FFF2-40B4-BE49-F238E27FC236}">
              <a16:creationId xmlns:a16="http://schemas.microsoft.com/office/drawing/2014/main" id="{00000000-0008-0000-0600-000019030000}"/>
            </a:ext>
          </a:extLst>
        </xdr:cNvPr>
        <xdr:cNvSpPr txBox="1"/>
      </xdr:nvSpPr>
      <xdr:spPr>
        <a:xfrm>
          <a:off x="22212300" y="9993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71069</xdr:rowOff>
    </xdr:from>
    <xdr:to>
      <xdr:col>116</xdr:col>
      <xdr:colOff>114300</xdr:colOff>
      <xdr:row>59</xdr:row>
      <xdr:rowOff>1219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21107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34925</xdr:rowOff>
    </xdr:from>
    <xdr:to>
      <xdr:col>111</xdr:col>
      <xdr:colOff>177800</xdr:colOff>
      <xdr:row>58</xdr:row>
      <xdr:rowOff>39039</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0434300" y="9979025"/>
          <a:ext cx="889000" cy="4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55638</xdr:rowOff>
    </xdr:from>
    <xdr:to>
      <xdr:col>112</xdr:col>
      <xdr:colOff>38100</xdr:colOff>
      <xdr:row>58</xdr:row>
      <xdr:rowOff>157238</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1272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148365</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088428" y="100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39039</xdr:rowOff>
    </xdr:from>
    <xdr:to>
      <xdr:col>107</xdr:col>
      <xdr:colOff>50800</xdr:colOff>
      <xdr:row>58</xdr:row>
      <xdr:rowOff>40716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19545300" y="9983139"/>
          <a:ext cx="889000" cy="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55829</xdr:rowOff>
    </xdr:from>
    <xdr:to>
      <xdr:col>107</xdr:col>
      <xdr:colOff>101600</xdr:colOff>
      <xdr:row>58</xdr:row>
      <xdr:rowOff>157429</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0383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148556</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199428" y="10092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40716</xdr:rowOff>
    </xdr:from>
    <xdr:to>
      <xdr:col>102</xdr:col>
      <xdr:colOff>114300</xdr:colOff>
      <xdr:row>58</xdr:row>
      <xdr:rowOff>42811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8656300" y="9984816"/>
          <a:ext cx="889000" cy="2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159842</xdr:rowOff>
    </xdr:from>
    <xdr:to>
      <xdr:col>102</xdr:col>
      <xdr:colOff>165100</xdr:colOff>
      <xdr:row>58</xdr:row>
      <xdr:rowOff>89992</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19494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106519</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10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153975</xdr:rowOff>
    </xdr:from>
    <xdr:to>
      <xdr:col>98</xdr:col>
      <xdr:colOff>38100</xdr:colOff>
      <xdr:row>58</xdr:row>
      <xdr:rowOff>84125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8605500" y="99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100652</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21428" y="970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154051</xdr:rowOff>
    </xdr:from>
    <xdr:to>
      <xdr:col>116</xdr:col>
      <xdr:colOff>114300</xdr:colOff>
      <xdr:row>58</xdr:row>
      <xdr:rowOff>84201</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2110700" y="992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5478</xdr:rowOff>
    </xdr:from>
    <xdr:ext cx="469744" cy="259045"/>
    <xdr:sp macro="" textlink="">
      <xdr:nvSpPr>
        <xdr:cNvPr id="812" name="貸付金該当値テキスト">
          <a:extLst>
            <a:ext uri="{FF2B5EF4-FFF2-40B4-BE49-F238E27FC236}">
              <a16:creationId xmlns:a16="http://schemas.microsoft.com/office/drawing/2014/main" id="{00000000-0008-0000-0600-00002C030000}"/>
            </a:ext>
          </a:extLst>
        </xdr:cNvPr>
        <xdr:cNvSpPr txBox="1"/>
      </xdr:nvSpPr>
      <xdr:spPr>
        <a:xfrm>
          <a:off x="22212300" y="9778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155575</xdr:rowOff>
    </xdr:from>
    <xdr:to>
      <xdr:col>112</xdr:col>
      <xdr:colOff>38100</xdr:colOff>
      <xdr:row>58</xdr:row>
      <xdr:rowOff>85725</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1272500" y="992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102252</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088428" y="9703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159689</xdr:rowOff>
    </xdr:from>
    <xdr:to>
      <xdr:col>107</xdr:col>
      <xdr:colOff>101600</xdr:colOff>
      <xdr:row>58</xdr:row>
      <xdr:rowOff>89839</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0383500" y="993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106366</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70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161366</xdr:rowOff>
    </xdr:from>
    <xdr:to>
      <xdr:col>102</xdr:col>
      <xdr:colOff>165100</xdr:colOff>
      <xdr:row>58</xdr:row>
      <xdr:rowOff>91516</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19494500" y="993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82643</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1002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163461</xdr:rowOff>
    </xdr:from>
    <xdr:to>
      <xdr:col>98</xdr:col>
      <xdr:colOff>38100</xdr:colOff>
      <xdr:row>58</xdr:row>
      <xdr:rowOff>93611</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8605500" y="993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84738</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10028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a:extLst>
            <a:ext uri="{FF2B5EF4-FFF2-40B4-BE49-F238E27FC236}">
              <a16:creationId xmlns:a16="http://schemas.microsoft.com/office/drawing/2014/main" id="{00000000-0008-0000-0600-00004D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79317</xdr:rowOff>
    </xdr:from>
    <xdr:to>
      <xdr:col>116</xdr:col>
      <xdr:colOff>62864</xdr:colOff>
      <xdr:row>79</xdr:row>
      <xdr:rowOff>66429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2159595" y="12080817"/>
          <a:ext cx="1269" cy="1530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70256</xdr:rowOff>
    </xdr:from>
    <xdr:ext cx="469744" cy="259045"/>
    <xdr:sp macro="" textlink="">
      <xdr:nvSpPr>
        <xdr:cNvPr id="847" name="繰出金最小値テキスト">
          <a:extLst>
            <a:ext uri="{FF2B5EF4-FFF2-40B4-BE49-F238E27FC236}">
              <a16:creationId xmlns:a16="http://schemas.microsoft.com/office/drawing/2014/main" id="{00000000-0008-0000-0600-00004F030000}"/>
            </a:ext>
          </a:extLst>
        </xdr:cNvPr>
        <xdr:cNvSpPr txBox="1"/>
      </xdr:nvSpPr>
      <xdr:spPr>
        <a:xfrm>
          <a:off x="22212300" y="1361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66429</xdr:rowOff>
    </xdr:from>
    <xdr:to>
      <xdr:col>116</xdr:col>
      <xdr:colOff>152400</xdr:colOff>
      <xdr:row>79</xdr:row>
      <xdr:rowOff>66429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361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25994</xdr:rowOff>
    </xdr:from>
    <xdr:ext cx="599010" cy="259045"/>
    <xdr:sp macro="" textlink="">
      <xdr:nvSpPr>
        <xdr:cNvPr id="849" name="繰出金最大値テキスト">
          <a:extLst>
            <a:ext uri="{FF2B5EF4-FFF2-40B4-BE49-F238E27FC236}">
              <a16:creationId xmlns:a16="http://schemas.microsoft.com/office/drawing/2014/main" id="{00000000-0008-0000-0600-000051030000}"/>
            </a:ext>
          </a:extLst>
        </xdr:cNvPr>
        <xdr:cNvSpPr txBox="1"/>
      </xdr:nvSpPr>
      <xdr:spPr>
        <a:xfrm>
          <a:off x="22212300" y="11856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79317</xdr:rowOff>
    </xdr:from>
    <xdr:to>
      <xdr:col>116</xdr:col>
      <xdr:colOff>152400</xdr:colOff>
      <xdr:row>70</xdr:row>
      <xdr:rowOff>79317</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2080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165281</xdr:rowOff>
    </xdr:from>
    <xdr:to>
      <xdr:col>116</xdr:col>
      <xdr:colOff>63500</xdr:colOff>
      <xdr:row>77</xdr:row>
      <xdr:rowOff>5882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1323300" y="13195481"/>
          <a:ext cx="838200" cy="1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115054</xdr:rowOff>
    </xdr:from>
    <xdr:ext cx="534377" cy="259045"/>
    <xdr:sp macro="" textlink="">
      <xdr:nvSpPr>
        <xdr:cNvPr id="852" name="繰出金平均値テキスト">
          <a:extLst>
            <a:ext uri="{FF2B5EF4-FFF2-40B4-BE49-F238E27FC236}">
              <a16:creationId xmlns:a16="http://schemas.microsoft.com/office/drawing/2014/main" id="{00000000-0008-0000-0600-000054030000}"/>
            </a:ext>
          </a:extLst>
        </xdr:cNvPr>
        <xdr:cNvSpPr txBox="1"/>
      </xdr:nvSpPr>
      <xdr:spPr>
        <a:xfrm>
          <a:off x="22212300" y="128023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92177</xdr:rowOff>
    </xdr:from>
    <xdr:to>
      <xdr:col>116</xdr:col>
      <xdr:colOff>114300</xdr:colOff>
      <xdr:row>76</xdr:row>
      <xdr:rowOff>22327</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2110700" y="1295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5882</xdr:rowOff>
    </xdr:from>
    <xdr:to>
      <xdr:col>111</xdr:col>
      <xdr:colOff>177800</xdr:colOff>
      <xdr:row>77</xdr:row>
      <xdr:rowOff>10280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0434300" y="13207532"/>
          <a:ext cx="889000" cy="4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69360</xdr:rowOff>
    </xdr:from>
    <xdr:to>
      <xdr:col>112</xdr:col>
      <xdr:colOff>38100</xdr:colOff>
      <xdr:row>75</xdr:row>
      <xdr:rowOff>170960</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1272500" y="129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16037</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056111" y="1270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166556</xdr:rowOff>
    </xdr:from>
    <xdr:to>
      <xdr:col>107</xdr:col>
      <xdr:colOff>50800</xdr:colOff>
      <xdr:row>77</xdr:row>
      <xdr:rowOff>10280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9545300" y="13196756"/>
          <a:ext cx="889000" cy="1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76381</xdr:rowOff>
    </xdr:from>
    <xdr:to>
      <xdr:col>107</xdr:col>
      <xdr:colOff>101600</xdr:colOff>
      <xdr:row>76</xdr:row>
      <xdr:rowOff>6531</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0383500" y="1293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23058</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167111" y="12710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58122</xdr:rowOff>
    </xdr:from>
    <xdr:to>
      <xdr:col>102</xdr:col>
      <xdr:colOff>114300</xdr:colOff>
      <xdr:row>76</xdr:row>
      <xdr:rowOff>166556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18656300" y="13088322"/>
          <a:ext cx="889000" cy="108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80986</xdr:rowOff>
    </xdr:from>
    <xdr:to>
      <xdr:col>102</xdr:col>
      <xdr:colOff>165100</xdr:colOff>
      <xdr:row>76</xdr:row>
      <xdr:rowOff>11136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9494500" y="12939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27663</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9278111" y="1271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51181</xdr:rowOff>
    </xdr:from>
    <xdr:to>
      <xdr:col>98</xdr:col>
      <xdr:colOff>38100</xdr:colOff>
      <xdr:row>75</xdr:row>
      <xdr:rowOff>152781</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8605500" y="1290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169308</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389111" y="12685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114481</xdr:rowOff>
    </xdr:from>
    <xdr:to>
      <xdr:col>116</xdr:col>
      <xdr:colOff>114300</xdr:colOff>
      <xdr:row>77</xdr:row>
      <xdr:rowOff>44631</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2110700" y="1314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92908</xdr:rowOff>
    </xdr:from>
    <xdr:ext cx="534377" cy="259045"/>
    <xdr:sp macro="" textlink="">
      <xdr:nvSpPr>
        <xdr:cNvPr id="871" name="繰出金該当値テキスト">
          <a:extLst>
            <a:ext uri="{FF2B5EF4-FFF2-40B4-BE49-F238E27FC236}">
              <a16:creationId xmlns:a16="http://schemas.microsoft.com/office/drawing/2014/main" id="{00000000-0008-0000-0600-000067030000}"/>
            </a:ext>
          </a:extLst>
        </xdr:cNvPr>
        <xdr:cNvSpPr txBox="1"/>
      </xdr:nvSpPr>
      <xdr:spPr>
        <a:xfrm>
          <a:off x="22212300" y="1312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126532</xdr:rowOff>
    </xdr:from>
    <xdr:to>
      <xdr:col>112</xdr:col>
      <xdr:colOff>38100</xdr:colOff>
      <xdr:row>77</xdr:row>
      <xdr:rowOff>56682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1272500" y="1315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47809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056111" y="1324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130930</xdr:rowOff>
    </xdr:from>
    <xdr:to>
      <xdr:col>107</xdr:col>
      <xdr:colOff>101600</xdr:colOff>
      <xdr:row>77</xdr:row>
      <xdr:rowOff>61080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0383500" y="1316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52207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167111" y="1325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115756</xdr:rowOff>
    </xdr:from>
    <xdr:to>
      <xdr:col>102</xdr:col>
      <xdr:colOff>165100</xdr:colOff>
      <xdr:row>77</xdr:row>
      <xdr:rowOff>45906</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9494500" y="1314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37033</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323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7322</xdr:rowOff>
    </xdr:from>
    <xdr:to>
      <xdr:col>98</xdr:col>
      <xdr:colOff>38100</xdr:colOff>
      <xdr:row>76</xdr:row>
      <xdr:rowOff>108922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8605500" y="1303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100049</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3130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a:extLst>
            <a:ext uri="{FF2B5EF4-FFF2-40B4-BE49-F238E27FC236}">
              <a16:creationId xmlns:a16="http://schemas.microsoft.com/office/drawing/2014/main" id="{00000000-0008-0000-0600-000080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a:extLst>
            <a:ext uri="{FF2B5EF4-FFF2-40B4-BE49-F238E27FC236}">
              <a16:creationId xmlns:a16="http://schemas.microsoft.com/office/drawing/2014/main" id="{00000000-0008-0000-0600-000082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a:extLst>
            <a:ext uri="{FF2B5EF4-FFF2-40B4-BE49-F238E27FC236}">
              <a16:creationId xmlns:a16="http://schemas.microsoft.com/office/drawing/2014/main" id="{00000000-0008-0000-0600-000085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a:extLst>
            <a:ext uri="{FF2B5EF4-FFF2-40B4-BE49-F238E27FC236}">
              <a16:creationId xmlns:a16="http://schemas.microsoft.com/office/drawing/2014/main" id="{00000000-0008-0000-0600-000098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歳出総額は、住民一人当たり５０７千円となっている。主な構成項目である人件費は、住民一人当たり７７．７千円となっており、類似団体内平均値</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１１１．０千円</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較し３３．３千円下回っている。類似団体、全国及び山形県平均を大幅に下回る状態で推移している。これは、平成１８年度からの行財政改革の取組みにより、職員数の削減等（新規採用抑制）や給与独自削減が主な要因である。扶助費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住民一人当たり５６．１千円となっており、前年度より多少増加したが、全国及び山形県の平均を大幅に下回っている。これは町直営施設がないことなどが大きな要因と考えられる。公債費は、住民一人当たり４２．１千円となっており、平成３０年度までは山辺中学校改築事業による多額の起債発行などに伴う元金償還等により増額となっているが、以降は新規発行抑制効果等により下降傾向となっている。普通建設事業費は住民一人当たり１１．５千円と投資的経費の抑制により、類似団体と比較して一人当たりコストが大幅に低い状況となっている。物件費は、類似団体平均値を大きく下回るものの増加傾向にあり、補助費等は、コロナウイルス感染症が第５類に移行したことに伴い補助事業が縮小したため、令和５年度は令和４年度と比較して減少している。積立金は増加傾向にあり、類似団体、全国及び山形県平均と比較し、低水準で推移していたが、令和２年度から類似団体平均値を上回る結果となっている。今後も当該</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値を参照しながら、他の自治体の動向も踏まえ、人口減少や少子高齢化対策を始め、公共施設の老朽化対策など、後年度に向けた持続可能な自治体構築に向け、継続的なバランスのとれた財政運営可能な自治体の確立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13,570
13,507
61.45
7,125,299
6,888,885
233,307
3,877,696
4,255,978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87693</xdr:rowOff>
    </xdr:from>
    <xdr:to>
      <xdr:col>24</xdr:col>
      <xdr:colOff>62865</xdr:colOff>
      <xdr:row>38</xdr:row>
      <xdr:rowOff>95504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02643"/>
          <a:ext cx="1270" cy="1207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99331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95504</xdr:rowOff>
    </xdr:from>
    <xdr:to>
      <xdr:col>24</xdr:col>
      <xdr:colOff>152400</xdr:colOff>
      <xdr:row>38</xdr:row>
      <xdr:rowOff>95504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10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34370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77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87693</xdr:rowOff>
    </xdr:from>
    <xdr:to>
      <xdr:col>24</xdr:col>
      <xdr:colOff>152400</xdr:colOff>
      <xdr:row>31</xdr:row>
      <xdr:rowOff>87693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02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144843</xdr:rowOff>
    </xdr:from>
    <xdr:to>
      <xdr:col>24</xdr:col>
      <xdr:colOff>63500</xdr:colOff>
      <xdr:row>37</xdr:row>
      <xdr:rowOff>58166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17043"/>
          <a:ext cx="838200" cy="84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153306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26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130429</xdr:rowOff>
    </xdr:from>
    <xdr:to>
      <xdr:col>24</xdr:col>
      <xdr:colOff>114300</xdr:colOff>
      <xdr:row>36</xdr:row>
      <xdr:rowOff>60579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58166</xdr:rowOff>
    </xdr:from>
    <xdr:to>
      <xdr:col>19</xdr:col>
      <xdr:colOff>177800</xdr:colOff>
      <xdr:row>37</xdr:row>
      <xdr:rowOff>64834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01816"/>
          <a:ext cx="889000" cy="6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144716</xdr:rowOff>
    </xdr:from>
    <xdr:to>
      <xdr:col>20</xdr:col>
      <xdr:colOff>38100</xdr:colOff>
      <xdr:row>36</xdr:row>
      <xdr:rowOff>74866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91393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162560</xdr:rowOff>
    </xdr:from>
    <xdr:to>
      <xdr:col>15</xdr:col>
      <xdr:colOff>50800</xdr:colOff>
      <xdr:row>37</xdr:row>
      <xdr:rowOff>64834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34760"/>
          <a:ext cx="889000" cy="7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12509</xdr:rowOff>
    </xdr:from>
    <xdr:to>
      <xdr:col>15</xdr:col>
      <xdr:colOff>101600</xdr:colOff>
      <xdr:row>36</xdr:row>
      <xdr:rowOff>114109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130636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161036</xdr:rowOff>
    </xdr:from>
    <xdr:to>
      <xdr:col>10</xdr:col>
      <xdr:colOff>114300</xdr:colOff>
      <xdr:row>36</xdr:row>
      <xdr:rowOff>162560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33236"/>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25654</xdr:rowOff>
    </xdr:from>
    <xdr:to>
      <xdr:col>10</xdr:col>
      <xdr:colOff>165100</xdr:colOff>
      <xdr:row>36</xdr:row>
      <xdr:rowOff>127254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143781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134620</xdr:rowOff>
    </xdr:from>
    <xdr:to>
      <xdr:col>6</xdr:col>
      <xdr:colOff>38100</xdr:colOff>
      <xdr:row>36</xdr:row>
      <xdr:rowOff>64770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3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81297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94043</xdr:rowOff>
    </xdr:from>
    <xdr:to>
      <xdr:col>24</xdr:col>
      <xdr:colOff>114300</xdr:colOff>
      <xdr:row>37</xdr:row>
      <xdr:rowOff>24193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6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72470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44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7366</xdr:rowOff>
    </xdr:from>
    <xdr:to>
      <xdr:col>20</xdr:col>
      <xdr:colOff>38100</xdr:colOff>
      <xdr:row>37</xdr:row>
      <xdr:rowOff>108966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5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100093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14034</xdr:rowOff>
    </xdr:from>
    <xdr:to>
      <xdr:col>15</xdr:col>
      <xdr:colOff>101600</xdr:colOff>
      <xdr:row>37</xdr:row>
      <xdr:rowOff>115634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57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106761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5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111760</xdr:rowOff>
    </xdr:from>
    <xdr:to>
      <xdr:col>10</xdr:col>
      <xdr:colOff>165100</xdr:colOff>
      <xdr:row>37</xdr:row>
      <xdr:rowOff>41910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8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33037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110236</xdr:rowOff>
    </xdr:from>
    <xdr:to>
      <xdr:col>6</xdr:col>
      <xdr:colOff>38100</xdr:colOff>
      <xdr:row>37</xdr:row>
      <xdr:rowOff>40386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8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31513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44376</xdr:rowOff>
    </xdr:from>
    <xdr:to>
      <xdr:col>24</xdr:col>
      <xdr:colOff>62865</xdr:colOff>
      <xdr:row>58</xdr:row>
      <xdr:rowOff>14432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16876"/>
          <a:ext cx="1270" cy="1341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18259</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6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14432</xdr:rowOff>
    </xdr:from>
    <xdr:to>
      <xdr:col>24</xdr:col>
      <xdr:colOff>152400</xdr:colOff>
      <xdr:row>58</xdr:row>
      <xdr:rowOff>14432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5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162503</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92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641,699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44376</xdr:rowOff>
    </xdr:from>
    <xdr:to>
      <xdr:col>24</xdr:col>
      <xdr:colOff>152400</xdr:colOff>
      <xdr:row>50</xdr:row>
      <xdr:rowOff>44376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16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158811</xdr:rowOff>
    </xdr:from>
    <xdr:to>
      <xdr:col>24</xdr:col>
      <xdr:colOff>63500</xdr:colOff>
      <xdr:row>57</xdr:row>
      <xdr:rowOff>22293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60011"/>
          <a:ext cx="838200" cy="3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87044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6882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108617</xdr:rowOff>
    </xdr:from>
    <xdr:to>
      <xdr:col>24</xdr:col>
      <xdr:colOff>114300</xdr:colOff>
      <xdr:row>57</xdr:row>
      <xdr:rowOff>38767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7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22293</xdr:rowOff>
    </xdr:from>
    <xdr:to>
      <xdr:col>19</xdr:col>
      <xdr:colOff>177800</xdr:colOff>
      <xdr:row>57</xdr:row>
      <xdr:rowOff>71916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794943"/>
          <a:ext cx="889000" cy="49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112485</xdr:rowOff>
    </xdr:from>
    <xdr:to>
      <xdr:col>20</xdr:col>
      <xdr:colOff>38100</xdr:colOff>
      <xdr:row>57</xdr:row>
      <xdr:rowOff>42635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71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59162</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488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31296</xdr:rowOff>
    </xdr:from>
    <xdr:to>
      <xdr:col>15</xdr:col>
      <xdr:colOff>50800</xdr:colOff>
      <xdr:row>57</xdr:row>
      <xdr:rowOff>71916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632496"/>
          <a:ext cx="889000" cy="21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108665</xdr:rowOff>
    </xdr:from>
    <xdr:to>
      <xdr:col>15</xdr:col>
      <xdr:colOff>101600</xdr:colOff>
      <xdr:row>57</xdr:row>
      <xdr:rowOff>38815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70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55342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85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31296</xdr:rowOff>
    </xdr:from>
    <xdr:to>
      <xdr:col>10</xdr:col>
      <xdr:colOff>114300</xdr:colOff>
      <xdr:row>57</xdr:row>
      <xdr:rowOff>115829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632496"/>
          <a:ext cx="889000" cy="25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81722</xdr:rowOff>
    </xdr:from>
    <xdr:to>
      <xdr:col>10</xdr:col>
      <xdr:colOff>165100</xdr:colOff>
      <xdr:row>56</xdr:row>
      <xdr:rowOff>11872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11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28399</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286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6510</xdr:rowOff>
    </xdr:from>
    <xdr:to>
      <xdr:col>6</xdr:col>
      <xdr:colOff>38100</xdr:colOff>
      <xdr:row>57</xdr:row>
      <xdr:rowOff>108110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77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124637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55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108011</xdr:rowOff>
    </xdr:from>
    <xdr:to>
      <xdr:col>24</xdr:col>
      <xdr:colOff>114300</xdr:colOff>
      <xdr:row>57</xdr:row>
      <xdr:rowOff>38161</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0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130888</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60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142943</xdr:rowOff>
    </xdr:from>
    <xdr:to>
      <xdr:col>20</xdr:col>
      <xdr:colOff>38100</xdr:colOff>
      <xdr:row>57</xdr:row>
      <xdr:rowOff>73093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4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64220</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836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21116</xdr:rowOff>
    </xdr:from>
    <xdr:to>
      <xdr:col>15</xdr:col>
      <xdr:colOff>101600</xdr:colOff>
      <xdr:row>57</xdr:row>
      <xdr:rowOff>122716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9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113843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886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151946</xdr:rowOff>
    </xdr:from>
    <xdr:to>
      <xdr:col>10</xdr:col>
      <xdr:colOff>165100</xdr:colOff>
      <xdr:row>56</xdr:row>
      <xdr:rowOff>82096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81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73223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74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65029</xdr:rowOff>
    </xdr:from>
    <xdr:to>
      <xdr:col>6</xdr:col>
      <xdr:colOff>38100</xdr:colOff>
      <xdr:row>57</xdr:row>
      <xdr:rowOff>166629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3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157756</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9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150691</xdr:rowOff>
    </xdr:from>
    <xdr:to>
      <xdr:col>24</xdr:col>
      <xdr:colOff>62865</xdr:colOff>
      <xdr:row>77</xdr:row>
      <xdr:rowOff>168934</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323641"/>
          <a:ext cx="1270" cy="1046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1311</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374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168934</xdr:rowOff>
    </xdr:from>
    <xdr:to>
      <xdr:col>24</xdr:col>
      <xdr:colOff>152400</xdr:colOff>
      <xdr:row>77</xdr:row>
      <xdr:rowOff>168934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370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97368</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2098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360,096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150691</xdr:rowOff>
    </xdr:from>
    <xdr:to>
      <xdr:col>24</xdr:col>
      <xdr:colOff>152400</xdr:colOff>
      <xdr:row>71</xdr:row>
      <xdr:rowOff>150691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323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129897</xdr:rowOff>
    </xdr:from>
    <xdr:to>
      <xdr:col>24</xdr:col>
      <xdr:colOff>63500</xdr:colOff>
      <xdr:row>77</xdr:row>
      <xdr:rowOff>156113</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331547"/>
          <a:ext cx="838200" cy="2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21132</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798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169706</xdr:rowOff>
    </xdr:from>
    <xdr:to>
      <xdr:col>24</xdr:col>
      <xdr:colOff>114300</xdr:colOff>
      <xdr:row>76</xdr:row>
      <xdr:rowOff>99856</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116748</xdr:rowOff>
    </xdr:from>
    <xdr:to>
      <xdr:col>19</xdr:col>
      <xdr:colOff>177800</xdr:colOff>
      <xdr:row>77</xdr:row>
      <xdr:rowOff>156113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2908300" y="13318398"/>
          <a:ext cx="889000" cy="39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44647</xdr:rowOff>
    </xdr:from>
    <xdr:to>
      <xdr:col>20</xdr:col>
      <xdr:colOff>38100</xdr:colOff>
      <xdr:row>76</xdr:row>
      <xdr:rowOff>146247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162775</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116748</xdr:rowOff>
    </xdr:from>
    <xdr:to>
      <xdr:col>15</xdr:col>
      <xdr:colOff>50800</xdr:colOff>
      <xdr:row>78</xdr:row>
      <xdr:rowOff>31668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3318398"/>
          <a:ext cx="889000" cy="8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14728</xdr:rowOff>
    </xdr:from>
    <xdr:to>
      <xdr:col>15</xdr:col>
      <xdr:colOff>101600</xdr:colOff>
      <xdr:row>76</xdr:row>
      <xdr:rowOff>116328</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132856</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23613</xdr:rowOff>
    </xdr:from>
    <xdr:to>
      <xdr:col>10</xdr:col>
      <xdr:colOff>114300</xdr:colOff>
      <xdr:row>78</xdr:row>
      <xdr:rowOff>31668</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1130300" y="13396713"/>
          <a:ext cx="889000" cy="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23763</xdr:rowOff>
    </xdr:from>
    <xdr:to>
      <xdr:col>10</xdr:col>
      <xdr:colOff>165100</xdr:colOff>
      <xdr:row>77</xdr:row>
      <xdr:rowOff>125363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2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141890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00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29573</xdr:rowOff>
    </xdr:from>
    <xdr:to>
      <xdr:col>6</xdr:col>
      <xdr:colOff>38100</xdr:colOff>
      <xdr:row>77</xdr:row>
      <xdr:rowOff>131173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231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147700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006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79097</xdr:rowOff>
    </xdr:from>
    <xdr:to>
      <xdr:col>24</xdr:col>
      <xdr:colOff>114300</xdr:colOff>
      <xdr:row>78</xdr:row>
      <xdr:rowOff>9247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28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165474</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9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105313</xdr:rowOff>
    </xdr:from>
    <xdr:to>
      <xdr:col>20</xdr:col>
      <xdr:colOff>38100</xdr:colOff>
      <xdr:row>78</xdr:row>
      <xdr:rowOff>35463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30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26590</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99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65948</xdr:rowOff>
    </xdr:from>
    <xdr:to>
      <xdr:col>15</xdr:col>
      <xdr:colOff>101600</xdr:colOff>
      <xdr:row>77</xdr:row>
      <xdr:rowOff>167548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26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158675</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360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152318</xdr:rowOff>
    </xdr:from>
    <xdr:to>
      <xdr:col>10</xdr:col>
      <xdr:colOff>165100</xdr:colOff>
      <xdr:row>78</xdr:row>
      <xdr:rowOff>82468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353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73595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446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144263</xdr:rowOff>
    </xdr:from>
    <xdr:to>
      <xdr:col>6</xdr:col>
      <xdr:colOff>38100</xdr:colOff>
      <xdr:row>78</xdr:row>
      <xdr:rowOff>74413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4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65540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438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96527</xdr:rowOff>
    </xdr:from>
    <xdr:to>
      <xdr:col>24</xdr:col>
      <xdr:colOff>62865</xdr:colOff>
      <xdr:row>99</xdr:row>
      <xdr:rowOff>169994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527027"/>
          <a:ext cx="1270" cy="1616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2371</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14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169994</xdr:rowOff>
    </xdr:from>
    <xdr:to>
      <xdr:col>24</xdr:col>
      <xdr:colOff>152400</xdr:colOff>
      <xdr:row>99</xdr:row>
      <xdr:rowOff>169994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14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43204</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30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171,966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96527</xdr:rowOff>
    </xdr:from>
    <xdr:to>
      <xdr:col>24</xdr:col>
      <xdr:colOff>152400</xdr:colOff>
      <xdr:row>90</xdr:row>
      <xdr:rowOff>96527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527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21710</xdr:rowOff>
    </xdr:from>
    <xdr:to>
      <xdr:col>24</xdr:col>
      <xdr:colOff>63500</xdr:colOff>
      <xdr:row>99</xdr:row>
      <xdr:rowOff>48902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995260"/>
          <a:ext cx="838200" cy="27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163920</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51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141043</xdr:rowOff>
    </xdr:from>
    <xdr:to>
      <xdr:col>24</xdr:col>
      <xdr:colOff>114300</xdr:colOff>
      <xdr:row>97</xdr:row>
      <xdr:rowOff>71193</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00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21710</xdr:rowOff>
    </xdr:from>
    <xdr:to>
      <xdr:col>19</xdr:col>
      <xdr:colOff>177800</xdr:colOff>
      <xdr:row>99</xdr:row>
      <xdr:rowOff>29144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995260"/>
          <a:ext cx="889000" cy="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135818</xdr:rowOff>
    </xdr:from>
    <xdr:to>
      <xdr:col>20</xdr:col>
      <xdr:colOff>38100</xdr:colOff>
      <xdr:row>97</xdr:row>
      <xdr:rowOff>65968</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595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82495</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370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29144</xdr:rowOff>
    </xdr:from>
    <xdr:to>
      <xdr:col>15</xdr:col>
      <xdr:colOff>50800</xdr:colOff>
      <xdr:row>99</xdr:row>
      <xdr:rowOff>148779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7002694"/>
          <a:ext cx="889000" cy="119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149098</xdr:rowOff>
    </xdr:from>
    <xdr:to>
      <xdr:col>15</xdr:col>
      <xdr:colOff>101600</xdr:colOff>
      <xdr:row>97</xdr:row>
      <xdr:rowOff>79248</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8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95775</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148779</xdr:rowOff>
    </xdr:from>
    <xdr:to>
      <xdr:col>10</xdr:col>
      <xdr:colOff>114300</xdr:colOff>
      <xdr:row>99</xdr:row>
      <xdr:rowOff>168384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7122329"/>
          <a:ext cx="889000" cy="1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156815</xdr:rowOff>
    </xdr:from>
    <xdr:to>
      <xdr:col>10</xdr:col>
      <xdr:colOff>165100</xdr:colOff>
      <xdr:row>98</xdr:row>
      <xdr:rowOff>86965</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103492</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11035</xdr:rowOff>
    </xdr:from>
    <xdr:to>
      <xdr:col>6</xdr:col>
      <xdr:colOff>38100</xdr:colOff>
      <xdr:row>98</xdr:row>
      <xdr:rowOff>112635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1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129162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8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169552</xdr:rowOff>
    </xdr:from>
    <xdr:to>
      <xdr:col>24</xdr:col>
      <xdr:colOff>114300</xdr:colOff>
      <xdr:row>99</xdr:row>
      <xdr:rowOff>99702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97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84479</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86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142360</xdr:rowOff>
    </xdr:from>
    <xdr:to>
      <xdr:col>20</xdr:col>
      <xdr:colOff>38100</xdr:colOff>
      <xdr:row>99</xdr:row>
      <xdr:rowOff>72510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94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63637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703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149794</xdr:rowOff>
    </xdr:from>
    <xdr:to>
      <xdr:col>15</xdr:col>
      <xdr:colOff>101600</xdr:colOff>
      <xdr:row>99</xdr:row>
      <xdr:rowOff>79944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95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71071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7044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97979</xdr:rowOff>
    </xdr:from>
    <xdr:to>
      <xdr:col>10</xdr:col>
      <xdr:colOff>165100</xdr:colOff>
      <xdr:row>100</xdr:row>
      <xdr:rowOff>28129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707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100</xdr:row>
      <xdr:rowOff>19256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716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117584</xdr:rowOff>
    </xdr:from>
    <xdr:to>
      <xdr:col>6</xdr:col>
      <xdr:colOff>38100</xdr:colOff>
      <xdr:row>100</xdr:row>
      <xdr:rowOff>47734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709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38861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183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93327</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236827"/>
          <a:ext cx="1270" cy="1548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40004</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012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93327</xdr:rowOff>
    </xdr:from>
    <xdr:to>
      <xdr:col>55</xdr:col>
      <xdr:colOff>88900</xdr:colOff>
      <xdr:row>30</xdr:row>
      <xdr:rowOff>93327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236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149171</xdr:rowOff>
    </xdr:from>
    <xdr:to>
      <xdr:col>55</xdr:col>
      <xdr:colOff>0</xdr:colOff>
      <xdr:row>37</xdr:row>
      <xdr:rowOff>156355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492821"/>
          <a:ext cx="8382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47407</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6250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68980</xdr:rowOff>
    </xdr:from>
    <xdr:to>
      <xdr:col>55</xdr:col>
      <xdr:colOff>50800</xdr:colOff>
      <xdr:row>38</xdr:row>
      <xdr:rowOff>170580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156355</xdr:rowOff>
    </xdr:from>
    <xdr:to>
      <xdr:col>50</xdr:col>
      <xdr:colOff>114300</xdr:colOff>
      <xdr:row>38</xdr:row>
      <xdr:rowOff>1887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500005"/>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31424</xdr:rowOff>
    </xdr:from>
    <xdr:to>
      <xdr:col>50</xdr:col>
      <xdr:colOff>165100</xdr:colOff>
      <xdr:row>38</xdr:row>
      <xdr:rowOff>133024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124151</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39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1887</xdr:rowOff>
    </xdr:from>
    <xdr:to>
      <xdr:col>45</xdr:col>
      <xdr:colOff>177800</xdr:colOff>
      <xdr:row>38</xdr:row>
      <xdr:rowOff>2213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516987"/>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149969</xdr:rowOff>
    </xdr:from>
    <xdr:to>
      <xdr:col>46</xdr:col>
      <xdr:colOff>38100</xdr:colOff>
      <xdr:row>38</xdr:row>
      <xdr:rowOff>80119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71246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586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143619</xdr:rowOff>
    </xdr:from>
    <xdr:to>
      <xdr:col>41</xdr:col>
      <xdr:colOff>50800</xdr:colOff>
      <xdr:row>38</xdr:row>
      <xdr:rowOff>2213</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487269"/>
          <a:ext cx="889000" cy="30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162052</xdr:rowOff>
    </xdr:from>
    <xdr:to>
      <xdr:col>41</xdr:col>
      <xdr:colOff>101600</xdr:colOff>
      <xdr:row>38</xdr:row>
      <xdr:rowOff>92202</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83329</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598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154541</xdr:rowOff>
    </xdr:from>
    <xdr:to>
      <xdr:col>36</xdr:col>
      <xdr:colOff>165100</xdr:colOff>
      <xdr:row>38</xdr:row>
      <xdr:rowOff>84691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49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75818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590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98371</xdr:rowOff>
    </xdr:from>
    <xdr:to>
      <xdr:col>55</xdr:col>
      <xdr:colOff>50800</xdr:colOff>
      <xdr:row>38</xdr:row>
      <xdr:rowOff>28521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442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121248</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2934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105555</xdr:rowOff>
    </xdr:from>
    <xdr:to>
      <xdr:col>50</xdr:col>
      <xdr:colOff>165100</xdr:colOff>
      <xdr:row>38</xdr:row>
      <xdr:rowOff>35705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44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52232</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2244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122537</xdr:rowOff>
    </xdr:from>
    <xdr:to>
      <xdr:col>46</xdr:col>
      <xdr:colOff>38100</xdr:colOff>
      <xdr:row>38</xdr:row>
      <xdr:rowOff>52687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46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69214</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2414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122863</xdr:rowOff>
    </xdr:from>
    <xdr:to>
      <xdr:col>41</xdr:col>
      <xdr:colOff>101600</xdr:colOff>
      <xdr:row>38</xdr:row>
      <xdr:rowOff>53014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4665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69540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2417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92819</xdr:rowOff>
    </xdr:from>
    <xdr:to>
      <xdr:col>36</xdr:col>
      <xdr:colOff>165100</xdr:colOff>
      <xdr:row>38</xdr:row>
      <xdr:rowOff>22969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436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39496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211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147717</xdr:rowOff>
    </xdr:from>
    <xdr:to>
      <xdr:col>54</xdr:col>
      <xdr:colOff>189865</xdr:colOff>
      <xdr:row>59</xdr:row>
      <xdr:rowOff>24966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891667"/>
          <a:ext cx="1270" cy="1248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28793</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4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24966</xdr:rowOff>
    </xdr:from>
    <xdr:to>
      <xdr:col>55</xdr:col>
      <xdr:colOff>88900</xdr:colOff>
      <xdr:row>59</xdr:row>
      <xdr:rowOff>24966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0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94394</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666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147717</xdr:rowOff>
    </xdr:from>
    <xdr:to>
      <xdr:col>55</xdr:col>
      <xdr:colOff>88900</xdr:colOff>
      <xdr:row>51</xdr:row>
      <xdr:rowOff>147717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891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113998</xdr:rowOff>
    </xdr:from>
    <xdr:to>
      <xdr:col>55</xdr:col>
      <xdr:colOff>0</xdr:colOff>
      <xdr:row>58</xdr:row>
      <xdr:rowOff>114112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58098"/>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125089</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26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102212</xdr:rowOff>
    </xdr:from>
    <xdr:to>
      <xdr:col>55</xdr:col>
      <xdr:colOff>50800</xdr:colOff>
      <xdr:row>58</xdr:row>
      <xdr:rowOff>32362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74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111346</xdr:rowOff>
    </xdr:from>
    <xdr:to>
      <xdr:col>50</xdr:col>
      <xdr:colOff>114300</xdr:colOff>
      <xdr:row>58</xdr:row>
      <xdr:rowOff>114112</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10055446"/>
          <a:ext cx="889000" cy="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98174</xdr:rowOff>
    </xdr:from>
    <xdr:to>
      <xdr:col>50</xdr:col>
      <xdr:colOff>165100</xdr:colOff>
      <xdr:row>58</xdr:row>
      <xdr:rowOff>28324</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7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44851</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4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111346</xdr:rowOff>
    </xdr:from>
    <xdr:to>
      <xdr:col>45</xdr:col>
      <xdr:colOff>177800</xdr:colOff>
      <xdr:row>58</xdr:row>
      <xdr:rowOff>117839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055446"/>
          <a:ext cx="889000" cy="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106144</xdr:rowOff>
    </xdr:from>
    <xdr:to>
      <xdr:col>46</xdr:col>
      <xdr:colOff>38100</xdr:colOff>
      <xdr:row>58</xdr:row>
      <xdr:rowOff>36294</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7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52821</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65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117839</xdr:rowOff>
    </xdr:from>
    <xdr:to>
      <xdr:col>41</xdr:col>
      <xdr:colOff>50800</xdr:colOff>
      <xdr:row>58</xdr:row>
      <xdr:rowOff>131592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061939"/>
          <a:ext cx="889000" cy="1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57810</xdr:rowOff>
    </xdr:from>
    <xdr:to>
      <xdr:col>41</xdr:col>
      <xdr:colOff>101600</xdr:colOff>
      <xdr:row>57</xdr:row>
      <xdr:rowOff>159410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4487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605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46807</xdr:rowOff>
    </xdr:from>
    <xdr:to>
      <xdr:col>36</xdr:col>
      <xdr:colOff>165100</xdr:colOff>
      <xdr:row>57</xdr:row>
      <xdr:rowOff>148407</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19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164934</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594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63198</xdr:rowOff>
    </xdr:from>
    <xdr:to>
      <xdr:col>55</xdr:col>
      <xdr:colOff>50800</xdr:colOff>
      <xdr:row>58</xdr:row>
      <xdr:rowOff>164798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0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149575</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22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63312</xdr:rowOff>
    </xdr:from>
    <xdr:to>
      <xdr:col>50</xdr:col>
      <xdr:colOff>165100</xdr:colOff>
      <xdr:row>58</xdr:row>
      <xdr:rowOff>164912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07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156039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10100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60546</xdr:rowOff>
    </xdr:from>
    <xdr:to>
      <xdr:col>46</xdr:col>
      <xdr:colOff>38100</xdr:colOff>
      <xdr:row>58</xdr:row>
      <xdr:rowOff>162146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04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153273</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1009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67039</xdr:rowOff>
    </xdr:from>
    <xdr:to>
      <xdr:col>41</xdr:col>
      <xdr:colOff>101600</xdr:colOff>
      <xdr:row>58</xdr:row>
      <xdr:rowOff>168639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1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159766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10103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80792</xdr:rowOff>
    </xdr:from>
    <xdr:to>
      <xdr:col>36</xdr:col>
      <xdr:colOff>165100</xdr:colOff>
      <xdr:row>59</xdr:row>
      <xdr:rowOff>10942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2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2069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11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131021</xdr:rowOff>
    </xdr:from>
    <xdr:to>
      <xdr:col>54</xdr:col>
      <xdr:colOff>189865</xdr:colOff>
      <xdr:row>79</xdr:row>
      <xdr:rowOff>38438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32521"/>
          <a:ext cx="1270" cy="1450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42265</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68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38438</xdr:rowOff>
    </xdr:from>
    <xdr:to>
      <xdr:col>55</xdr:col>
      <xdr:colOff>88900</xdr:colOff>
      <xdr:row>79</xdr:row>
      <xdr:rowOff>38438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2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77698</xdr:rowOff>
    </xdr:from>
    <xdr:ext cx="599010"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07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191,139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131021</xdr:rowOff>
    </xdr:from>
    <xdr:to>
      <xdr:col>55</xdr:col>
      <xdr:colOff>88900</xdr:colOff>
      <xdr:row>70</xdr:row>
      <xdr:rowOff>131021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32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109120</xdr:rowOff>
    </xdr:from>
    <xdr:to>
      <xdr:col>55</xdr:col>
      <xdr:colOff>0</xdr:colOff>
      <xdr:row>78</xdr:row>
      <xdr:rowOff>151512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82220"/>
          <a:ext cx="838200" cy="4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30433</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320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7556</xdr:rowOff>
    </xdr:from>
    <xdr:to>
      <xdr:col>55</xdr:col>
      <xdr:colOff>50800</xdr:colOff>
      <xdr:row>78</xdr:row>
      <xdr:rowOff>109156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38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109120</xdr:rowOff>
    </xdr:from>
    <xdr:to>
      <xdr:col>50</xdr:col>
      <xdr:colOff>114300</xdr:colOff>
      <xdr:row>78</xdr:row>
      <xdr:rowOff>130792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482220"/>
          <a:ext cx="889000" cy="2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128067</xdr:rowOff>
    </xdr:from>
    <xdr:to>
      <xdr:col>50</xdr:col>
      <xdr:colOff>165100</xdr:colOff>
      <xdr:row>78</xdr:row>
      <xdr:rowOff>58217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29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74744</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10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84189</xdr:rowOff>
    </xdr:from>
    <xdr:to>
      <xdr:col>45</xdr:col>
      <xdr:colOff>177800</xdr:colOff>
      <xdr:row>78</xdr:row>
      <xdr:rowOff>130792</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457289"/>
          <a:ext cx="889000" cy="46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135626</xdr:rowOff>
    </xdr:from>
    <xdr:to>
      <xdr:col>46</xdr:col>
      <xdr:colOff>38100</xdr:colOff>
      <xdr:row>78</xdr:row>
      <xdr:rowOff>65776</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3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82303</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11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84189</xdr:rowOff>
    </xdr:from>
    <xdr:to>
      <xdr:col>41</xdr:col>
      <xdr:colOff>50800</xdr:colOff>
      <xdr:row>78</xdr:row>
      <xdr:rowOff>155313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457289"/>
          <a:ext cx="889000" cy="7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98775</xdr:rowOff>
    </xdr:from>
    <xdr:to>
      <xdr:col>41</xdr:col>
      <xdr:colOff>101600</xdr:colOff>
      <xdr:row>78</xdr:row>
      <xdr:rowOff>28925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0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45452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07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16038</xdr:rowOff>
    </xdr:from>
    <xdr:to>
      <xdr:col>36</xdr:col>
      <xdr:colOff>165100</xdr:colOff>
      <xdr:row>78</xdr:row>
      <xdr:rowOff>117638</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89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134165</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6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100712</xdr:rowOff>
    </xdr:from>
    <xdr:to>
      <xdr:col>55</xdr:col>
      <xdr:colOff>50800</xdr:colOff>
      <xdr:row>79</xdr:row>
      <xdr:rowOff>30862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47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15639</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388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58320</xdr:rowOff>
    </xdr:from>
    <xdr:to>
      <xdr:col>50</xdr:col>
      <xdr:colOff>165100</xdr:colOff>
      <xdr:row>78</xdr:row>
      <xdr:rowOff>159920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43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151047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52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79992</xdr:rowOff>
    </xdr:from>
    <xdr:to>
      <xdr:col>46</xdr:col>
      <xdr:colOff>38100</xdr:colOff>
      <xdr:row>79</xdr:row>
      <xdr:rowOff>10142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45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1269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54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33389</xdr:rowOff>
    </xdr:from>
    <xdr:to>
      <xdr:col>41</xdr:col>
      <xdr:colOff>101600</xdr:colOff>
      <xdr:row>78</xdr:row>
      <xdr:rowOff>134989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0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126116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49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104513</xdr:rowOff>
    </xdr:from>
    <xdr:to>
      <xdr:col>36</xdr:col>
      <xdr:colOff>165100</xdr:colOff>
      <xdr:row>79</xdr:row>
      <xdr:rowOff>34663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7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25790</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70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146718</xdr:rowOff>
    </xdr:from>
    <xdr:to>
      <xdr:col>54</xdr:col>
      <xdr:colOff>189865</xdr:colOff>
      <xdr:row>98</xdr:row>
      <xdr:rowOff>58054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48668"/>
          <a:ext cx="1270" cy="1111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61881</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58054</xdr:rowOff>
    </xdr:from>
    <xdr:to>
      <xdr:col>55</xdr:col>
      <xdr:colOff>88900</xdr:colOff>
      <xdr:row>98</xdr:row>
      <xdr:rowOff>58054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60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93395</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23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260,965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146718</xdr:rowOff>
    </xdr:from>
    <xdr:to>
      <xdr:col>55</xdr:col>
      <xdr:colOff>88900</xdr:colOff>
      <xdr:row>91</xdr:row>
      <xdr:rowOff>146718</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48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146590</xdr:rowOff>
    </xdr:from>
    <xdr:to>
      <xdr:col>55</xdr:col>
      <xdr:colOff>0</xdr:colOff>
      <xdr:row>97</xdr:row>
      <xdr:rowOff>154239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777240"/>
          <a:ext cx="838200" cy="7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145463</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332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122586</xdr:rowOff>
    </xdr:from>
    <xdr:to>
      <xdr:col>55</xdr:col>
      <xdr:colOff>50800</xdr:colOff>
      <xdr:row>97</xdr:row>
      <xdr:rowOff>52736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123205</xdr:rowOff>
    </xdr:from>
    <xdr:to>
      <xdr:col>50</xdr:col>
      <xdr:colOff>114300</xdr:colOff>
      <xdr:row>97</xdr:row>
      <xdr:rowOff>154239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753855"/>
          <a:ext cx="889000" cy="3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140491</xdr:rowOff>
    </xdr:from>
    <xdr:to>
      <xdr:col>50</xdr:col>
      <xdr:colOff>165100</xdr:colOff>
      <xdr:row>97</xdr:row>
      <xdr:rowOff>70641</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99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87168</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74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123205</xdr:rowOff>
    </xdr:from>
    <xdr:to>
      <xdr:col>45</xdr:col>
      <xdr:colOff>177800</xdr:colOff>
      <xdr:row>97</xdr:row>
      <xdr:rowOff>163361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753855"/>
          <a:ext cx="889000" cy="4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154175</xdr:rowOff>
    </xdr:from>
    <xdr:to>
      <xdr:col>46</xdr:col>
      <xdr:colOff>38100</xdr:colOff>
      <xdr:row>97</xdr:row>
      <xdr:rowOff>84325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61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100852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8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163361</xdr:rowOff>
    </xdr:from>
    <xdr:to>
      <xdr:col>41</xdr:col>
      <xdr:colOff>50800</xdr:colOff>
      <xdr:row>98</xdr:row>
      <xdr:rowOff>6925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794011"/>
          <a:ext cx="889000" cy="1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123044</xdr:rowOff>
    </xdr:from>
    <xdr:to>
      <xdr:col>41</xdr:col>
      <xdr:colOff>101600</xdr:colOff>
      <xdr:row>97</xdr:row>
      <xdr:rowOff>53194</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69721</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95374</xdr:rowOff>
    </xdr:from>
    <xdr:to>
      <xdr:col>36</xdr:col>
      <xdr:colOff>165100</xdr:colOff>
      <xdr:row>97</xdr:row>
      <xdr:rowOff>25524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5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42051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32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95790</xdr:rowOff>
    </xdr:from>
    <xdr:to>
      <xdr:col>55</xdr:col>
      <xdr:colOff>50800</xdr:colOff>
      <xdr:row>98</xdr:row>
      <xdr:rowOff>25940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10717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4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103439</xdr:rowOff>
    </xdr:from>
    <xdr:to>
      <xdr:col>50</xdr:col>
      <xdr:colOff>165100</xdr:colOff>
      <xdr:row>98</xdr:row>
      <xdr:rowOff>33589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73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24716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8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72405</xdr:rowOff>
    </xdr:from>
    <xdr:to>
      <xdr:col>46</xdr:col>
      <xdr:colOff>38100</xdr:colOff>
      <xdr:row>98</xdr:row>
      <xdr:rowOff>2555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0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165132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9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112561</xdr:rowOff>
    </xdr:from>
    <xdr:to>
      <xdr:col>41</xdr:col>
      <xdr:colOff>101600</xdr:colOff>
      <xdr:row>98</xdr:row>
      <xdr:rowOff>42711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4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33838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35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127575</xdr:rowOff>
    </xdr:from>
    <xdr:to>
      <xdr:col>36</xdr:col>
      <xdr:colOff>165100</xdr:colOff>
      <xdr:row>98</xdr:row>
      <xdr:rowOff>57725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758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48852</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850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162154</xdr:rowOff>
    </xdr:from>
    <xdr:to>
      <xdr:col>85</xdr:col>
      <xdr:colOff>126364</xdr:colOff>
      <xdr:row>38</xdr:row>
      <xdr:rowOff>30886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34204"/>
          <a:ext cx="1269" cy="1411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34713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9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30886</xdr:rowOff>
    </xdr:from>
    <xdr:to>
      <xdr:col>86</xdr:col>
      <xdr:colOff>25400</xdr:colOff>
      <xdr:row>38</xdr:row>
      <xdr:rowOff>30886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4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108831</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9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162154</xdr:rowOff>
    </xdr:from>
    <xdr:to>
      <xdr:col>86</xdr:col>
      <xdr:colOff>25400</xdr:colOff>
      <xdr:row>29</xdr:row>
      <xdr:rowOff>162154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34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56883</xdr:rowOff>
    </xdr:from>
    <xdr:to>
      <xdr:col>85</xdr:col>
      <xdr:colOff>127000</xdr:colOff>
      <xdr:row>37</xdr:row>
      <xdr:rowOff>66459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00533"/>
          <a:ext cx="838200" cy="9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160812</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615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137935</xdr:rowOff>
    </xdr:from>
    <xdr:to>
      <xdr:col>85</xdr:col>
      <xdr:colOff>177800</xdr:colOff>
      <xdr:row>37</xdr:row>
      <xdr:rowOff>68085</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1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66459</xdr:rowOff>
    </xdr:from>
    <xdr:to>
      <xdr:col>81</xdr:col>
      <xdr:colOff>50800</xdr:colOff>
      <xdr:row>37</xdr:row>
      <xdr:rowOff>108648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10109"/>
          <a:ext cx="889000" cy="42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162395</xdr:rowOff>
    </xdr:from>
    <xdr:to>
      <xdr:col>81</xdr:col>
      <xdr:colOff>101600</xdr:colOff>
      <xdr:row>37</xdr:row>
      <xdr:rowOff>92545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3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109072</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0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108648</xdr:rowOff>
    </xdr:from>
    <xdr:to>
      <xdr:col>76</xdr:col>
      <xdr:colOff>114300</xdr:colOff>
      <xdr:row>37</xdr:row>
      <xdr:rowOff>111442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52298"/>
          <a:ext cx="8890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143383</xdr:rowOff>
    </xdr:from>
    <xdr:to>
      <xdr:col>76</xdr:col>
      <xdr:colOff>165100</xdr:colOff>
      <xdr:row>37</xdr:row>
      <xdr:rowOff>73533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15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90060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9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104191</xdr:rowOff>
    </xdr:from>
    <xdr:to>
      <xdr:col>71</xdr:col>
      <xdr:colOff>177800</xdr:colOff>
      <xdr:row>37</xdr:row>
      <xdr:rowOff>111442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47841"/>
          <a:ext cx="889000" cy="7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118224</xdr:rowOff>
    </xdr:from>
    <xdr:to>
      <xdr:col>72</xdr:col>
      <xdr:colOff>38100</xdr:colOff>
      <xdr:row>37</xdr:row>
      <xdr:rowOff>48374</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90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64901</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6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133744</xdr:rowOff>
    </xdr:from>
    <xdr:to>
      <xdr:col>67</xdr:col>
      <xdr:colOff>101600</xdr:colOff>
      <xdr:row>37</xdr:row>
      <xdr:rowOff>63894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0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80421</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08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6083</xdr:rowOff>
    </xdr:from>
    <xdr:to>
      <xdr:col>85</xdr:col>
      <xdr:colOff>177800</xdr:colOff>
      <xdr:row>37</xdr:row>
      <xdr:rowOff>107683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4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155960</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2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15659</xdr:rowOff>
    </xdr:from>
    <xdr:to>
      <xdr:col>81</xdr:col>
      <xdr:colOff>101600</xdr:colOff>
      <xdr:row>37</xdr:row>
      <xdr:rowOff>117259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5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108386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57848</xdr:rowOff>
    </xdr:from>
    <xdr:to>
      <xdr:col>76</xdr:col>
      <xdr:colOff>165100</xdr:colOff>
      <xdr:row>37</xdr:row>
      <xdr:rowOff>159448</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01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150575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9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60642</xdr:rowOff>
    </xdr:from>
    <xdr:to>
      <xdr:col>72</xdr:col>
      <xdr:colOff>38100</xdr:colOff>
      <xdr:row>37</xdr:row>
      <xdr:rowOff>162243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042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153370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497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53391</xdr:rowOff>
    </xdr:from>
    <xdr:to>
      <xdr:col>67</xdr:col>
      <xdr:colOff>101600</xdr:colOff>
      <xdr:row>37</xdr:row>
      <xdr:rowOff>154991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39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146118</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8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57972</xdr:rowOff>
    </xdr:from>
    <xdr:to>
      <xdr:col>85</xdr:col>
      <xdr:colOff>126364</xdr:colOff>
      <xdr:row>58</xdr:row>
      <xdr:rowOff>157514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630472"/>
          <a:ext cx="1269" cy="1471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161341</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10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157514</xdr:rowOff>
    </xdr:from>
    <xdr:to>
      <xdr:col>86</xdr:col>
      <xdr:colOff>25400</xdr:colOff>
      <xdr:row>58</xdr:row>
      <xdr:rowOff>157514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101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4649</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05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485,026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57972</xdr:rowOff>
    </xdr:from>
    <xdr:to>
      <xdr:col>86</xdr:col>
      <xdr:colOff>25400</xdr:colOff>
      <xdr:row>50</xdr:row>
      <xdr:rowOff>57972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630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78533</xdr:rowOff>
    </xdr:from>
    <xdr:to>
      <xdr:col>85</xdr:col>
      <xdr:colOff>127000</xdr:colOff>
      <xdr:row>58</xdr:row>
      <xdr:rowOff>106899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10022633"/>
          <a:ext cx="838200" cy="28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151471</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752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128594</xdr:rowOff>
    </xdr:from>
    <xdr:to>
      <xdr:col>85</xdr:col>
      <xdr:colOff>177800</xdr:colOff>
      <xdr:row>58</xdr:row>
      <xdr:rowOff>58744</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9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106899</xdr:rowOff>
    </xdr:from>
    <xdr:to>
      <xdr:col>81</xdr:col>
      <xdr:colOff>50800</xdr:colOff>
      <xdr:row>58</xdr:row>
      <xdr:rowOff>108891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592300" y="10050999"/>
          <a:ext cx="889000" cy="1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162970</xdr:rowOff>
    </xdr:from>
    <xdr:to>
      <xdr:col>81</xdr:col>
      <xdr:colOff>101600</xdr:colOff>
      <xdr:row>58</xdr:row>
      <xdr:rowOff>93120</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93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109647</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710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108891</xdr:rowOff>
    </xdr:from>
    <xdr:to>
      <xdr:col>76</xdr:col>
      <xdr:colOff>114300</xdr:colOff>
      <xdr:row>58</xdr:row>
      <xdr:rowOff>151110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10052991"/>
          <a:ext cx="889000" cy="42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164805</xdr:rowOff>
    </xdr:from>
    <xdr:to>
      <xdr:col>76</xdr:col>
      <xdr:colOff>165100</xdr:colOff>
      <xdr:row>58</xdr:row>
      <xdr:rowOff>94955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9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111482</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71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131810</xdr:rowOff>
    </xdr:from>
    <xdr:to>
      <xdr:col>71</xdr:col>
      <xdr:colOff>177800</xdr:colOff>
      <xdr:row>58</xdr:row>
      <xdr:rowOff>151110</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2814300" y="10075910"/>
          <a:ext cx="889000" cy="1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155821</xdr:rowOff>
    </xdr:from>
    <xdr:to>
      <xdr:col>72</xdr:col>
      <xdr:colOff>38100</xdr:colOff>
      <xdr:row>58</xdr:row>
      <xdr:rowOff>85971</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92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102498</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70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17753</xdr:rowOff>
    </xdr:from>
    <xdr:to>
      <xdr:col>67</xdr:col>
      <xdr:colOff>101600</xdr:colOff>
      <xdr:row>58</xdr:row>
      <xdr:rowOff>119353</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961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135880</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73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27733</xdr:rowOff>
    </xdr:from>
    <xdr:to>
      <xdr:col>85</xdr:col>
      <xdr:colOff>177800</xdr:colOff>
      <xdr:row>58</xdr:row>
      <xdr:rowOff>129333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997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114110</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886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56099</xdr:rowOff>
    </xdr:from>
    <xdr:to>
      <xdr:col>81</xdr:col>
      <xdr:colOff>101600</xdr:colOff>
      <xdr:row>58</xdr:row>
      <xdr:rowOff>157699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1000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148826</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100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58091</xdr:rowOff>
    </xdr:from>
    <xdr:to>
      <xdr:col>76</xdr:col>
      <xdr:colOff>165100</xdr:colOff>
      <xdr:row>58</xdr:row>
      <xdr:rowOff>159691</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1000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150818</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10094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100310</xdr:rowOff>
    </xdr:from>
    <xdr:to>
      <xdr:col>72</xdr:col>
      <xdr:colOff>38100</xdr:colOff>
      <xdr:row>59</xdr:row>
      <xdr:rowOff>30460</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100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21587</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1013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81010</xdr:rowOff>
    </xdr:from>
    <xdr:to>
      <xdr:col>67</xdr:col>
      <xdr:colOff>101600</xdr:colOff>
      <xdr:row>59</xdr:row>
      <xdr:rowOff>11160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1002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2287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1011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20188</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364588"/>
          <a:ext cx="1269" cy="1148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138315</xdr:rowOff>
    </xdr:from>
    <xdr:ext cx="534377"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213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20188</xdr:rowOff>
    </xdr:from>
    <xdr:to>
      <xdr:col>86</xdr:col>
      <xdr:colOff>25400</xdr:colOff>
      <xdr:row>72</xdr:row>
      <xdr:rowOff>20188</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36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133003</xdr:rowOff>
    </xdr:from>
    <xdr:to>
      <xdr:col>85</xdr:col>
      <xdr:colOff>127000</xdr:colOff>
      <xdr:row>78</xdr:row>
      <xdr:rowOff>139677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06103"/>
          <a:ext cx="838200" cy="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7101</xdr:rowOff>
    </xdr:from>
    <xdr:ext cx="469744"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08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155674</xdr:rowOff>
    </xdr:from>
    <xdr:to>
      <xdr:col>85</xdr:col>
      <xdr:colOff>177800</xdr:colOff>
      <xdr:row>78</xdr:row>
      <xdr:rowOff>85824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90300</xdr:rowOff>
    </xdr:from>
    <xdr:to>
      <xdr:col>81</xdr:col>
      <xdr:colOff>50800</xdr:colOff>
      <xdr:row>78</xdr:row>
      <xdr:rowOff>133003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291950"/>
          <a:ext cx="889000" cy="214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102960</xdr:rowOff>
    </xdr:from>
    <xdr:to>
      <xdr:col>81</xdr:col>
      <xdr:colOff>101600</xdr:colOff>
      <xdr:row>78</xdr:row>
      <xdr:rowOff>33110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49637</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46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90300</xdr:rowOff>
    </xdr:from>
    <xdr:to>
      <xdr:col>76</xdr:col>
      <xdr:colOff>114300</xdr:colOff>
      <xdr:row>78</xdr:row>
      <xdr:rowOff>14427</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3703300" y="13291950"/>
          <a:ext cx="889000" cy="95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102319</xdr:rowOff>
    </xdr:from>
    <xdr:to>
      <xdr:col>76</xdr:col>
      <xdr:colOff>165100</xdr:colOff>
      <xdr:row>78</xdr:row>
      <xdr:rowOff>32469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23596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57428" y="1339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14427</xdr:rowOff>
    </xdr:from>
    <xdr:to>
      <xdr:col>71</xdr:col>
      <xdr:colOff>177800</xdr:colOff>
      <xdr:row>78</xdr:row>
      <xdr:rowOff>132384</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387527"/>
          <a:ext cx="889000" cy="117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73561</xdr:rowOff>
    </xdr:from>
    <xdr:to>
      <xdr:col>72</xdr:col>
      <xdr:colOff>38100</xdr:colOff>
      <xdr:row>77</xdr:row>
      <xdr:rowOff>3711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10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20238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2878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122596</xdr:rowOff>
    </xdr:from>
    <xdr:to>
      <xdr:col>67</xdr:col>
      <xdr:colOff>101600</xdr:colOff>
      <xdr:row>77</xdr:row>
      <xdr:rowOff>52746</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1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69273</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2928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88877</xdr:rowOff>
    </xdr:from>
    <xdr:to>
      <xdr:col>85</xdr:col>
      <xdr:colOff>177800</xdr:colOff>
      <xdr:row>79</xdr:row>
      <xdr:rowOff>19027</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6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3804</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37690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82203</xdr:rowOff>
    </xdr:from>
    <xdr:to>
      <xdr:col>81</xdr:col>
      <xdr:colOff>101600</xdr:colOff>
      <xdr:row>79</xdr:row>
      <xdr:rowOff>12353</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5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3480</xdr:rowOff>
    </xdr:from>
    <xdr:ext cx="378565"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92017" y="13548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39500</xdr:rowOff>
    </xdr:from>
    <xdr:to>
      <xdr:col>76</xdr:col>
      <xdr:colOff>165100</xdr:colOff>
      <xdr:row>77</xdr:row>
      <xdr:rowOff>141100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24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157627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357428" y="1301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135077</xdr:rowOff>
    </xdr:from>
    <xdr:to>
      <xdr:col>72</xdr:col>
      <xdr:colOff>38100</xdr:colOff>
      <xdr:row>78</xdr:row>
      <xdr:rowOff>65227</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336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56354</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429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81584</xdr:rowOff>
    </xdr:from>
    <xdr:to>
      <xdr:col>67</xdr:col>
      <xdr:colOff>101600</xdr:colOff>
      <xdr:row>79</xdr:row>
      <xdr:rowOff>11734</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5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2861</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5017" y="13547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101764</xdr:rowOff>
    </xdr:from>
    <xdr:to>
      <xdr:col>85</xdr:col>
      <xdr:colOff>126364</xdr:colOff>
      <xdr:row>97</xdr:row>
      <xdr:rowOff>137522</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532264"/>
          <a:ext cx="1269" cy="123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141349</xdr:rowOff>
    </xdr:from>
    <xdr:ext cx="534377" cy="259045"/>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77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137522</xdr:rowOff>
    </xdr:from>
    <xdr:to>
      <xdr:col>86</xdr:col>
      <xdr:colOff>25400</xdr:colOff>
      <xdr:row>97</xdr:row>
      <xdr:rowOff>137522</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768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48441</xdr:rowOff>
    </xdr:from>
    <xdr:ext cx="599010" cy="259045"/>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307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226,638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101764</xdr:rowOff>
    </xdr:from>
    <xdr:to>
      <xdr:col>86</xdr:col>
      <xdr:colOff>25400</xdr:colOff>
      <xdr:row>90</xdr:row>
      <xdr:rowOff>101764</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53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117292</xdr:rowOff>
    </xdr:from>
    <xdr:to>
      <xdr:col>85</xdr:col>
      <xdr:colOff>127000</xdr:colOff>
      <xdr:row>96</xdr:row>
      <xdr:rowOff>127446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5481300" y="16576492"/>
          <a:ext cx="838200" cy="10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143124</xdr:rowOff>
    </xdr:from>
    <xdr:ext cx="534377" cy="259045"/>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25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120247</xdr:rowOff>
    </xdr:from>
    <xdr:to>
      <xdr:col>85</xdr:col>
      <xdr:colOff>177800</xdr:colOff>
      <xdr:row>96</xdr:row>
      <xdr:rowOff>50397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40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117292</xdr:rowOff>
    </xdr:from>
    <xdr:to>
      <xdr:col>81</xdr:col>
      <xdr:colOff>50800</xdr:colOff>
      <xdr:row>96</xdr:row>
      <xdr:rowOff>117584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576492"/>
          <a:ext cx="889000" cy="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128184</xdr:rowOff>
    </xdr:from>
    <xdr:to>
      <xdr:col>81</xdr:col>
      <xdr:colOff>101600</xdr:colOff>
      <xdr:row>96</xdr:row>
      <xdr:rowOff>58334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41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74861</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214111" y="1619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116652</xdr:rowOff>
    </xdr:from>
    <xdr:to>
      <xdr:col>76</xdr:col>
      <xdr:colOff>114300</xdr:colOff>
      <xdr:row>96</xdr:row>
      <xdr:rowOff>117584</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3703300" y="16575852"/>
          <a:ext cx="889000" cy="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147188</xdr:rowOff>
    </xdr:from>
    <xdr:to>
      <xdr:col>76</xdr:col>
      <xdr:colOff>165100</xdr:colOff>
      <xdr:row>96</xdr:row>
      <xdr:rowOff>77338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43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93865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325111" y="1621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96631</xdr:rowOff>
    </xdr:from>
    <xdr:to>
      <xdr:col>71</xdr:col>
      <xdr:colOff>177800</xdr:colOff>
      <xdr:row>96</xdr:row>
      <xdr:rowOff>116652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2814300" y="16555831"/>
          <a:ext cx="889000" cy="2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154268</xdr:rowOff>
    </xdr:from>
    <xdr:to>
      <xdr:col>72</xdr:col>
      <xdr:colOff>38100</xdr:colOff>
      <xdr:row>96</xdr:row>
      <xdr:rowOff>84418</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442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100945</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36111" y="1621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145182</xdr:rowOff>
    </xdr:from>
    <xdr:to>
      <xdr:col>67</xdr:col>
      <xdr:colOff>101600</xdr:colOff>
      <xdr:row>96</xdr:row>
      <xdr:rowOff>75332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432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91859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47111" y="1620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76646</xdr:rowOff>
    </xdr:from>
    <xdr:to>
      <xdr:col>85</xdr:col>
      <xdr:colOff>177800</xdr:colOff>
      <xdr:row>97</xdr:row>
      <xdr:rowOff>6796</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535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55073</xdr:rowOff>
    </xdr:from>
    <xdr:ext cx="534377" cy="259045"/>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51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66492</xdr:rowOff>
    </xdr:from>
    <xdr:to>
      <xdr:col>81</xdr:col>
      <xdr:colOff>101600</xdr:colOff>
      <xdr:row>96</xdr:row>
      <xdr:rowOff>168092</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52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159219</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61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66784</xdr:rowOff>
    </xdr:from>
    <xdr:to>
      <xdr:col>76</xdr:col>
      <xdr:colOff>165100</xdr:colOff>
      <xdr:row>96</xdr:row>
      <xdr:rowOff>168384</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525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159511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61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65852</xdr:rowOff>
    </xdr:from>
    <xdr:to>
      <xdr:col>72</xdr:col>
      <xdr:colOff>38100</xdr:colOff>
      <xdr:row>96</xdr:row>
      <xdr:rowOff>167452</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52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158579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617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45831</xdr:rowOff>
    </xdr:from>
    <xdr:to>
      <xdr:col>67</xdr:col>
      <xdr:colOff>101600</xdr:colOff>
      <xdr:row>96</xdr:row>
      <xdr:rowOff>147431</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50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138558</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59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111777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57404</xdr:rowOff>
    </xdr:from>
    <xdr:to>
      <xdr:col>116</xdr:col>
      <xdr:colOff>62864</xdr:colOff>
      <xdr:row>38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flipV="1">
          <a:off x="22159595" y="5372354"/>
          <a:ext cx="1269"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41165</xdr:rowOff>
    </xdr:from>
    <xdr:ext cx="249299" cy="259045"/>
    <xdr:sp macro="" textlink="">
      <xdr:nvSpPr>
        <xdr:cNvPr id="733" name="諸支出金最小値テキスト">
          <a:extLst>
            <a:ext uri="{FF2B5EF4-FFF2-40B4-BE49-F238E27FC236}">
              <a16:creationId xmlns:a16="http://schemas.microsoft.com/office/drawing/2014/main" id="{00000000-0008-0000-0700-0000DD020000}"/>
            </a:ext>
          </a:extLst>
        </xdr:cNvPr>
        <xdr:cNvSpPr txBox="1"/>
      </xdr:nvSpPr>
      <xdr:spPr>
        <a:xfrm>
          <a:off x="22212300" y="65562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4081</xdr:rowOff>
    </xdr:from>
    <xdr:ext cx="469744" cy="259045"/>
    <xdr:sp macro="" textlink="">
      <xdr:nvSpPr>
        <xdr:cNvPr id="735" name="諸支出金最大値テキスト">
          <a:extLst>
            <a:ext uri="{FF2B5EF4-FFF2-40B4-BE49-F238E27FC236}">
              <a16:creationId xmlns:a16="http://schemas.microsoft.com/office/drawing/2014/main" id="{00000000-0008-0000-0700-0000DF020000}"/>
            </a:ext>
          </a:extLst>
        </xdr:cNvPr>
        <xdr:cNvSpPr txBox="1"/>
      </xdr:nvSpPr>
      <xdr:spPr>
        <a:xfrm>
          <a:off x="22212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2,044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57404</xdr:rowOff>
    </xdr:from>
    <xdr:to>
      <xdr:col>116</xdr:col>
      <xdr:colOff>152400</xdr:colOff>
      <xdr:row>31</xdr:row>
      <xdr:rowOff>57404</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130065</xdr:rowOff>
    </xdr:from>
    <xdr:ext cx="313932" cy="259045"/>
    <xdr:sp macro="" textlink="">
      <xdr:nvSpPr>
        <xdr:cNvPr id="738" name="諸支出金平均値テキスト">
          <a:extLst>
            <a:ext uri="{FF2B5EF4-FFF2-40B4-BE49-F238E27FC236}">
              <a16:creationId xmlns:a16="http://schemas.microsoft.com/office/drawing/2014/main" id="{00000000-0008-0000-0700-0000E2020000}"/>
            </a:ext>
          </a:extLst>
        </xdr:cNvPr>
        <xdr:cNvSpPr txBox="1"/>
      </xdr:nvSpPr>
      <xdr:spPr>
        <a:xfrm>
          <a:off x="22212300" y="630226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107188</xdr:rowOff>
    </xdr:from>
    <xdr:to>
      <xdr:col>116</xdr:col>
      <xdr:colOff>114300</xdr:colOff>
      <xdr:row>38</xdr:row>
      <xdr:rowOff>37338</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2110700" y="645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110046</xdr:rowOff>
    </xdr:from>
    <xdr:to>
      <xdr:col>112</xdr:col>
      <xdr:colOff>38100</xdr:colOff>
      <xdr:row>38</xdr:row>
      <xdr:rowOff>40196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1272500" y="645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56723</xdr:rowOff>
    </xdr:from>
    <xdr:ext cx="313932"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1166333" y="62289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80328</xdr:rowOff>
    </xdr:from>
    <xdr:to>
      <xdr:col>107</xdr:col>
      <xdr:colOff>101600</xdr:colOff>
      <xdr:row>38</xdr:row>
      <xdr:rowOff>10478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0383500" y="642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27005</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5017" y="61992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166053</xdr:rowOff>
    </xdr:from>
    <xdr:to>
      <xdr:col>102</xdr:col>
      <xdr:colOff>165100</xdr:colOff>
      <xdr:row>37</xdr:row>
      <xdr:rowOff>96203</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19494500" y="6338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112730</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356017" y="6113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145478</xdr:rowOff>
    </xdr:from>
    <xdr:to>
      <xdr:col>98</xdr:col>
      <xdr:colOff>38100</xdr:colOff>
      <xdr:row>38</xdr:row>
      <xdr:rowOff>75628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8605500" y="6489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36</xdr:row>
      <xdr:rowOff>92155</xdr:rowOff>
    </xdr:from>
    <xdr:ext cx="249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531650" y="6264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85615</xdr:rowOff>
    </xdr:from>
    <xdr:ext cx="249299" cy="259045"/>
    <xdr:sp macro="" textlink="">
      <xdr:nvSpPr>
        <xdr:cNvPr id="757" name="諸支出金該当値テキスト">
          <a:extLst>
            <a:ext uri="{FF2B5EF4-FFF2-40B4-BE49-F238E27FC236}">
              <a16:creationId xmlns:a16="http://schemas.microsoft.com/office/drawing/2014/main" id="{00000000-0008-0000-0700-0000F5020000}"/>
            </a:ext>
          </a:extLst>
        </xdr:cNvPr>
        <xdr:cNvSpPr txBox="1"/>
      </xdr:nvSpPr>
      <xdr:spPr>
        <a:xfrm>
          <a:off x="22212300" y="64292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a16="http://schemas.microsoft.com/office/drawing/2014/main"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a16="http://schemas.microsoft.com/office/drawing/2014/main"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a16="http://schemas.microsoft.com/office/drawing/2014/main"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a16="http://schemas.microsoft.com/office/drawing/2014/main"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令和２年度に特別定額給付金などにより大きく上昇したが、例年と比較すると増加傾向にある。令和３年度以降も令和元年を起点として緩やかな増加傾向にある。民生費は令和３年度に子育て世帯特別給付金により上昇したが、横ばい傾向にあり、類似団体、全国平均及び山形県平均より一貫して低くなっている。これは、町直営施設がないことなどが主な要因となっているが、毎年度の実績に加え、今後も増加傾向が見込まれることから、民生費のさらなる歳出等が危惧される。消防費は、住民一人当たり２６．０千円と上昇傾向にある。近年の異常気象により全国でさまざまな災害が多発していることもあり、特に安全・安心確保のための事業強化に取り組んできたことや消防事務委託の増額に伴い、増加することが予想されることから注視していく必要がある。公債費は、住民一人当たり４２．１千円となっており、平成３０年度までは山辺中学校改築事業による多額の起債発行などに伴う元利償還等により、増加傾向が続いていたものの、令和元年度には減少に転じている。総じて、類似団体内平均値を下回る状況が続いているものの、後年度に向けた持続可能な自治体構築に向け、継続的なバランスのとれた財政運営可能な自治体の確立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基金残高については、事業実施に伴う取崩しにより減少していたが、平成３０年度において、土地開発公社の解散に伴う清算金、ふるさと応援寄付金の増加及び事業精査などにより、実質単年度収支がプラスになると同時に、基金残高も増額となっている。令和元年度において、実質単年度収支がマイナスとはなっているものの、令和２年度以降は、事業改善効果等により、実質単年度収支もプラスとなっている。令和５年度においては、前年度と比較して減少となり、令和元年度に次ぐ低い数値となってい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今後も事務事業の見直し・統廃合など歳出の合理化等行財政改革を推進し、健全な行財政運営に努めていく。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については、平成２５年度以降、山辺中学校建設事業等の大規模事業の実施に伴い、歳出が増加したものの、基金の活用も含めた調整の結果、平成２５年度から平成２７年度まで実質収支額が２００百万円台であったため、６～７％で推移していたが、平成２８年度及び平成２９年度に１００万円台となっていることなどから、平成２９年度には４．５３％に低下し、平成３０年度においては４．００％を切る３．７７％と低下に歯止めが係らない状態が続いていた。</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しかしながら、令和元年度にはこれまでの事業精査、給与の独自削減並びに地方債発行の抑制等の様々な施策の効果により、５．３１％と数値が上昇し、令和２年度においても４．４９％、令和３年度は５．５２％、令和４年度は８．７９％、令和５年度は少し下がって６．０１％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その他特別会計については、年度毎に多少の増減はあるもの、一般会計からの繰入金が増加傾向で高い水準にある。令和２年度から法適化となった公営企業（公共下水道事業、簡易水道等事業）の独立採算制の原則、保険料や使用料金等の定期的な見直しによる料金体制の適正化を図り、一般会計の負担軽減に努める必要がある。また、令和元年度にその他会計において生じた赤字については令和２年度において解消されてい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元利償還金については、平成２５年度以降の山辺中学校改築事業等の借入れに伴う元利償還により増加していたが、新規借入抑制による効果により令和元年度から減少に転じている。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また、公営企業債の元利償還金に対する繰入金については、公共下水道事業会計等に係るもので、増加傾向で推移していたが、令和３年度以降は年度によって増減している状況である。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一部事務組合の地方債の元利償還金に対する負担金等については、新たに建設した施設の起債の償還開始により増加傾向にある。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現時点では、新規の大規模事業の計画はなく、公債費は令和５年度をピークとして減少し、今後は既往差債の償還にあわせて実質公債費比率も低くなる見込みである。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満期一括償還地方債の借入に係る積立てはない。</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山形県山辺町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地方債の現在高は、山辺中学校改築事業などに伴う借入等により大幅な増額となっていたが、以降の借入抑制により減少傾向となっている。</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公営企業債等繰入見込額は、公共下水道事業会計における地方債の元利償還金に対やる使用料の充当割合が高くなってきていることなどにより減少傾向となっている。</a:t>
          </a:r>
          <a:endParaRPr kumimoji="1" lang="en-US" altLang="ja-JP"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組合等負担等見込額は、減少傾向であり、退職手当負担見込額は、年度により増減状況にある。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充当可能財源等の充当可能基金は、前述の大規模事業における取崩しのために減額となり、それ以降は同程度の金額で推移していたが、清算金、寄附金の増及び事業精査の効果により、平成３０年度以降、充当可能基金が増加傾向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結果、将来負担比率の分子がマイナス１，６５６百万円と前年度に引き続き大幅な減となっている。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山形県山辺町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山辺町温泉基金の取り崩しにより減少した基金はあるものの、歳入歳出調整による財政調整基金及び山辺町公共施設等再生整備基金は、事業精査等により増額となっている。また、小学校の建て替え時期をまもなく迎えることもあり、新たに山辺町学校施設整備基金を創設し積立を開始している。基金全体としては、総じて増加傾向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他の自治体と比較し、依然として基金残高が低い状況が続いており、今後も、厳しい財政状況が続くことや各公共施設等の老朽化への対応が予想されるため、各基金の設立目的に沿った適切な管理・活用を図り、必要に応じて新たな基金の設立及び廃止等の検討・実施、余剰資金の運用など、これまで以上に基金の有効活用を積極的に検討し、計画的な財源確保に努め、安定的で持続可能な財政運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後年度の公共施設等の改築・改修・その他整備等に備え、令和元年度に創設した公共施設等再生整備基金は、毎年度３０百万円以上の積立てを条件付けている基金であるが、新型コロナウイルス感染症などにより、通常の事業が実施できなかったこともあり、令和２年度は、対前年比４６２百万円増と基金に多くの積立をすることでてている。統廃合により廃校となって４つの小中学校の解体又は再利用にかかる費用、町民総合体育館の改修、公民館等の改修などがま目前に迫っており、この基金を活用し整備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また、学校施設整備基金を新たに創設し、５年後及び７年後に耐用年数を迎える２つの小学校の改築に向けて積立を行っている。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ふるさとづくり基金については、文化会館建設に向け平成初期に設立されたが、その後の当町を取り巻く環境、必要性及び財政状況の変化に伴い、事業実施には至っていない。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応援基金については、ふるさと応援寄附金に基づき設立されているが、町単独事業、地場産品による返礼品及び業務委託への支出等に活用されている。その他の基金についても、各基金の目的に沿い各事業の事業実施に常時適切な活用が図られ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山辺温泉基金が減少傾向で推移しているものの、その他特定目的基金全体としては増額傾向となっている。これは、後年度の公共施設等の改築、改修その他整備等に備え、公共施設等再生整備基金、学校施設整備基金を設けたことによるところが大きく、事業精査等により、令和５年度はそれぞれ２９百万円、２５０百万円を積み立てることができ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ふるさと応援基金は、寄附金の増により、４０３百万円を積み立てることができている。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学校施設整備基金については、今後１０年以内に小学校の改築を行う予定であるため、１０億円以上の積立を予定している。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公共施設等の老朽化により施設の更新等が見込まれることから、これまで以上に各基金の設立目的に沿った適切な管理・活用を図るとともに、必要に応じた新たな基金の設立及び廃止等を検討するなど、今後も基金の有効活用を検討し、計画的な財源確保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平成２２年度の７６２百万円をピークに、以降平成２６年度まで山辺中学校改築事業を始めとした大規模事業への充当並びに歳入歳出の調整に伴い減少傾向にて推移していた。平成２７年度及び平成２８年度に歳出抑制効果により積み立てを実施することができたものの、再び平成２９年度には歳入不足への対応により９０百万円の取り崩しを実施しており、平成２６年度と同程度の４１３百万円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しかしながら、平成３０年度には土地開発公社の解散に伴う清算金、ふるさと応援寄附金の増、加えて事業精査並びに職員給与独自削減の効果により、２００百万円以上の積み立てを実施することができており、令和元年度では若干の取崩しにより、減額となったものの令和２年度では再び積立てができ、令和３年度以降さらに上積みとなり、１，１４１百万円の残高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主に年度間の財源の不均衡の調整や繰替運用などに活用を図っているものの、歳出増及び歳入減に伴う財源補てんへの対応のほか、老朽化した施設等の修繕など突発的な支出も想定されるため、今後も継続的にこれまで以上の歳入歳出の精査により、継続的な一定額の確保を図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平成２３年度までは２５０百万円程度であったが、平成２４年度の取り崩し実施以降、特段の積み立て及び取り崩しともに実施していなかった。令和３年度の普通交付税の再算定により、臨時財政対策債償還基金費が交付されたため、５０百万円の積立を行っている。また、令和５年度においても、普通交付税の再算定により、臨時財政対策債償還基金費分を１６百万円積み立てを行っ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また、現在、当初予算時では取り崩しによる歳入予算計上はしていない状況である。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各年度の予算編成にあたり、適宜、歳入歳出の動向並びに公債費を踏まえた柔軟な活用や積立を図る。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2AE41D7-C82B-4A73-93C8-57DD0513D8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5E61A17-2CFB-4D29-92C5-A625C78C6F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85F6A059-5CE3-4544-8CAD-CBF63BDF5945}"/>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0B9C4FF5-36A9-4758-BFDB-112574A348A2}"/>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338E73F7-584D-4EA9-91D8-9C48DA5CD3C8}"/>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8963F7E3-E10A-4CD2-BA2E-B499C5A79C98}"/>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18B42668-CE3B-480F-BB6F-530E167BD21E}"/>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2797A51E-FB9B-4FBC-9168-CCB7DDC45169}"/>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E0CA80F1-3D58-4434-975B-65FFAC3F5C44}"/>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5D460AEF-5910-4B71-AB0B-C186947A3CD2}"/>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F1AFD906-4407-444A-BEAA-B008D6379B4E}"/>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6D0BE3BF-616D-4633-A1D3-98EC1B3057EB}"/>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601BB9C6-39BB-476A-8DF6-E2238C5315F6}"/>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792A3767-B9F8-4957-971E-2DF180C749E0}"/>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05B63528-60E4-4C22-91DA-D8CA861C4E01}"/>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F94801D3-1930-41AC-AF5A-FFD262BFD13D}"/>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13,570
13,507
61.45
7,125,299
6,888,885
233,307
3,877,696
4,255,978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D79B7C6B-3ECB-4AAA-9B13-49A1B1EF463D}"/>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6D31B15F-8C30-41DC-9401-BFC312325320}"/>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EE71B391-7A2C-4019-89FF-B4816B5673FE}"/>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79749AFD-4AC9-42CB-9518-B2A312609C00}"/>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0DAFB23A-B48B-4A01-9566-86FB5FEB1CB6}"/>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87E469E8-E334-4076-9862-EE794FADCE55}"/>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1A300E4-C404-4FA8-9B1E-B8FDF8E3164B}"/>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D4FA341E-5641-47BD-B085-AAC03DDE1197}"/>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378B62F4-ECC6-424F-BC33-B8263FDCAEBD}"/>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C9AD2CE0-E492-4100-A83A-424B67306B5E}"/>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CF5B6D3A-A3BE-4801-92B8-8EDCF48B6798}"/>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3573600B-E368-424D-A2F4-875052FE4079}"/>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6571953F-FB8F-49A8-9670-3FBB01A20900}"/>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71C5FEF4-496B-4E84-A252-6C6B63DA3F78}"/>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1EC23F2C-94BD-4812-969F-E07DA25A88CF}"/>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620300B1-7DA0-48F6-B0B5-B8A2D922547A}"/>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330857C5-2EB7-43E1-ADB6-523E661C0EE8}"/>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66215A70-0708-488B-8468-D3371F627BC4}"/>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9FC8704F-FEED-4E08-9996-4B3061639EB7}"/>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DDCEEFDC-A63F-4F09-8BC5-24FA0221AC75}"/>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FCF2CBF5-7C64-45AF-A0E3-141462FFEE4E}"/>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024EBFB5-7F38-4B43-92B5-7E937D44BEC3}"/>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1B42762D-9660-44BA-98F8-2148315F64F8}"/>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768BF1D3-2315-4675-8297-D288E633E6B3}"/>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F05A5E06-E539-4AD0-984B-B6B7335A5D23}"/>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30A60912-B7CD-4C60-8BAA-2C527F3F3B54}"/>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A72CC657-10A3-4886-A02C-D606FFE0E9A8}"/>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420F1CAB-9204-4621-A896-697354E356CA}"/>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5069E7C6-7ADA-4BE4-90C0-5A6BD0FCFBB9}"/>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02289425-4A15-4500-A988-CCF4A0A6D940}"/>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592EA33D-D84F-4B4E-A16A-C44A1C0DD644}"/>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553C640B-8C06-4C11-8E74-3975A7F6471D}"/>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8D1EE94F-C25A-476A-87FC-2F0FC20B9055}"/>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CC7ED0AD-E216-4D23-B3BD-BA4AB7D920D3}"/>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AA57E711-637C-4593-AFFE-16B916CD14C2}"/>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有形固定資産減価償却率は年々上昇しており、類似団体内平均値を</a:t>
          </a:r>
          <a:r>
            <a:rPr kumimoji="1" lang="en-US" altLang="ja-JP" sz="1100">
              <a:latin typeface="ＭＳ Ｐゴシック" panose="020B0600070205080204" pitchFamily="50" charset="-128"/>
              <a:ea typeface="ＭＳ Ｐゴシック" panose="020B0600070205080204" pitchFamily="50" charset="-128"/>
            </a:rPr>
            <a:t>7.1</a:t>
          </a:r>
          <a:r>
            <a:rPr kumimoji="1" lang="ja-JP" altLang="en-US" sz="1100">
              <a:latin typeface="ＭＳ Ｐゴシック" panose="020B0600070205080204" pitchFamily="50" charset="-128"/>
              <a:ea typeface="ＭＳ Ｐゴシック" panose="020B0600070205080204" pitchFamily="50" charset="-128"/>
            </a:rPr>
            <a:t>ポイント、山形県平均値を</a:t>
          </a:r>
          <a:r>
            <a:rPr kumimoji="1" lang="en-US" altLang="ja-JP" sz="1100">
              <a:latin typeface="ＭＳ Ｐゴシック" panose="020B0600070205080204" pitchFamily="50" charset="-128"/>
              <a:ea typeface="ＭＳ Ｐゴシック" panose="020B0600070205080204" pitchFamily="50" charset="-128"/>
            </a:rPr>
            <a:t>7.2</a:t>
          </a:r>
          <a:r>
            <a:rPr kumimoji="1" lang="ja-JP" altLang="en-US" sz="1100">
              <a:latin typeface="ＭＳ Ｐゴシック" panose="020B0600070205080204" pitchFamily="50" charset="-128"/>
              <a:ea typeface="ＭＳ Ｐゴシック" panose="020B0600070205080204" pitchFamily="50" charset="-128"/>
            </a:rPr>
            <a:t>ポイント上回っており、高い水準にある。平成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年度に公共施設等総合管理計画が策定され、令和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年度に町有施設等の全てにおいて個別施設管理計画が策定されたことから、財源不足解消や計画的な事業遂行に向けて、施設の集約化や複合化や、</a:t>
          </a:r>
          <a:r>
            <a:rPr kumimoji="1" lang="ja-JP" altLang="en-US" sz="1100">
              <a:solidFill>
                <a:schemeClr val="tx1"/>
              </a:solidFill>
              <a:latin typeface="ＭＳ Ｐゴシック" panose="020B0600070205080204" pitchFamily="50" charset="-128"/>
              <a:ea typeface="ＭＳ Ｐゴシック" panose="020B0600070205080204" pitchFamily="50" charset="-128"/>
            </a:rPr>
            <a:t>除却</a:t>
          </a:r>
          <a:r>
            <a:rPr kumimoji="1" lang="ja-JP" altLang="en-US" sz="1100">
              <a:latin typeface="ＭＳ Ｐゴシック" panose="020B0600070205080204" pitchFamily="50" charset="-128"/>
              <a:ea typeface="ＭＳ Ｐゴシック" panose="020B0600070205080204" pitchFamily="50" charset="-128"/>
            </a:rPr>
            <a:t>等を推進していく必要がある。</a:t>
          </a: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D19AF5F7-6777-48B6-A071-FAA5D0E451D7}"/>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43B0EDA7-FA61-4EAD-A6A3-C29A0B660022}"/>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2D5A93F8-B59D-490D-A91D-48F647965E0D}"/>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6" name="直線コネクタ 55">
          <a:extLst>
            <a:ext uri="{FF2B5EF4-FFF2-40B4-BE49-F238E27FC236}">
              <a16:creationId xmlns:a16="http://schemas.microsoft.com/office/drawing/2014/main" id="{76E0C05F-DDD8-4B64-8A6A-83DBCF955061}"/>
            </a:ext>
          </a:extLst>
        </xdr:cNvPr>
        <xdr:cNvCxnSpPr/>
      </xdr:nvCxnSpPr>
      <xdr:spPr>
        <a:xfrm>
          <a:off x="1270000" y="6070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7" name="テキスト ボックス 56">
          <a:extLst>
            <a:ext uri="{FF2B5EF4-FFF2-40B4-BE49-F238E27FC236}">
              <a16:creationId xmlns:a16="http://schemas.microsoft.com/office/drawing/2014/main" id="{77448F77-9DA2-4450-AE2B-EDB8DBBFA9DF}"/>
            </a:ext>
          </a:extLst>
        </xdr:cNvPr>
        <xdr:cNvSpPr txBox="1"/>
      </xdr:nvSpPr>
      <xdr:spPr>
        <a:xfrm>
          <a:off x="847106" y="5976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8" name="直線コネクタ 57">
          <a:extLst>
            <a:ext uri="{FF2B5EF4-FFF2-40B4-BE49-F238E27FC236}">
              <a16:creationId xmlns:a16="http://schemas.microsoft.com/office/drawing/2014/main" id="{CD83CF61-6EBA-4EF8-8EE7-86690F23B974}"/>
            </a:ext>
          </a:extLst>
        </xdr:cNvPr>
        <xdr:cNvCxnSpPr/>
      </xdr:nvCxnSpPr>
      <xdr:spPr>
        <a:xfrm>
          <a:off x="1270000" y="58007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9" name="テキスト ボックス 58">
          <a:extLst>
            <a:ext uri="{FF2B5EF4-FFF2-40B4-BE49-F238E27FC236}">
              <a16:creationId xmlns:a16="http://schemas.microsoft.com/office/drawing/2014/main" id="{D5B4DD14-C414-4A1E-8336-C49A3A659BF3}"/>
            </a:ext>
          </a:extLst>
        </xdr:cNvPr>
        <xdr:cNvSpPr txBox="1"/>
      </xdr:nvSpPr>
      <xdr:spPr>
        <a:xfrm>
          <a:off x="847106" y="5706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0" name="直線コネクタ 59">
          <a:extLst>
            <a:ext uri="{FF2B5EF4-FFF2-40B4-BE49-F238E27FC236}">
              <a16:creationId xmlns:a16="http://schemas.microsoft.com/office/drawing/2014/main" id="{06388256-2123-4B1C-A00C-341744D92D0A}"/>
            </a:ext>
          </a:extLst>
        </xdr:cNvPr>
        <xdr:cNvCxnSpPr/>
      </xdr:nvCxnSpPr>
      <xdr:spPr>
        <a:xfrm>
          <a:off x="1270000" y="55308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1" name="テキスト ボックス 60">
          <a:extLst>
            <a:ext uri="{FF2B5EF4-FFF2-40B4-BE49-F238E27FC236}">
              <a16:creationId xmlns:a16="http://schemas.microsoft.com/office/drawing/2014/main" id="{BD074CD4-7A62-4706-85C4-797E7AA1553E}"/>
            </a:ext>
          </a:extLst>
        </xdr:cNvPr>
        <xdr:cNvSpPr txBox="1"/>
      </xdr:nvSpPr>
      <xdr:spPr>
        <a:xfrm>
          <a:off x="847106" y="54370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65FCF459-7EA1-4E75-B6C6-85218A69E88B}"/>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2F5CB880-C8BB-4DC0-BC2E-D427E53CB70D}"/>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4" name="直線コネクタ 63">
          <a:extLst>
            <a:ext uri="{FF2B5EF4-FFF2-40B4-BE49-F238E27FC236}">
              <a16:creationId xmlns:a16="http://schemas.microsoft.com/office/drawing/2014/main" id="{1FF1054D-F881-41FC-993D-EB72702ECE74}"/>
            </a:ext>
          </a:extLst>
        </xdr:cNvPr>
        <xdr:cNvCxnSpPr/>
      </xdr:nvCxnSpPr>
      <xdr:spPr>
        <a:xfrm>
          <a:off x="1270000" y="49911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5" name="テキスト ボックス 64">
          <a:extLst>
            <a:ext uri="{FF2B5EF4-FFF2-40B4-BE49-F238E27FC236}">
              <a16:creationId xmlns:a16="http://schemas.microsoft.com/office/drawing/2014/main" id="{B7A652C8-1D7F-4AB4-A4E6-99190A61E1E3}"/>
            </a:ext>
          </a:extLst>
        </xdr:cNvPr>
        <xdr:cNvSpPr txBox="1"/>
      </xdr:nvSpPr>
      <xdr:spPr>
        <a:xfrm>
          <a:off x="847106" y="48972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6" name="直線コネクタ 65">
          <a:extLst>
            <a:ext uri="{FF2B5EF4-FFF2-40B4-BE49-F238E27FC236}">
              <a16:creationId xmlns:a16="http://schemas.microsoft.com/office/drawing/2014/main" id="{AD08976A-3A84-4931-99BA-9E7987A3A728}"/>
            </a:ext>
          </a:extLst>
        </xdr:cNvPr>
        <xdr:cNvCxnSpPr/>
      </xdr:nvCxnSpPr>
      <xdr:spPr>
        <a:xfrm>
          <a:off x="1270000" y="47212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7" name="テキスト ボックス 66">
          <a:extLst>
            <a:ext uri="{FF2B5EF4-FFF2-40B4-BE49-F238E27FC236}">
              <a16:creationId xmlns:a16="http://schemas.microsoft.com/office/drawing/2014/main" id="{A4AD256A-C65E-4D60-A3ED-1F97F1C1A112}"/>
            </a:ext>
          </a:extLst>
        </xdr:cNvPr>
        <xdr:cNvSpPr txBox="1"/>
      </xdr:nvSpPr>
      <xdr:spPr>
        <a:xfrm>
          <a:off x="847106" y="4627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8" name="直線コネクタ 67">
          <a:extLst>
            <a:ext uri="{FF2B5EF4-FFF2-40B4-BE49-F238E27FC236}">
              <a16:creationId xmlns:a16="http://schemas.microsoft.com/office/drawing/2014/main" id="{D6B072C0-8780-4979-A381-610C4EE805D7}"/>
            </a:ext>
          </a:extLst>
        </xdr:cNvPr>
        <xdr:cNvCxnSpPr/>
      </xdr:nvCxnSpPr>
      <xdr:spPr>
        <a:xfrm>
          <a:off x="1270000" y="4451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9" name="テキスト ボックス 68">
          <a:extLst>
            <a:ext uri="{FF2B5EF4-FFF2-40B4-BE49-F238E27FC236}">
              <a16:creationId xmlns:a16="http://schemas.microsoft.com/office/drawing/2014/main" id="{91007DD3-0346-42FD-B992-602C48760F34}"/>
            </a:ext>
          </a:extLst>
        </xdr:cNvPr>
        <xdr:cNvSpPr txBox="1"/>
      </xdr:nvSpPr>
      <xdr:spPr>
        <a:xfrm>
          <a:off x="847106" y="43575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BEEAD387-1EB7-4DBC-A11F-E8F1BA4AF2BC}"/>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34787F13-B483-4E43-A1AB-F6C3FFF97B0B}"/>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BE7EB3C3-1E60-477F-B5CE-BA326FBAD0AE}"/>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90805</xdr:rowOff>
    </xdr:from>
    <xdr:to>
      <xdr:col>23</xdr:col>
      <xdr:colOff>85090</xdr:colOff>
      <xdr:row>34</xdr:row>
      <xdr:rowOff>55087</xdr:rowOff>
    </xdr:to>
    <xdr:cxnSp macro="">
      <xdr:nvCxnSpPr>
        <xdr:cNvPr id="73" name="直線コネクタ 72">
          <a:extLst>
            <a:ext uri="{FF2B5EF4-FFF2-40B4-BE49-F238E27FC236}">
              <a16:creationId xmlns:a16="http://schemas.microsoft.com/office/drawing/2014/main" id="{802692C3-51BD-435A-A684-2A4DD9C2E7D0}"/>
            </a:ext>
          </a:extLst>
        </xdr:cNvPr>
        <xdr:cNvCxnSpPr/>
      </xdr:nvCxnSpPr>
      <xdr:spPr>
        <a:xfrm flipV="1">
          <a:off x="4760595" y="4548505"/>
          <a:ext cx="1270" cy="1335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58914</xdr:rowOff>
    </xdr:from>
    <xdr:ext cx="405111" cy="259045"/>
    <xdr:sp macro="" textlink="">
      <xdr:nvSpPr>
        <xdr:cNvPr id="74" name="有形固定資産減価償却率最小値テキスト">
          <a:extLst>
            <a:ext uri="{FF2B5EF4-FFF2-40B4-BE49-F238E27FC236}">
              <a16:creationId xmlns:a16="http://schemas.microsoft.com/office/drawing/2014/main" id="{500BDC72-9B15-4761-88D7-9C13648E4945}"/>
            </a:ext>
          </a:extLst>
        </xdr:cNvPr>
        <xdr:cNvSpPr txBox="1"/>
      </xdr:nvSpPr>
      <xdr:spPr>
        <a:xfrm>
          <a:off x="4813300" y="5888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55087</xdr:rowOff>
    </xdr:from>
    <xdr:to>
      <xdr:col>23</xdr:col>
      <xdr:colOff>174625</xdr:colOff>
      <xdr:row>34</xdr:row>
      <xdr:rowOff>55087</xdr:rowOff>
    </xdr:to>
    <xdr:cxnSp macro="">
      <xdr:nvCxnSpPr>
        <xdr:cNvPr id="75" name="直線コネクタ 74">
          <a:extLst>
            <a:ext uri="{FF2B5EF4-FFF2-40B4-BE49-F238E27FC236}">
              <a16:creationId xmlns:a16="http://schemas.microsoft.com/office/drawing/2014/main" id="{5917332F-0901-4D2E-A8ED-306F2C26E352}"/>
            </a:ext>
          </a:extLst>
        </xdr:cNvPr>
        <xdr:cNvCxnSpPr/>
      </xdr:nvCxnSpPr>
      <xdr:spPr>
        <a:xfrm>
          <a:off x="4673600" y="5884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37482</xdr:rowOff>
    </xdr:from>
    <xdr:ext cx="405111" cy="259045"/>
    <xdr:sp macro="" textlink="">
      <xdr:nvSpPr>
        <xdr:cNvPr id="76" name="有形固定資産減価償却率最大値テキスト">
          <a:extLst>
            <a:ext uri="{FF2B5EF4-FFF2-40B4-BE49-F238E27FC236}">
              <a16:creationId xmlns:a16="http://schemas.microsoft.com/office/drawing/2014/main" id="{F1520C63-51CC-4256-9C8E-2FD6C75EBF2A}"/>
            </a:ext>
          </a:extLst>
        </xdr:cNvPr>
        <xdr:cNvSpPr txBox="1"/>
      </xdr:nvSpPr>
      <xdr:spPr>
        <a:xfrm>
          <a:off x="4813300" y="432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90805</xdr:rowOff>
    </xdr:from>
    <xdr:to>
      <xdr:col>23</xdr:col>
      <xdr:colOff>174625</xdr:colOff>
      <xdr:row>26</xdr:row>
      <xdr:rowOff>90805</xdr:rowOff>
    </xdr:to>
    <xdr:cxnSp macro="">
      <xdr:nvCxnSpPr>
        <xdr:cNvPr id="77" name="直線コネクタ 76">
          <a:extLst>
            <a:ext uri="{FF2B5EF4-FFF2-40B4-BE49-F238E27FC236}">
              <a16:creationId xmlns:a16="http://schemas.microsoft.com/office/drawing/2014/main" id="{332DB6DC-D800-45B7-A60A-17EF67254A36}"/>
            </a:ext>
          </a:extLst>
        </xdr:cNvPr>
        <xdr:cNvCxnSpPr/>
      </xdr:nvCxnSpPr>
      <xdr:spPr>
        <a:xfrm>
          <a:off x="4673600" y="4548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36847</xdr:rowOff>
    </xdr:from>
    <xdr:ext cx="405111" cy="259045"/>
    <xdr:sp macro="" textlink="">
      <xdr:nvSpPr>
        <xdr:cNvPr id="78" name="有形固定資産減価償却率平均値テキスト">
          <a:extLst>
            <a:ext uri="{FF2B5EF4-FFF2-40B4-BE49-F238E27FC236}">
              <a16:creationId xmlns:a16="http://schemas.microsoft.com/office/drawing/2014/main" id="{3BE7278E-AD9F-45F8-96E5-DF40D1865BF0}"/>
            </a:ext>
          </a:extLst>
        </xdr:cNvPr>
        <xdr:cNvSpPr txBox="1"/>
      </xdr:nvSpPr>
      <xdr:spPr>
        <a:xfrm>
          <a:off x="4813300" y="5180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13970</xdr:rowOff>
    </xdr:from>
    <xdr:to>
      <xdr:col>23</xdr:col>
      <xdr:colOff>136525</xdr:colOff>
      <xdr:row>31</xdr:row>
      <xdr:rowOff>115570</xdr:rowOff>
    </xdr:to>
    <xdr:sp macro="" textlink="">
      <xdr:nvSpPr>
        <xdr:cNvPr id="79" name="フローチャート: 判断 78">
          <a:extLst>
            <a:ext uri="{FF2B5EF4-FFF2-40B4-BE49-F238E27FC236}">
              <a16:creationId xmlns:a16="http://schemas.microsoft.com/office/drawing/2014/main" id="{5A410FC6-B653-4378-A8F1-83811C4F47EC}"/>
            </a:ext>
          </a:extLst>
        </xdr:cNvPr>
        <xdr:cNvSpPr/>
      </xdr:nvSpPr>
      <xdr:spPr>
        <a:xfrm>
          <a:off x="4711700" y="532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155734</xdr:rowOff>
    </xdr:from>
    <xdr:to>
      <xdr:col>19</xdr:col>
      <xdr:colOff>187325</xdr:colOff>
      <xdr:row>31</xdr:row>
      <xdr:rowOff>85884</xdr:rowOff>
    </xdr:to>
    <xdr:sp macro="" textlink="">
      <xdr:nvSpPr>
        <xdr:cNvPr id="80" name="フローチャート: 判断 79">
          <a:extLst>
            <a:ext uri="{FF2B5EF4-FFF2-40B4-BE49-F238E27FC236}">
              <a16:creationId xmlns:a16="http://schemas.microsoft.com/office/drawing/2014/main" id="{AED813C5-695A-4B57-B6B7-EA42232E9A11}"/>
            </a:ext>
          </a:extLst>
        </xdr:cNvPr>
        <xdr:cNvSpPr/>
      </xdr:nvSpPr>
      <xdr:spPr>
        <a:xfrm>
          <a:off x="4000500" y="529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144939</xdr:rowOff>
    </xdr:from>
    <xdr:to>
      <xdr:col>15</xdr:col>
      <xdr:colOff>187325</xdr:colOff>
      <xdr:row>31</xdr:row>
      <xdr:rowOff>75089</xdr:rowOff>
    </xdr:to>
    <xdr:sp macro="" textlink="">
      <xdr:nvSpPr>
        <xdr:cNvPr id="81" name="フローチャート: 判断 80">
          <a:extLst>
            <a:ext uri="{FF2B5EF4-FFF2-40B4-BE49-F238E27FC236}">
              <a16:creationId xmlns:a16="http://schemas.microsoft.com/office/drawing/2014/main" id="{47C67A24-34A0-4C80-8A5F-BFEE6C218C98}"/>
            </a:ext>
          </a:extLst>
        </xdr:cNvPr>
        <xdr:cNvSpPr/>
      </xdr:nvSpPr>
      <xdr:spPr>
        <a:xfrm>
          <a:off x="3238500" y="528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82" name="フローチャート: 判断 81">
          <a:extLst>
            <a:ext uri="{FF2B5EF4-FFF2-40B4-BE49-F238E27FC236}">
              <a16:creationId xmlns:a16="http://schemas.microsoft.com/office/drawing/2014/main" id="{D7713CA5-FD25-4917-8AEE-A715C7E70B23}"/>
            </a:ext>
          </a:extLst>
        </xdr:cNvPr>
        <xdr:cNvSpPr/>
      </xdr:nvSpPr>
      <xdr:spPr>
        <a:xfrm>
          <a:off x="2476500" y="526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104458</xdr:rowOff>
    </xdr:from>
    <xdr:to>
      <xdr:col>7</xdr:col>
      <xdr:colOff>187325</xdr:colOff>
      <xdr:row>31</xdr:row>
      <xdr:rowOff>34608</xdr:rowOff>
    </xdr:to>
    <xdr:sp macro="" textlink="">
      <xdr:nvSpPr>
        <xdr:cNvPr id="83" name="フローチャート: 判断 82">
          <a:extLst>
            <a:ext uri="{FF2B5EF4-FFF2-40B4-BE49-F238E27FC236}">
              <a16:creationId xmlns:a16="http://schemas.microsoft.com/office/drawing/2014/main" id="{0A968E6C-499A-4D6A-B25C-F30A7BE4154A}"/>
            </a:ext>
          </a:extLst>
        </xdr:cNvPr>
        <xdr:cNvSpPr/>
      </xdr:nvSpPr>
      <xdr:spPr>
        <a:xfrm>
          <a:off x="1714500" y="524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78EA120-17D2-479E-8E9A-41F41C24D915}"/>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D1A0D236-86BD-4ED9-A9CF-71E712CB41E0}"/>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F6C9929-15FB-4CD8-AF31-22A998A6B5C5}"/>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286885B-1901-4D49-B52B-B93A79638590}"/>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9349039-A75F-4FCE-8FB7-D02C20EC6DAF}"/>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34131</xdr:rowOff>
    </xdr:from>
    <xdr:to>
      <xdr:col>23</xdr:col>
      <xdr:colOff>136525</xdr:colOff>
      <xdr:row>32</xdr:row>
      <xdr:rowOff>135731</xdr:rowOff>
    </xdr:to>
    <xdr:sp macro="" textlink="">
      <xdr:nvSpPr>
        <xdr:cNvPr id="89" name="楕円 88">
          <a:extLst>
            <a:ext uri="{FF2B5EF4-FFF2-40B4-BE49-F238E27FC236}">
              <a16:creationId xmlns:a16="http://schemas.microsoft.com/office/drawing/2014/main" id="{EC13BEBF-7376-4D63-9CAC-3B876E6BB12F}"/>
            </a:ext>
          </a:extLst>
        </xdr:cNvPr>
        <xdr:cNvSpPr/>
      </xdr:nvSpPr>
      <xdr:spPr>
        <a:xfrm>
          <a:off x="4711700" y="5520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12558</xdr:rowOff>
    </xdr:from>
    <xdr:ext cx="405111" cy="259045"/>
    <xdr:sp macro="" textlink="">
      <xdr:nvSpPr>
        <xdr:cNvPr id="90" name="有形固定資産減価償却率該当値テキスト">
          <a:extLst>
            <a:ext uri="{FF2B5EF4-FFF2-40B4-BE49-F238E27FC236}">
              <a16:creationId xmlns:a16="http://schemas.microsoft.com/office/drawing/2014/main" id="{7DA47211-BE66-4C19-9AF2-BFEEB0F8DB72}"/>
            </a:ext>
          </a:extLst>
        </xdr:cNvPr>
        <xdr:cNvSpPr txBox="1"/>
      </xdr:nvSpPr>
      <xdr:spPr>
        <a:xfrm>
          <a:off x="4813300" y="5498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151606</xdr:rowOff>
    </xdr:from>
    <xdr:to>
      <xdr:col>19</xdr:col>
      <xdr:colOff>187325</xdr:colOff>
      <xdr:row>32</xdr:row>
      <xdr:rowOff>81756</xdr:rowOff>
    </xdr:to>
    <xdr:sp macro="" textlink="">
      <xdr:nvSpPr>
        <xdr:cNvPr id="91" name="楕円 90">
          <a:extLst>
            <a:ext uri="{FF2B5EF4-FFF2-40B4-BE49-F238E27FC236}">
              <a16:creationId xmlns:a16="http://schemas.microsoft.com/office/drawing/2014/main" id="{85C69868-7CCC-4DA2-AD82-E5CC8F551B36}"/>
            </a:ext>
          </a:extLst>
        </xdr:cNvPr>
        <xdr:cNvSpPr/>
      </xdr:nvSpPr>
      <xdr:spPr>
        <a:xfrm>
          <a:off x="4000500" y="546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30956</xdr:rowOff>
    </xdr:from>
    <xdr:to>
      <xdr:col>23</xdr:col>
      <xdr:colOff>85725</xdr:colOff>
      <xdr:row>32</xdr:row>
      <xdr:rowOff>84931</xdr:rowOff>
    </xdr:to>
    <xdr:cxnSp macro="">
      <xdr:nvCxnSpPr>
        <xdr:cNvPr id="92" name="直線コネクタ 91">
          <a:extLst>
            <a:ext uri="{FF2B5EF4-FFF2-40B4-BE49-F238E27FC236}">
              <a16:creationId xmlns:a16="http://schemas.microsoft.com/office/drawing/2014/main" id="{0D3CF24E-7060-4E6D-8F27-D6AB7A5AD268}"/>
            </a:ext>
          </a:extLst>
        </xdr:cNvPr>
        <xdr:cNvCxnSpPr/>
      </xdr:nvCxnSpPr>
      <xdr:spPr>
        <a:xfrm>
          <a:off x="4051300" y="5517356"/>
          <a:ext cx="7112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108426</xdr:rowOff>
    </xdr:from>
    <xdr:to>
      <xdr:col>15</xdr:col>
      <xdr:colOff>187325</xdr:colOff>
      <xdr:row>32</xdr:row>
      <xdr:rowOff>38576</xdr:rowOff>
    </xdr:to>
    <xdr:sp macro="" textlink="">
      <xdr:nvSpPr>
        <xdr:cNvPr id="93" name="楕円 92">
          <a:extLst>
            <a:ext uri="{FF2B5EF4-FFF2-40B4-BE49-F238E27FC236}">
              <a16:creationId xmlns:a16="http://schemas.microsoft.com/office/drawing/2014/main" id="{375426C8-2F6A-4CD0-AF39-CA34581AB710}"/>
            </a:ext>
          </a:extLst>
        </xdr:cNvPr>
        <xdr:cNvSpPr/>
      </xdr:nvSpPr>
      <xdr:spPr>
        <a:xfrm>
          <a:off x="3238500" y="542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159226</xdr:rowOff>
    </xdr:from>
    <xdr:to>
      <xdr:col>19</xdr:col>
      <xdr:colOff>136525</xdr:colOff>
      <xdr:row>32</xdr:row>
      <xdr:rowOff>30956</xdr:rowOff>
    </xdr:to>
    <xdr:cxnSp macro="">
      <xdr:nvCxnSpPr>
        <xdr:cNvPr id="94" name="直線コネクタ 93">
          <a:extLst>
            <a:ext uri="{FF2B5EF4-FFF2-40B4-BE49-F238E27FC236}">
              <a16:creationId xmlns:a16="http://schemas.microsoft.com/office/drawing/2014/main" id="{B1E4D047-2548-4BDC-84D5-913356F6A574}"/>
            </a:ext>
          </a:extLst>
        </xdr:cNvPr>
        <xdr:cNvCxnSpPr/>
      </xdr:nvCxnSpPr>
      <xdr:spPr>
        <a:xfrm>
          <a:off x="3289300" y="5474176"/>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57150</xdr:rowOff>
    </xdr:from>
    <xdr:to>
      <xdr:col>11</xdr:col>
      <xdr:colOff>187325</xdr:colOff>
      <xdr:row>31</xdr:row>
      <xdr:rowOff>158750</xdr:rowOff>
    </xdr:to>
    <xdr:sp macro="" textlink="">
      <xdr:nvSpPr>
        <xdr:cNvPr id="95" name="楕円 94">
          <a:extLst>
            <a:ext uri="{FF2B5EF4-FFF2-40B4-BE49-F238E27FC236}">
              <a16:creationId xmlns:a16="http://schemas.microsoft.com/office/drawing/2014/main" id="{42960EB8-A8F6-4C1F-AE0E-2654B02AAED4}"/>
            </a:ext>
          </a:extLst>
        </xdr:cNvPr>
        <xdr:cNvSpPr/>
      </xdr:nvSpPr>
      <xdr:spPr>
        <a:xfrm>
          <a:off x="2476500" y="537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107950</xdr:rowOff>
    </xdr:from>
    <xdr:to>
      <xdr:col>15</xdr:col>
      <xdr:colOff>136525</xdr:colOff>
      <xdr:row>31</xdr:row>
      <xdr:rowOff>159226</xdr:rowOff>
    </xdr:to>
    <xdr:cxnSp macro="">
      <xdr:nvCxnSpPr>
        <xdr:cNvPr id="96" name="直線コネクタ 95">
          <a:extLst>
            <a:ext uri="{FF2B5EF4-FFF2-40B4-BE49-F238E27FC236}">
              <a16:creationId xmlns:a16="http://schemas.microsoft.com/office/drawing/2014/main" id="{A220CAE8-21FD-4FCD-AB06-C739591060CE}"/>
            </a:ext>
          </a:extLst>
        </xdr:cNvPr>
        <xdr:cNvCxnSpPr/>
      </xdr:nvCxnSpPr>
      <xdr:spPr>
        <a:xfrm>
          <a:off x="2527300" y="5422900"/>
          <a:ext cx="762000" cy="5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3175</xdr:rowOff>
    </xdr:from>
    <xdr:to>
      <xdr:col>7</xdr:col>
      <xdr:colOff>187325</xdr:colOff>
      <xdr:row>31</xdr:row>
      <xdr:rowOff>104775</xdr:rowOff>
    </xdr:to>
    <xdr:sp macro="" textlink="">
      <xdr:nvSpPr>
        <xdr:cNvPr id="97" name="楕円 96">
          <a:extLst>
            <a:ext uri="{FF2B5EF4-FFF2-40B4-BE49-F238E27FC236}">
              <a16:creationId xmlns:a16="http://schemas.microsoft.com/office/drawing/2014/main" id="{144EA59D-4BAA-49F4-A261-2791B818ABA0}"/>
            </a:ext>
          </a:extLst>
        </xdr:cNvPr>
        <xdr:cNvSpPr/>
      </xdr:nvSpPr>
      <xdr:spPr>
        <a:xfrm>
          <a:off x="1714500" y="53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53975</xdr:rowOff>
    </xdr:from>
    <xdr:to>
      <xdr:col>11</xdr:col>
      <xdr:colOff>136525</xdr:colOff>
      <xdr:row>31</xdr:row>
      <xdr:rowOff>107950</xdr:rowOff>
    </xdr:to>
    <xdr:cxnSp macro="">
      <xdr:nvCxnSpPr>
        <xdr:cNvPr id="98" name="直線コネクタ 97">
          <a:extLst>
            <a:ext uri="{FF2B5EF4-FFF2-40B4-BE49-F238E27FC236}">
              <a16:creationId xmlns:a16="http://schemas.microsoft.com/office/drawing/2014/main" id="{AF04FFDD-1A38-40F9-97A8-6386D49502E4}"/>
            </a:ext>
          </a:extLst>
        </xdr:cNvPr>
        <xdr:cNvCxnSpPr/>
      </xdr:nvCxnSpPr>
      <xdr:spPr>
        <a:xfrm>
          <a:off x="1765300" y="5368925"/>
          <a:ext cx="76200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102411</xdr:rowOff>
    </xdr:from>
    <xdr:ext cx="405111" cy="259045"/>
    <xdr:sp macro="" textlink="">
      <xdr:nvSpPr>
        <xdr:cNvPr id="99" name="n_1aveValue有形固定資産減価償却率">
          <a:extLst>
            <a:ext uri="{FF2B5EF4-FFF2-40B4-BE49-F238E27FC236}">
              <a16:creationId xmlns:a16="http://schemas.microsoft.com/office/drawing/2014/main" id="{FF24A3EB-73CB-4874-BA43-20B0E5293539}"/>
            </a:ext>
          </a:extLst>
        </xdr:cNvPr>
        <xdr:cNvSpPr txBox="1"/>
      </xdr:nvSpPr>
      <xdr:spPr>
        <a:xfrm>
          <a:off x="3836044" y="5074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91616</xdr:rowOff>
    </xdr:from>
    <xdr:ext cx="405111" cy="259045"/>
    <xdr:sp macro="" textlink="">
      <xdr:nvSpPr>
        <xdr:cNvPr id="100" name="n_2aveValue有形固定資産減価償却率">
          <a:extLst>
            <a:ext uri="{FF2B5EF4-FFF2-40B4-BE49-F238E27FC236}">
              <a16:creationId xmlns:a16="http://schemas.microsoft.com/office/drawing/2014/main" id="{498138D1-7AB4-413B-8B8B-30BD2059F0EE}"/>
            </a:ext>
          </a:extLst>
        </xdr:cNvPr>
        <xdr:cNvSpPr txBox="1"/>
      </xdr:nvSpPr>
      <xdr:spPr>
        <a:xfrm>
          <a:off x="3086744" y="506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67327</xdr:rowOff>
    </xdr:from>
    <xdr:ext cx="405111" cy="259045"/>
    <xdr:sp macro="" textlink="">
      <xdr:nvSpPr>
        <xdr:cNvPr id="101" name="n_3aveValue有形固定資産減価償却率">
          <a:extLst>
            <a:ext uri="{FF2B5EF4-FFF2-40B4-BE49-F238E27FC236}">
              <a16:creationId xmlns:a16="http://schemas.microsoft.com/office/drawing/2014/main" id="{D61DE7D0-B6F9-4013-A5DD-8CDC2C2149CA}"/>
            </a:ext>
          </a:extLst>
        </xdr:cNvPr>
        <xdr:cNvSpPr txBox="1"/>
      </xdr:nvSpPr>
      <xdr:spPr>
        <a:xfrm>
          <a:off x="2324744" y="503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51135</xdr:rowOff>
    </xdr:from>
    <xdr:ext cx="405111" cy="259045"/>
    <xdr:sp macro="" textlink="">
      <xdr:nvSpPr>
        <xdr:cNvPr id="102" name="n_4aveValue有形固定資産減価償却率">
          <a:extLst>
            <a:ext uri="{FF2B5EF4-FFF2-40B4-BE49-F238E27FC236}">
              <a16:creationId xmlns:a16="http://schemas.microsoft.com/office/drawing/2014/main" id="{A2AC7D36-B9E5-492A-900F-D761B931F95E}"/>
            </a:ext>
          </a:extLst>
        </xdr:cNvPr>
        <xdr:cNvSpPr txBox="1"/>
      </xdr:nvSpPr>
      <xdr:spPr>
        <a:xfrm>
          <a:off x="1562744" y="5023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72883</xdr:rowOff>
    </xdr:from>
    <xdr:ext cx="405111" cy="259045"/>
    <xdr:sp macro="" textlink="">
      <xdr:nvSpPr>
        <xdr:cNvPr id="103" name="n_1mainValue有形固定資産減価償却率">
          <a:extLst>
            <a:ext uri="{FF2B5EF4-FFF2-40B4-BE49-F238E27FC236}">
              <a16:creationId xmlns:a16="http://schemas.microsoft.com/office/drawing/2014/main" id="{520008D0-8726-4B36-8168-D41B9BE79849}"/>
            </a:ext>
          </a:extLst>
        </xdr:cNvPr>
        <xdr:cNvSpPr txBox="1"/>
      </xdr:nvSpPr>
      <xdr:spPr>
        <a:xfrm>
          <a:off x="3836044" y="5559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29703</xdr:rowOff>
    </xdr:from>
    <xdr:ext cx="405111" cy="259045"/>
    <xdr:sp macro="" textlink="">
      <xdr:nvSpPr>
        <xdr:cNvPr id="104" name="n_2mainValue有形固定資産減価償却率">
          <a:extLst>
            <a:ext uri="{FF2B5EF4-FFF2-40B4-BE49-F238E27FC236}">
              <a16:creationId xmlns:a16="http://schemas.microsoft.com/office/drawing/2014/main" id="{AE4A6910-FB00-401E-8AC3-55648565C623}"/>
            </a:ext>
          </a:extLst>
        </xdr:cNvPr>
        <xdr:cNvSpPr txBox="1"/>
      </xdr:nvSpPr>
      <xdr:spPr>
        <a:xfrm>
          <a:off x="3086744" y="551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149877</xdr:rowOff>
    </xdr:from>
    <xdr:ext cx="405111" cy="259045"/>
    <xdr:sp macro="" textlink="">
      <xdr:nvSpPr>
        <xdr:cNvPr id="105" name="n_3mainValue有形固定資産減価償却率">
          <a:extLst>
            <a:ext uri="{FF2B5EF4-FFF2-40B4-BE49-F238E27FC236}">
              <a16:creationId xmlns:a16="http://schemas.microsoft.com/office/drawing/2014/main" id="{4DF57BBE-8A15-48BD-B434-86899E7EC913}"/>
            </a:ext>
          </a:extLst>
        </xdr:cNvPr>
        <xdr:cNvSpPr txBox="1"/>
      </xdr:nvSpPr>
      <xdr:spPr>
        <a:xfrm>
          <a:off x="2324744" y="5464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106" name="n_4mainValue有形固定資産減価償却率">
          <a:extLst>
            <a:ext uri="{FF2B5EF4-FFF2-40B4-BE49-F238E27FC236}">
              <a16:creationId xmlns:a16="http://schemas.microsoft.com/office/drawing/2014/main" id="{C8B8C79C-6A0F-4D1D-856B-0996887BE545}"/>
            </a:ext>
          </a:extLst>
        </xdr:cNvPr>
        <xdr:cNvSpPr txBox="1"/>
      </xdr:nvSpPr>
      <xdr:spPr>
        <a:xfrm>
          <a:off x="1562744" y="54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122DA939-49D2-4E50-9C78-303575531340}"/>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FD3C2015-AED8-4167-8636-DFBDD8ECF8EE}"/>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B31CA17E-E120-41DF-B4A9-094885A71C0F}"/>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[ 236.0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7540D3A-AFFC-47C7-883D-285CEA1C9FE5}"/>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A517D7D9-76B4-4C68-8C70-3F6DEB09EEAC}"/>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3B54CCED-2FE3-423C-B6D5-8F669DEE1200}"/>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DEDBB724-1FB6-425B-A5DD-54F938CE7FAF}"/>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602AA292-7607-428E-B9E7-2AE79706E56E}"/>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72D20AAE-3E48-440B-A966-BB91E9FBD149}"/>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EA8BCF41-94F5-43CC-B8CF-EAF54BCB287D}"/>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14477A1F-898A-4A20-8B7F-BE148D1B0351}"/>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18D2ED7-34C4-45CA-B449-7EE4A60DDB99}"/>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E36FD035-C0BF-4515-A21C-A6EBA58E51D8}"/>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年度から平成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年度にかけて実施された、山辺中学校改築事業に係る多額の起債が終了したことに加え、新規起債の抑制などにより、将来負担額は減少し、債務償還比率が類似団体内平均値を</a:t>
          </a:r>
          <a:r>
            <a:rPr kumimoji="1" lang="en-US" altLang="ja-JP" sz="1100">
              <a:latin typeface="ＭＳ Ｐゴシック" panose="020B0600070205080204" pitchFamily="50" charset="-128"/>
              <a:ea typeface="ＭＳ Ｐゴシック" panose="020B0600070205080204" pitchFamily="50" charset="-128"/>
            </a:rPr>
            <a:t>197.1</a:t>
          </a:r>
          <a:r>
            <a:rPr kumimoji="1" lang="ja-JP" altLang="en-US" sz="1100">
              <a:latin typeface="ＭＳ Ｐゴシック" panose="020B0600070205080204" pitchFamily="50" charset="-128"/>
              <a:ea typeface="ＭＳ Ｐゴシック" panose="020B0600070205080204" pitchFamily="50" charset="-128"/>
            </a:rPr>
            <a:t>ポイント下回るなど水準が低下している。引き続き、新規起債や歳出の抑制に努める必要がある。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FEF52326-EF88-48F4-B81D-EF49ADD5A8C5}"/>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7CB36B85-20DF-4DD0-B4E9-F070E187D8B8}"/>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81112B9C-CA83-47E8-AEC3-741BC35FDB5E}"/>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0FBA953B-1F76-4B4B-8FA4-144A1C70847A}"/>
            </a:ext>
          </a:extLst>
        </xdr:cNvPr>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5D130F83-94DC-427C-9ADF-360D0AE2F16B}"/>
            </a:ext>
          </a:extLst>
        </xdr:cNvPr>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74EBB40A-1322-4DF9-BCE5-4046A01D5D76}"/>
            </a:ext>
          </a:extLst>
        </xdr:cNvPr>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2049711B-0674-4877-A397-5B9376CC3E20}"/>
            </a:ext>
          </a:extLst>
        </xdr:cNvPr>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F532E1E1-BBB2-4A32-B725-5F1C32388D75}"/>
            </a:ext>
          </a:extLst>
        </xdr:cNvPr>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7FA6C55C-A479-4BB6-AFF4-1F1FBB78260F}"/>
            </a:ext>
          </a:extLst>
        </xdr:cNvPr>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3CD67BA5-1014-4D81-A990-1FD82795AD89}"/>
            </a:ext>
          </a:extLst>
        </xdr:cNvPr>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FAD222F1-1330-4D22-959C-43FDECA0D4B4}"/>
            </a:ext>
          </a:extLst>
        </xdr:cNvPr>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8BD41F24-7084-4CB3-89B7-C33C5A2520E1}"/>
            </a:ext>
          </a:extLst>
        </xdr:cNvPr>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EB6A9D3D-F883-4C9D-B3A8-92C836FDD252}"/>
            </a:ext>
          </a:extLst>
        </xdr:cNvPr>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F0A8D776-FF98-4ACA-860A-EB81242FE6B2}"/>
            </a:ext>
          </a:extLst>
        </xdr:cNvPr>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00C49D8A-3C41-484C-92EA-0B1F5203E927}"/>
            </a:ext>
          </a:extLst>
        </xdr:cNvPr>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92ED963C-50D3-443F-A228-FBB759263F9B}"/>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D0CC19D9-588C-4919-B156-BA79F640E4CC}"/>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33</xdr:row>
      <xdr:rowOff>158759</xdr:rowOff>
    </xdr:to>
    <xdr:cxnSp macro="">
      <xdr:nvCxnSpPr>
        <xdr:cNvPr id="137" name="直線コネクタ 136">
          <a:extLst>
            <a:ext uri="{FF2B5EF4-FFF2-40B4-BE49-F238E27FC236}">
              <a16:creationId xmlns:a16="http://schemas.microsoft.com/office/drawing/2014/main" id="{627B1948-80CD-46F6-B049-BF42F9EB8A3A}"/>
            </a:ext>
          </a:extLst>
        </xdr:cNvPr>
        <xdr:cNvCxnSpPr/>
      </xdr:nvCxnSpPr>
      <xdr:spPr>
        <a:xfrm flipV="1">
          <a:off x="14793595" y="4489903"/>
          <a:ext cx="1269" cy="1326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162586</xdr:rowOff>
    </xdr:from>
    <xdr:ext cx="469744" cy="259045"/>
    <xdr:sp macro="" textlink="">
      <xdr:nvSpPr>
        <xdr:cNvPr id="138" name="債務償還比率最小値テキスト">
          <a:extLst>
            <a:ext uri="{FF2B5EF4-FFF2-40B4-BE49-F238E27FC236}">
              <a16:creationId xmlns:a16="http://schemas.microsoft.com/office/drawing/2014/main" id="{2F6F190E-A63B-4F75-ACCD-E88B2C49BD18}"/>
            </a:ext>
          </a:extLst>
        </xdr:cNvPr>
        <xdr:cNvSpPr txBox="1"/>
      </xdr:nvSpPr>
      <xdr:spPr>
        <a:xfrm>
          <a:off x="14846300" y="582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158759</xdr:rowOff>
    </xdr:from>
    <xdr:to>
      <xdr:col>76</xdr:col>
      <xdr:colOff>111125</xdr:colOff>
      <xdr:row>33</xdr:row>
      <xdr:rowOff>158759</xdr:rowOff>
    </xdr:to>
    <xdr:cxnSp macro="">
      <xdr:nvCxnSpPr>
        <xdr:cNvPr id="139" name="直線コネクタ 138">
          <a:extLst>
            <a:ext uri="{FF2B5EF4-FFF2-40B4-BE49-F238E27FC236}">
              <a16:creationId xmlns:a16="http://schemas.microsoft.com/office/drawing/2014/main" id="{72D4B73B-BED7-40E6-B18B-964D0C979960}"/>
            </a:ext>
          </a:extLst>
        </xdr:cNvPr>
        <xdr:cNvCxnSpPr/>
      </xdr:nvCxnSpPr>
      <xdr:spPr>
        <a:xfrm>
          <a:off x="14706600" y="5816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1686E80F-CEBC-41C3-B04F-3A79BD0F6A31}"/>
            </a:ext>
          </a:extLst>
        </xdr:cNvPr>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1ECAEDFA-DB90-47DB-86D0-5F680F445244}"/>
            </a:ext>
          </a:extLst>
        </xdr:cNvPr>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113383</xdr:rowOff>
    </xdr:from>
    <xdr:ext cx="469744" cy="259045"/>
    <xdr:sp macro="" textlink="">
      <xdr:nvSpPr>
        <xdr:cNvPr id="142" name="債務償還比率平均値テキスト">
          <a:extLst>
            <a:ext uri="{FF2B5EF4-FFF2-40B4-BE49-F238E27FC236}">
              <a16:creationId xmlns:a16="http://schemas.microsoft.com/office/drawing/2014/main" id="{5B90A34B-AEA5-43F0-8D7C-F669D0981E7E}"/>
            </a:ext>
          </a:extLst>
        </xdr:cNvPr>
        <xdr:cNvSpPr txBox="1"/>
      </xdr:nvSpPr>
      <xdr:spPr>
        <a:xfrm>
          <a:off x="14846300" y="50854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134956</xdr:rowOff>
    </xdr:from>
    <xdr:to>
      <xdr:col>76</xdr:col>
      <xdr:colOff>73025</xdr:colOff>
      <xdr:row>30</xdr:row>
      <xdr:rowOff>65106</xdr:rowOff>
    </xdr:to>
    <xdr:sp macro="" textlink="">
      <xdr:nvSpPr>
        <xdr:cNvPr id="143" name="フローチャート: 判断 142">
          <a:extLst>
            <a:ext uri="{FF2B5EF4-FFF2-40B4-BE49-F238E27FC236}">
              <a16:creationId xmlns:a16="http://schemas.microsoft.com/office/drawing/2014/main" id="{4F218583-1497-49CE-BF37-444DE2D412B3}"/>
            </a:ext>
          </a:extLst>
        </xdr:cNvPr>
        <xdr:cNvSpPr/>
      </xdr:nvSpPr>
      <xdr:spPr>
        <a:xfrm>
          <a:off x="14744700" y="510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120768</xdr:rowOff>
    </xdr:from>
    <xdr:to>
      <xdr:col>72</xdr:col>
      <xdr:colOff>123825</xdr:colOff>
      <xdr:row>30</xdr:row>
      <xdr:rowOff>50918</xdr:rowOff>
    </xdr:to>
    <xdr:sp macro="" textlink="">
      <xdr:nvSpPr>
        <xdr:cNvPr id="144" name="フローチャート: 判断 143">
          <a:extLst>
            <a:ext uri="{FF2B5EF4-FFF2-40B4-BE49-F238E27FC236}">
              <a16:creationId xmlns:a16="http://schemas.microsoft.com/office/drawing/2014/main" id="{E1982AB4-19A9-4936-84B4-7993AACCCD6A}"/>
            </a:ext>
          </a:extLst>
        </xdr:cNvPr>
        <xdr:cNvSpPr/>
      </xdr:nvSpPr>
      <xdr:spPr>
        <a:xfrm>
          <a:off x="14033500" y="5092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113828</xdr:rowOff>
    </xdr:from>
    <xdr:to>
      <xdr:col>68</xdr:col>
      <xdr:colOff>123825</xdr:colOff>
      <xdr:row>30</xdr:row>
      <xdr:rowOff>43978</xdr:rowOff>
    </xdr:to>
    <xdr:sp macro="" textlink="">
      <xdr:nvSpPr>
        <xdr:cNvPr id="145" name="フローチャート: 判断 144">
          <a:extLst>
            <a:ext uri="{FF2B5EF4-FFF2-40B4-BE49-F238E27FC236}">
              <a16:creationId xmlns:a16="http://schemas.microsoft.com/office/drawing/2014/main" id="{DF2240B3-3C74-48C5-9396-3D824CFBE39E}"/>
            </a:ext>
          </a:extLst>
        </xdr:cNvPr>
        <xdr:cNvSpPr/>
      </xdr:nvSpPr>
      <xdr:spPr>
        <a:xfrm>
          <a:off x="13271500" y="508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111397</xdr:rowOff>
    </xdr:from>
    <xdr:to>
      <xdr:col>64</xdr:col>
      <xdr:colOff>123825</xdr:colOff>
      <xdr:row>31</xdr:row>
      <xdr:rowOff>41547</xdr:rowOff>
    </xdr:to>
    <xdr:sp macro="" textlink="">
      <xdr:nvSpPr>
        <xdr:cNvPr id="146" name="フローチャート: 判断 145">
          <a:extLst>
            <a:ext uri="{FF2B5EF4-FFF2-40B4-BE49-F238E27FC236}">
              <a16:creationId xmlns:a16="http://schemas.microsoft.com/office/drawing/2014/main" id="{8B533038-7C11-43FF-89E7-6ED2A6F9E013}"/>
            </a:ext>
          </a:extLst>
        </xdr:cNvPr>
        <xdr:cNvSpPr/>
      </xdr:nvSpPr>
      <xdr:spPr>
        <a:xfrm>
          <a:off x="12509500" y="525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90578</xdr:rowOff>
    </xdr:from>
    <xdr:to>
      <xdr:col>60</xdr:col>
      <xdr:colOff>123825</xdr:colOff>
      <xdr:row>31</xdr:row>
      <xdr:rowOff>20728</xdr:rowOff>
    </xdr:to>
    <xdr:sp macro="" textlink="">
      <xdr:nvSpPr>
        <xdr:cNvPr id="147" name="フローチャート: 判断 146">
          <a:extLst>
            <a:ext uri="{FF2B5EF4-FFF2-40B4-BE49-F238E27FC236}">
              <a16:creationId xmlns:a16="http://schemas.microsoft.com/office/drawing/2014/main" id="{E323E196-DE1D-455C-A6EC-56D6DE33219C}"/>
            </a:ext>
          </a:extLst>
        </xdr:cNvPr>
        <xdr:cNvSpPr/>
      </xdr:nvSpPr>
      <xdr:spPr>
        <a:xfrm>
          <a:off x="11747500" y="5234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DE7CA9A5-255D-4E23-A081-B36FD4EDCC9D}"/>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C4E9BC91-51C9-4AA9-B074-4C97050BC1D0}"/>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9843F61-7C80-493A-99F4-6FA57643EF7E}"/>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CB6292D8-59A1-4654-999B-05EF0AB3E394}"/>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89098B2-F39B-4A99-8013-25F11E4E8F20}"/>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2449</xdr:rowOff>
    </xdr:from>
    <xdr:to>
      <xdr:col>76</xdr:col>
      <xdr:colOff>73025</xdr:colOff>
      <xdr:row>28</xdr:row>
      <xdr:rowOff>104049</xdr:rowOff>
    </xdr:to>
    <xdr:sp macro="" textlink="">
      <xdr:nvSpPr>
        <xdr:cNvPr id="153" name="楕円 152">
          <a:extLst>
            <a:ext uri="{FF2B5EF4-FFF2-40B4-BE49-F238E27FC236}">
              <a16:creationId xmlns:a16="http://schemas.microsoft.com/office/drawing/2014/main" id="{BBBE4857-6305-4DD1-B2FD-77623B2B683C}"/>
            </a:ext>
          </a:extLst>
        </xdr:cNvPr>
        <xdr:cNvSpPr/>
      </xdr:nvSpPr>
      <xdr:spPr>
        <a:xfrm>
          <a:off x="14744700" y="480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25326</xdr:rowOff>
    </xdr:from>
    <xdr:ext cx="469744" cy="259045"/>
    <xdr:sp macro="" textlink="">
      <xdr:nvSpPr>
        <xdr:cNvPr id="154" name="債務償還比率該当値テキスト">
          <a:extLst>
            <a:ext uri="{FF2B5EF4-FFF2-40B4-BE49-F238E27FC236}">
              <a16:creationId xmlns:a16="http://schemas.microsoft.com/office/drawing/2014/main" id="{1A2DDBCD-F345-4DD8-B891-6FC6C20EBBED}"/>
            </a:ext>
          </a:extLst>
        </xdr:cNvPr>
        <xdr:cNvSpPr txBox="1"/>
      </xdr:nvSpPr>
      <xdr:spPr>
        <a:xfrm>
          <a:off x="14846300" y="4654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92819</xdr:rowOff>
    </xdr:from>
    <xdr:to>
      <xdr:col>72</xdr:col>
      <xdr:colOff>123825</xdr:colOff>
      <xdr:row>29</xdr:row>
      <xdr:rowOff>22969</xdr:rowOff>
    </xdr:to>
    <xdr:sp macro="" textlink="">
      <xdr:nvSpPr>
        <xdr:cNvPr id="155" name="楕円 154">
          <a:extLst>
            <a:ext uri="{FF2B5EF4-FFF2-40B4-BE49-F238E27FC236}">
              <a16:creationId xmlns:a16="http://schemas.microsoft.com/office/drawing/2014/main" id="{514D922E-48E6-4455-B10C-D0CD94806221}"/>
            </a:ext>
          </a:extLst>
        </xdr:cNvPr>
        <xdr:cNvSpPr/>
      </xdr:nvSpPr>
      <xdr:spPr>
        <a:xfrm>
          <a:off x="14033500" y="489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53249</xdr:rowOff>
    </xdr:from>
    <xdr:to>
      <xdr:col>76</xdr:col>
      <xdr:colOff>22225</xdr:colOff>
      <xdr:row>28</xdr:row>
      <xdr:rowOff>143619</xdr:rowOff>
    </xdr:to>
    <xdr:cxnSp macro="">
      <xdr:nvCxnSpPr>
        <xdr:cNvPr id="156" name="直線コネクタ 155">
          <a:extLst>
            <a:ext uri="{FF2B5EF4-FFF2-40B4-BE49-F238E27FC236}">
              <a16:creationId xmlns:a16="http://schemas.microsoft.com/office/drawing/2014/main" id="{B6E01736-1E1A-4493-8D6C-82250B0FCCB0}"/>
            </a:ext>
          </a:extLst>
        </xdr:cNvPr>
        <xdr:cNvCxnSpPr/>
      </xdr:nvCxnSpPr>
      <xdr:spPr>
        <a:xfrm flipV="1">
          <a:off x="14084300" y="4853849"/>
          <a:ext cx="711200" cy="9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1560</xdr:rowOff>
    </xdr:from>
    <xdr:to>
      <xdr:col>68</xdr:col>
      <xdr:colOff>123825</xdr:colOff>
      <xdr:row>29</xdr:row>
      <xdr:rowOff>103160</xdr:rowOff>
    </xdr:to>
    <xdr:sp macro="" textlink="">
      <xdr:nvSpPr>
        <xdr:cNvPr id="157" name="楕円 156">
          <a:extLst>
            <a:ext uri="{FF2B5EF4-FFF2-40B4-BE49-F238E27FC236}">
              <a16:creationId xmlns:a16="http://schemas.microsoft.com/office/drawing/2014/main" id="{A8EFBBC9-7D2B-4A81-AE42-D013CF634572}"/>
            </a:ext>
          </a:extLst>
        </xdr:cNvPr>
        <xdr:cNvSpPr/>
      </xdr:nvSpPr>
      <xdr:spPr>
        <a:xfrm>
          <a:off x="13271500" y="497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143619</xdr:rowOff>
    </xdr:from>
    <xdr:to>
      <xdr:col>72</xdr:col>
      <xdr:colOff>73025</xdr:colOff>
      <xdr:row>29</xdr:row>
      <xdr:rowOff>52360</xdr:rowOff>
    </xdr:to>
    <xdr:cxnSp macro="">
      <xdr:nvCxnSpPr>
        <xdr:cNvPr id="158" name="直線コネクタ 157">
          <a:extLst>
            <a:ext uri="{FF2B5EF4-FFF2-40B4-BE49-F238E27FC236}">
              <a16:creationId xmlns:a16="http://schemas.microsoft.com/office/drawing/2014/main" id="{BB3E3F98-67B2-4BAA-B0DE-401DFBF16E89}"/>
            </a:ext>
          </a:extLst>
        </xdr:cNvPr>
        <xdr:cNvCxnSpPr/>
      </xdr:nvCxnSpPr>
      <xdr:spPr>
        <a:xfrm flipV="1">
          <a:off x="13322300" y="4944219"/>
          <a:ext cx="76200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2558</xdr:rowOff>
    </xdr:from>
    <xdr:to>
      <xdr:col>64</xdr:col>
      <xdr:colOff>123825</xdr:colOff>
      <xdr:row>31</xdr:row>
      <xdr:rowOff>104158</xdr:rowOff>
    </xdr:to>
    <xdr:sp macro="" textlink="">
      <xdr:nvSpPr>
        <xdr:cNvPr id="159" name="楕円 158">
          <a:extLst>
            <a:ext uri="{FF2B5EF4-FFF2-40B4-BE49-F238E27FC236}">
              <a16:creationId xmlns:a16="http://schemas.microsoft.com/office/drawing/2014/main" id="{A1D6D2B2-56AF-4352-B64B-93D76AE0F195}"/>
            </a:ext>
          </a:extLst>
        </xdr:cNvPr>
        <xdr:cNvSpPr/>
      </xdr:nvSpPr>
      <xdr:spPr>
        <a:xfrm>
          <a:off x="12509500" y="5317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52360</xdr:rowOff>
    </xdr:from>
    <xdr:to>
      <xdr:col>68</xdr:col>
      <xdr:colOff>73025</xdr:colOff>
      <xdr:row>31</xdr:row>
      <xdr:rowOff>53358</xdr:rowOff>
    </xdr:to>
    <xdr:cxnSp macro="">
      <xdr:nvCxnSpPr>
        <xdr:cNvPr id="160" name="直線コネクタ 159">
          <a:extLst>
            <a:ext uri="{FF2B5EF4-FFF2-40B4-BE49-F238E27FC236}">
              <a16:creationId xmlns:a16="http://schemas.microsoft.com/office/drawing/2014/main" id="{29AA9BD8-AA17-488C-B712-89895F18AC29}"/>
            </a:ext>
          </a:extLst>
        </xdr:cNvPr>
        <xdr:cNvCxnSpPr/>
      </xdr:nvCxnSpPr>
      <xdr:spPr>
        <a:xfrm flipV="1">
          <a:off x="12560300" y="5024410"/>
          <a:ext cx="762000" cy="34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41919</xdr:rowOff>
    </xdr:from>
    <xdr:to>
      <xdr:col>60</xdr:col>
      <xdr:colOff>123825</xdr:colOff>
      <xdr:row>32</xdr:row>
      <xdr:rowOff>143519</xdr:rowOff>
    </xdr:to>
    <xdr:sp macro="" textlink="">
      <xdr:nvSpPr>
        <xdr:cNvPr id="161" name="楕円 160">
          <a:extLst>
            <a:ext uri="{FF2B5EF4-FFF2-40B4-BE49-F238E27FC236}">
              <a16:creationId xmlns:a16="http://schemas.microsoft.com/office/drawing/2014/main" id="{8D0E90D3-727F-462E-A74C-66C21C027AC9}"/>
            </a:ext>
          </a:extLst>
        </xdr:cNvPr>
        <xdr:cNvSpPr/>
      </xdr:nvSpPr>
      <xdr:spPr>
        <a:xfrm>
          <a:off x="11747500" y="552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53358</xdr:rowOff>
    </xdr:from>
    <xdr:to>
      <xdr:col>64</xdr:col>
      <xdr:colOff>73025</xdr:colOff>
      <xdr:row>32</xdr:row>
      <xdr:rowOff>92719</xdr:rowOff>
    </xdr:to>
    <xdr:cxnSp macro="">
      <xdr:nvCxnSpPr>
        <xdr:cNvPr id="162" name="直線コネクタ 161">
          <a:extLst>
            <a:ext uri="{FF2B5EF4-FFF2-40B4-BE49-F238E27FC236}">
              <a16:creationId xmlns:a16="http://schemas.microsoft.com/office/drawing/2014/main" id="{93638153-29B9-4ACF-A0EA-2B9400C53003}"/>
            </a:ext>
          </a:extLst>
        </xdr:cNvPr>
        <xdr:cNvCxnSpPr/>
      </xdr:nvCxnSpPr>
      <xdr:spPr>
        <a:xfrm flipV="1">
          <a:off x="11798300" y="5368308"/>
          <a:ext cx="762000" cy="210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42045</xdr:rowOff>
    </xdr:from>
    <xdr:ext cx="469744" cy="259045"/>
    <xdr:sp macro="" textlink="">
      <xdr:nvSpPr>
        <xdr:cNvPr id="163" name="n_1aveValue債務償還比率">
          <a:extLst>
            <a:ext uri="{FF2B5EF4-FFF2-40B4-BE49-F238E27FC236}">
              <a16:creationId xmlns:a16="http://schemas.microsoft.com/office/drawing/2014/main" id="{40EB6545-99CB-4AA3-A480-F29C016C4698}"/>
            </a:ext>
          </a:extLst>
        </xdr:cNvPr>
        <xdr:cNvSpPr txBox="1"/>
      </xdr:nvSpPr>
      <xdr:spPr>
        <a:xfrm>
          <a:off x="13836727" y="518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35105</xdr:rowOff>
    </xdr:from>
    <xdr:ext cx="469744" cy="259045"/>
    <xdr:sp macro="" textlink="">
      <xdr:nvSpPr>
        <xdr:cNvPr id="164" name="n_2aveValue債務償還比率">
          <a:extLst>
            <a:ext uri="{FF2B5EF4-FFF2-40B4-BE49-F238E27FC236}">
              <a16:creationId xmlns:a16="http://schemas.microsoft.com/office/drawing/2014/main" id="{DCA86EE0-F576-494A-A113-7BEE513903A9}"/>
            </a:ext>
          </a:extLst>
        </xdr:cNvPr>
        <xdr:cNvSpPr txBox="1"/>
      </xdr:nvSpPr>
      <xdr:spPr>
        <a:xfrm>
          <a:off x="13087427" y="5178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58074</xdr:rowOff>
    </xdr:from>
    <xdr:ext cx="469744" cy="259045"/>
    <xdr:sp macro="" textlink="">
      <xdr:nvSpPr>
        <xdr:cNvPr id="165" name="n_3aveValue債務償還比率">
          <a:extLst>
            <a:ext uri="{FF2B5EF4-FFF2-40B4-BE49-F238E27FC236}">
              <a16:creationId xmlns:a16="http://schemas.microsoft.com/office/drawing/2014/main" id="{756DB93F-8482-4090-A95F-05EB5E5E97D1}"/>
            </a:ext>
          </a:extLst>
        </xdr:cNvPr>
        <xdr:cNvSpPr txBox="1"/>
      </xdr:nvSpPr>
      <xdr:spPr>
        <a:xfrm>
          <a:off x="12325427" y="5030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37255</xdr:rowOff>
    </xdr:from>
    <xdr:ext cx="469744" cy="259045"/>
    <xdr:sp macro="" textlink="">
      <xdr:nvSpPr>
        <xdr:cNvPr id="166" name="n_4aveValue債務償還比率">
          <a:extLst>
            <a:ext uri="{FF2B5EF4-FFF2-40B4-BE49-F238E27FC236}">
              <a16:creationId xmlns:a16="http://schemas.microsoft.com/office/drawing/2014/main" id="{BB142600-C9F3-4578-B194-DFAF2E1F3AFD}"/>
            </a:ext>
          </a:extLst>
        </xdr:cNvPr>
        <xdr:cNvSpPr txBox="1"/>
      </xdr:nvSpPr>
      <xdr:spPr>
        <a:xfrm>
          <a:off x="11563427" y="5009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39496</xdr:rowOff>
    </xdr:from>
    <xdr:ext cx="469744" cy="259045"/>
    <xdr:sp macro="" textlink="">
      <xdr:nvSpPr>
        <xdr:cNvPr id="167" name="n_1mainValue債務償還比率">
          <a:extLst>
            <a:ext uri="{FF2B5EF4-FFF2-40B4-BE49-F238E27FC236}">
              <a16:creationId xmlns:a16="http://schemas.microsoft.com/office/drawing/2014/main" id="{F467DDB0-D90A-4D28-85C2-E30E16CBE784}"/>
            </a:ext>
          </a:extLst>
        </xdr:cNvPr>
        <xdr:cNvSpPr txBox="1"/>
      </xdr:nvSpPr>
      <xdr:spPr>
        <a:xfrm>
          <a:off x="13836727" y="4668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119687</xdr:rowOff>
    </xdr:from>
    <xdr:ext cx="469744" cy="259045"/>
    <xdr:sp macro="" textlink="">
      <xdr:nvSpPr>
        <xdr:cNvPr id="168" name="n_2mainValue債務償還比率">
          <a:extLst>
            <a:ext uri="{FF2B5EF4-FFF2-40B4-BE49-F238E27FC236}">
              <a16:creationId xmlns:a16="http://schemas.microsoft.com/office/drawing/2014/main" id="{C2FCF555-9355-4948-89D0-CFD6A40F74E1}"/>
            </a:ext>
          </a:extLst>
        </xdr:cNvPr>
        <xdr:cNvSpPr txBox="1"/>
      </xdr:nvSpPr>
      <xdr:spPr>
        <a:xfrm>
          <a:off x="13087427" y="4748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95285</xdr:rowOff>
    </xdr:from>
    <xdr:ext cx="469744" cy="259045"/>
    <xdr:sp macro="" textlink="">
      <xdr:nvSpPr>
        <xdr:cNvPr id="169" name="n_3mainValue債務償還比率">
          <a:extLst>
            <a:ext uri="{FF2B5EF4-FFF2-40B4-BE49-F238E27FC236}">
              <a16:creationId xmlns:a16="http://schemas.microsoft.com/office/drawing/2014/main" id="{762B2818-9BC2-4895-BEA0-B2B3B2CC0569}"/>
            </a:ext>
          </a:extLst>
        </xdr:cNvPr>
        <xdr:cNvSpPr txBox="1"/>
      </xdr:nvSpPr>
      <xdr:spPr>
        <a:xfrm>
          <a:off x="12325427" y="541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134646</xdr:rowOff>
    </xdr:from>
    <xdr:ext cx="469744" cy="259045"/>
    <xdr:sp macro="" textlink="">
      <xdr:nvSpPr>
        <xdr:cNvPr id="170" name="n_4mainValue債務償還比率">
          <a:extLst>
            <a:ext uri="{FF2B5EF4-FFF2-40B4-BE49-F238E27FC236}">
              <a16:creationId xmlns:a16="http://schemas.microsoft.com/office/drawing/2014/main" id="{BC9564C3-2DC1-4C76-9CC1-F08F93B61502}"/>
            </a:ext>
          </a:extLst>
        </xdr:cNvPr>
        <xdr:cNvSpPr txBox="1"/>
      </xdr:nvSpPr>
      <xdr:spPr>
        <a:xfrm>
          <a:off x="11563427" y="562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B82FBB1A-A75D-477F-A6C3-05AC97C35A02}"/>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3917D34B-92A5-4338-877F-0A6F595CD7D6}"/>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9AD2B64A-AC6F-48B4-A157-BA6EBF795C51}"/>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481CBA1F-20D7-47CB-816A-9E25FED22AD0}"/>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CA0F4D1B-BBF4-4E6F-A539-0B97DA0A4742}"/>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6417F14A-8FD0-4F6C-AB89-E6C47AC74A39}"/>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138E443-22D9-41B0-A72F-069B261B651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86EC702-4A0D-41E2-9297-D0FE9EA5234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C4CB23C-8E46-46FB-983B-A4E75FE8377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4EE6F32-49C5-43DC-AB7D-43574E339DC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DDF0E3F-355A-4978-9DAF-11056BBF753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E6A469C-8188-45AF-B8D4-7031DDE2264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4BE3D4B-B03F-4B35-9487-57A33A3318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FE4BCD3-3C3B-4B72-9603-A7E77D54255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74F1761-6C3B-436D-89E1-A71C788716D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1ACF68B-1678-4DBE-B6D0-56FD6A7AE60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13,570
13,507
61.45
7,125,299
6,888,885
233,307
3,877,696
4,255,978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A760A74-8EEB-46F4-A0BA-025FEF5BFA9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BC56695-D5EE-4A01-8039-18B36C007B0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CC119E6-471A-476D-AD47-95DD5A0AD26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C02DE56-FCBF-46E0-8B2B-8F4CA47628E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71C67FB-150A-4CB8-BEB6-664CF473E2E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E421FF1-3E81-4606-AA69-3DFBE593DA0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3825BEB-2715-4564-8C09-55C45676CC3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E791759-CBAA-482B-92EE-3B96E776EAD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2725DDF-771A-42B8-8FB8-E468D97C81F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8595941-4B29-45D6-BC03-74C05B3AA8B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EC0BDE7-3C68-46C5-A012-FC734F515C5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607CD65-2EEC-4831-B4C3-442BCFCB8A5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B96C238-65F4-47FA-A0B6-047B09E631F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098D5EF-49D1-44D8-8BF3-DDCE89B7F27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BCDA682-ED45-4DE8-8718-004630B4CD3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A97E66D-FD8A-4B1A-93B2-41E8807D204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E364730-5678-44A1-A6F3-884BB8D816C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7841C36-76F5-4F9F-8E66-EDC379367EE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AAE04D1-1D71-4CEC-8D84-3281227A3E6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640F0C2-794C-44F4-B06A-0575847DC07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C14C316-74CC-4650-850B-102EDBA9D75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DD5C760-3E47-466B-9FDA-2694CCF57F1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31B1DCB-45F8-42FF-9AD3-B8443E7DC69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54EE1F8-5963-43AF-B71C-5754D2C5643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3D16490-62F9-4162-8BBD-B81DD209803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D549FAE-E5DC-4007-9EEF-05CCEA2C595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F2D112F-B0A1-4D5E-8D36-689A111A306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C66C83D-5BB0-4A60-B10B-0253AC59BA3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D084D29-6F79-43AF-8784-7A3A0E8671D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5103716-46C0-4BC6-888E-1AC3A564775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EA74DBE-4AF5-4D70-897B-D3044EBB0FE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F1E3B48-B2B7-4F1E-ACE6-EC3C809718E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3EC090B-1C57-475B-A9CF-57986D18D96D}"/>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34A3659-2E16-4AB2-A56D-0AC971180DCE}"/>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3844DD3-CFF8-4AC5-836B-68588CFD367D}"/>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F74E647-2575-44F4-8BA5-4DC5E3FCC297}"/>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EE7038C-A402-4A07-A1D5-8FF0BDF58E4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C21DCC03-B87F-4D1C-8AC6-1E0D54CCF145}"/>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B54D4F4-26CA-4CB1-94C7-CF6C12E96237}"/>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A34C44A-EF19-4EBF-9E1A-2AA800A346B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1353604-551A-4770-B735-23800ECEF92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CD1B865-ACD5-43BB-BC64-22BC38386E1A}"/>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6544AFD-958A-49E3-AA74-5C33ACC8929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108204</xdr:rowOff>
    </xdr:from>
    <xdr:to>
      <xdr:col>24</xdr:col>
      <xdr:colOff>62865</xdr:colOff>
      <xdr:row>41</xdr:row>
      <xdr:rowOff>62484</xdr:rowOff>
    </xdr:to>
    <xdr:cxnSp macro="">
      <xdr:nvCxnSpPr>
        <xdr:cNvPr id="55" name="直線コネクタ 54">
          <a:extLst>
            <a:ext uri="{FF2B5EF4-FFF2-40B4-BE49-F238E27FC236}">
              <a16:creationId xmlns:a16="http://schemas.microsoft.com/office/drawing/2014/main" id="{818FF2ED-F1CA-4E7D-B89F-3EE80702F0C3}"/>
            </a:ext>
          </a:extLst>
        </xdr:cNvPr>
        <xdr:cNvCxnSpPr/>
      </xdr:nvCxnSpPr>
      <xdr:spPr>
        <a:xfrm flipV="1">
          <a:off x="4634865" y="5766054"/>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66311</xdr:rowOff>
    </xdr:from>
    <xdr:ext cx="405111" cy="259045"/>
    <xdr:sp macro="" textlink="">
      <xdr:nvSpPr>
        <xdr:cNvPr id="56" name="【道路】&#10;有形固定資産減価償却率最小値テキスト">
          <a:extLst>
            <a:ext uri="{FF2B5EF4-FFF2-40B4-BE49-F238E27FC236}">
              <a16:creationId xmlns:a16="http://schemas.microsoft.com/office/drawing/2014/main" id="{B367618C-25E5-4FA9-A9DE-7C93EE1AB96A}"/>
            </a:ext>
          </a:extLst>
        </xdr:cNvPr>
        <xdr:cNvSpPr txBox="1"/>
      </xdr:nvSpPr>
      <xdr:spPr>
        <a:xfrm>
          <a:off x="4673600" y="709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62484</xdr:rowOff>
    </xdr:from>
    <xdr:to>
      <xdr:col>24</xdr:col>
      <xdr:colOff>152400</xdr:colOff>
      <xdr:row>41</xdr:row>
      <xdr:rowOff>62484</xdr:rowOff>
    </xdr:to>
    <xdr:cxnSp macro="">
      <xdr:nvCxnSpPr>
        <xdr:cNvPr id="57" name="直線コネクタ 56">
          <a:extLst>
            <a:ext uri="{FF2B5EF4-FFF2-40B4-BE49-F238E27FC236}">
              <a16:creationId xmlns:a16="http://schemas.microsoft.com/office/drawing/2014/main" id="{93588163-6815-4C27-AC5C-D28ACB152F6F}"/>
            </a:ext>
          </a:extLst>
        </xdr:cNvPr>
        <xdr:cNvCxnSpPr/>
      </xdr:nvCxnSpPr>
      <xdr:spPr>
        <a:xfrm>
          <a:off x="4546600" y="709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54881</xdr:rowOff>
    </xdr:from>
    <xdr:ext cx="405111" cy="259045"/>
    <xdr:sp macro="" textlink="">
      <xdr:nvSpPr>
        <xdr:cNvPr id="58" name="【道路】&#10;有形固定資産減価償却率最大値テキスト">
          <a:extLst>
            <a:ext uri="{FF2B5EF4-FFF2-40B4-BE49-F238E27FC236}">
              <a16:creationId xmlns:a16="http://schemas.microsoft.com/office/drawing/2014/main" id="{44338BE3-6E56-4FC5-943E-5061A5A6DD63}"/>
            </a:ext>
          </a:extLst>
        </xdr:cNvPr>
        <xdr:cNvSpPr txBox="1"/>
      </xdr:nvSpPr>
      <xdr:spPr>
        <a:xfrm>
          <a:off x="4673600" y="5541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108204</xdr:rowOff>
    </xdr:from>
    <xdr:to>
      <xdr:col>24</xdr:col>
      <xdr:colOff>152400</xdr:colOff>
      <xdr:row>33</xdr:row>
      <xdr:rowOff>108204</xdr:rowOff>
    </xdr:to>
    <xdr:cxnSp macro="">
      <xdr:nvCxnSpPr>
        <xdr:cNvPr id="59" name="直線コネクタ 58">
          <a:extLst>
            <a:ext uri="{FF2B5EF4-FFF2-40B4-BE49-F238E27FC236}">
              <a16:creationId xmlns:a16="http://schemas.microsoft.com/office/drawing/2014/main" id="{28F03DD8-8A1A-415F-A50F-075A408F1686}"/>
            </a:ext>
          </a:extLst>
        </xdr:cNvPr>
        <xdr:cNvCxnSpPr/>
      </xdr:nvCxnSpPr>
      <xdr:spPr>
        <a:xfrm>
          <a:off x="4546600" y="5766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75709</xdr:rowOff>
    </xdr:from>
    <xdr:ext cx="405111" cy="259045"/>
    <xdr:sp macro="" textlink="">
      <xdr:nvSpPr>
        <xdr:cNvPr id="60" name="【道路】&#10;有形固定資産減価償却率平均値テキスト">
          <a:extLst>
            <a:ext uri="{FF2B5EF4-FFF2-40B4-BE49-F238E27FC236}">
              <a16:creationId xmlns:a16="http://schemas.microsoft.com/office/drawing/2014/main" id="{C5374B59-DC8F-4BF4-B729-7F45B2218B66}"/>
            </a:ext>
          </a:extLst>
        </xdr:cNvPr>
        <xdr:cNvSpPr txBox="1"/>
      </xdr:nvSpPr>
      <xdr:spPr>
        <a:xfrm>
          <a:off x="4673600" y="62479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52832</xdr:rowOff>
    </xdr:from>
    <xdr:to>
      <xdr:col>24</xdr:col>
      <xdr:colOff>114300</xdr:colOff>
      <xdr:row>37</xdr:row>
      <xdr:rowOff>154432</xdr:rowOff>
    </xdr:to>
    <xdr:sp macro="" textlink="">
      <xdr:nvSpPr>
        <xdr:cNvPr id="61" name="フローチャート: 判断 60">
          <a:extLst>
            <a:ext uri="{FF2B5EF4-FFF2-40B4-BE49-F238E27FC236}">
              <a16:creationId xmlns:a16="http://schemas.microsoft.com/office/drawing/2014/main" id="{8645B455-4283-498C-833F-4B56B58E9527}"/>
            </a:ext>
          </a:extLst>
        </xdr:cNvPr>
        <xdr:cNvSpPr/>
      </xdr:nvSpPr>
      <xdr:spPr>
        <a:xfrm>
          <a:off x="4584700" y="639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11684</xdr:rowOff>
    </xdr:from>
    <xdr:to>
      <xdr:col>20</xdr:col>
      <xdr:colOff>38100</xdr:colOff>
      <xdr:row>37</xdr:row>
      <xdr:rowOff>113284</xdr:rowOff>
    </xdr:to>
    <xdr:sp macro="" textlink="">
      <xdr:nvSpPr>
        <xdr:cNvPr id="62" name="フローチャート: 判断 61">
          <a:extLst>
            <a:ext uri="{FF2B5EF4-FFF2-40B4-BE49-F238E27FC236}">
              <a16:creationId xmlns:a16="http://schemas.microsoft.com/office/drawing/2014/main" id="{660CDA0E-D70E-4D65-A912-9DE9BD3FAEAC}"/>
            </a:ext>
          </a:extLst>
        </xdr:cNvPr>
        <xdr:cNvSpPr/>
      </xdr:nvSpPr>
      <xdr:spPr>
        <a:xfrm>
          <a:off x="3746500" y="635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164846</xdr:rowOff>
    </xdr:from>
    <xdr:to>
      <xdr:col>15</xdr:col>
      <xdr:colOff>101600</xdr:colOff>
      <xdr:row>37</xdr:row>
      <xdr:rowOff>94996</xdr:rowOff>
    </xdr:to>
    <xdr:sp macro="" textlink="">
      <xdr:nvSpPr>
        <xdr:cNvPr id="63" name="フローチャート: 判断 62">
          <a:extLst>
            <a:ext uri="{FF2B5EF4-FFF2-40B4-BE49-F238E27FC236}">
              <a16:creationId xmlns:a16="http://schemas.microsoft.com/office/drawing/2014/main" id="{AAAB9ACE-3F66-49EF-A9BA-3AD566678BF3}"/>
            </a:ext>
          </a:extLst>
        </xdr:cNvPr>
        <xdr:cNvSpPr/>
      </xdr:nvSpPr>
      <xdr:spPr>
        <a:xfrm>
          <a:off x="2857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103124</xdr:rowOff>
    </xdr:from>
    <xdr:to>
      <xdr:col>10</xdr:col>
      <xdr:colOff>165100</xdr:colOff>
      <xdr:row>37</xdr:row>
      <xdr:rowOff>33274</xdr:rowOff>
    </xdr:to>
    <xdr:sp macro="" textlink="">
      <xdr:nvSpPr>
        <xdr:cNvPr id="64" name="フローチャート: 判断 63">
          <a:extLst>
            <a:ext uri="{FF2B5EF4-FFF2-40B4-BE49-F238E27FC236}">
              <a16:creationId xmlns:a16="http://schemas.microsoft.com/office/drawing/2014/main" id="{24AEE7E1-53BF-4D49-A1C8-A22F36CE4492}"/>
            </a:ext>
          </a:extLst>
        </xdr:cNvPr>
        <xdr:cNvSpPr/>
      </xdr:nvSpPr>
      <xdr:spPr>
        <a:xfrm>
          <a:off x="1968500" y="627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254</xdr:rowOff>
    </xdr:from>
    <xdr:to>
      <xdr:col>6</xdr:col>
      <xdr:colOff>38100</xdr:colOff>
      <xdr:row>36</xdr:row>
      <xdr:rowOff>101854</xdr:rowOff>
    </xdr:to>
    <xdr:sp macro="" textlink="">
      <xdr:nvSpPr>
        <xdr:cNvPr id="65" name="フローチャート: 判断 64">
          <a:extLst>
            <a:ext uri="{FF2B5EF4-FFF2-40B4-BE49-F238E27FC236}">
              <a16:creationId xmlns:a16="http://schemas.microsoft.com/office/drawing/2014/main" id="{0439C7D0-D4BA-48CF-925E-40BF09625D6E}"/>
            </a:ext>
          </a:extLst>
        </xdr:cNvPr>
        <xdr:cNvSpPr/>
      </xdr:nvSpPr>
      <xdr:spPr>
        <a:xfrm>
          <a:off x="1079500" y="617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45A2907-3872-436C-AC54-22F74C9C851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694791E-8CAB-4F1E-A3B5-3D3A94232DB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BF22FB3-4974-49C8-B621-BAAFACAA4CA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F749267-1FCB-4DC0-9A30-1BD856F658A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7240BB2-D60D-4BB6-B924-8C55A4C322F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71" name="楕円 70">
          <a:extLst>
            <a:ext uri="{FF2B5EF4-FFF2-40B4-BE49-F238E27FC236}">
              <a16:creationId xmlns:a16="http://schemas.microsoft.com/office/drawing/2014/main" id="{224DAA95-7135-43FC-A6DE-B0AF1A90EE8A}"/>
            </a:ext>
          </a:extLst>
        </xdr:cNvPr>
        <xdr:cNvSpPr/>
      </xdr:nvSpPr>
      <xdr:spPr>
        <a:xfrm>
          <a:off x="4584700" y="64696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104411</xdr:rowOff>
    </xdr:from>
    <xdr:ext cx="405111" cy="259045"/>
    <xdr:sp macro="" textlink="">
      <xdr:nvSpPr>
        <xdr:cNvPr id="72" name="【道路】&#10;有形固定資産減価償却率該当値テキスト">
          <a:extLst>
            <a:ext uri="{FF2B5EF4-FFF2-40B4-BE49-F238E27FC236}">
              <a16:creationId xmlns:a16="http://schemas.microsoft.com/office/drawing/2014/main" id="{45F3F132-B421-4CAB-AD5A-5848EDC01F77}"/>
            </a:ext>
          </a:extLst>
        </xdr:cNvPr>
        <xdr:cNvSpPr txBox="1"/>
      </xdr:nvSpPr>
      <xdr:spPr>
        <a:xfrm>
          <a:off x="4673600" y="644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80264</xdr:rowOff>
    </xdr:from>
    <xdr:to>
      <xdr:col>20</xdr:col>
      <xdr:colOff>38100</xdr:colOff>
      <xdr:row>38</xdr:row>
      <xdr:rowOff>10414</xdr:rowOff>
    </xdr:to>
    <xdr:sp macro="" textlink="">
      <xdr:nvSpPr>
        <xdr:cNvPr id="73" name="楕円 72">
          <a:extLst>
            <a:ext uri="{FF2B5EF4-FFF2-40B4-BE49-F238E27FC236}">
              <a16:creationId xmlns:a16="http://schemas.microsoft.com/office/drawing/2014/main" id="{D3FBD3B9-67E3-44A4-A9A7-BB07AD4C150E}"/>
            </a:ext>
          </a:extLst>
        </xdr:cNvPr>
        <xdr:cNvSpPr/>
      </xdr:nvSpPr>
      <xdr:spPr>
        <a:xfrm>
          <a:off x="3746500" y="642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131064</xdr:rowOff>
    </xdr:from>
    <xdr:to>
      <xdr:col>24</xdr:col>
      <xdr:colOff>63500</xdr:colOff>
      <xdr:row>38</xdr:row>
      <xdr:rowOff>5334</xdr:rowOff>
    </xdr:to>
    <xdr:cxnSp macro="">
      <xdr:nvCxnSpPr>
        <xdr:cNvPr id="74" name="直線コネクタ 73">
          <a:extLst>
            <a:ext uri="{FF2B5EF4-FFF2-40B4-BE49-F238E27FC236}">
              <a16:creationId xmlns:a16="http://schemas.microsoft.com/office/drawing/2014/main" id="{4F1E824F-479D-4576-8473-8B5D4918C1F7}"/>
            </a:ext>
          </a:extLst>
        </xdr:cNvPr>
        <xdr:cNvCxnSpPr/>
      </xdr:nvCxnSpPr>
      <xdr:spPr>
        <a:xfrm>
          <a:off x="3797300" y="647471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34544</xdr:rowOff>
    </xdr:from>
    <xdr:to>
      <xdr:col>15</xdr:col>
      <xdr:colOff>101600</xdr:colOff>
      <xdr:row>37</xdr:row>
      <xdr:rowOff>136144</xdr:rowOff>
    </xdr:to>
    <xdr:sp macro="" textlink="">
      <xdr:nvSpPr>
        <xdr:cNvPr id="75" name="楕円 74">
          <a:extLst>
            <a:ext uri="{FF2B5EF4-FFF2-40B4-BE49-F238E27FC236}">
              <a16:creationId xmlns:a16="http://schemas.microsoft.com/office/drawing/2014/main" id="{20EC9381-D9DD-4792-9372-5E5D8FB4C9F5}"/>
            </a:ext>
          </a:extLst>
        </xdr:cNvPr>
        <xdr:cNvSpPr/>
      </xdr:nvSpPr>
      <xdr:spPr>
        <a:xfrm>
          <a:off x="2857500" y="637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85344</xdr:rowOff>
    </xdr:from>
    <xdr:to>
      <xdr:col>19</xdr:col>
      <xdr:colOff>177800</xdr:colOff>
      <xdr:row>37</xdr:row>
      <xdr:rowOff>131064</xdr:rowOff>
    </xdr:to>
    <xdr:cxnSp macro="">
      <xdr:nvCxnSpPr>
        <xdr:cNvPr id="76" name="直線コネクタ 75">
          <a:extLst>
            <a:ext uri="{FF2B5EF4-FFF2-40B4-BE49-F238E27FC236}">
              <a16:creationId xmlns:a16="http://schemas.microsoft.com/office/drawing/2014/main" id="{370CD24F-6D08-45DD-AC13-996A875EB2B7}"/>
            </a:ext>
          </a:extLst>
        </xdr:cNvPr>
        <xdr:cNvCxnSpPr/>
      </xdr:nvCxnSpPr>
      <xdr:spPr>
        <a:xfrm>
          <a:off x="2908300" y="642899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162560</xdr:rowOff>
    </xdr:from>
    <xdr:to>
      <xdr:col>10</xdr:col>
      <xdr:colOff>165100</xdr:colOff>
      <xdr:row>37</xdr:row>
      <xdr:rowOff>92710</xdr:rowOff>
    </xdr:to>
    <xdr:sp macro="" textlink="">
      <xdr:nvSpPr>
        <xdr:cNvPr id="77" name="楕円 76">
          <a:extLst>
            <a:ext uri="{FF2B5EF4-FFF2-40B4-BE49-F238E27FC236}">
              <a16:creationId xmlns:a16="http://schemas.microsoft.com/office/drawing/2014/main" id="{EC66EBDD-C516-40A6-861D-EEC63E4108EF}"/>
            </a:ext>
          </a:extLst>
        </xdr:cNvPr>
        <xdr:cNvSpPr/>
      </xdr:nvSpPr>
      <xdr:spPr>
        <a:xfrm>
          <a:off x="1968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41910</xdr:rowOff>
    </xdr:from>
    <xdr:to>
      <xdr:col>15</xdr:col>
      <xdr:colOff>50800</xdr:colOff>
      <xdr:row>37</xdr:row>
      <xdr:rowOff>85344</xdr:rowOff>
    </xdr:to>
    <xdr:cxnSp macro="">
      <xdr:nvCxnSpPr>
        <xdr:cNvPr id="78" name="直線コネクタ 77">
          <a:extLst>
            <a:ext uri="{FF2B5EF4-FFF2-40B4-BE49-F238E27FC236}">
              <a16:creationId xmlns:a16="http://schemas.microsoft.com/office/drawing/2014/main" id="{DD50FE40-12E7-4C2D-8A72-B9B617CA7649}"/>
            </a:ext>
          </a:extLst>
        </xdr:cNvPr>
        <xdr:cNvCxnSpPr/>
      </xdr:nvCxnSpPr>
      <xdr:spPr>
        <a:xfrm>
          <a:off x="2019300" y="638556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119126</xdr:rowOff>
    </xdr:from>
    <xdr:to>
      <xdr:col>6</xdr:col>
      <xdr:colOff>38100</xdr:colOff>
      <xdr:row>37</xdr:row>
      <xdr:rowOff>49276</xdr:rowOff>
    </xdr:to>
    <xdr:sp macro="" textlink="">
      <xdr:nvSpPr>
        <xdr:cNvPr id="79" name="楕円 78">
          <a:extLst>
            <a:ext uri="{FF2B5EF4-FFF2-40B4-BE49-F238E27FC236}">
              <a16:creationId xmlns:a16="http://schemas.microsoft.com/office/drawing/2014/main" id="{5B82B289-3767-430F-9F50-909C75A05406}"/>
            </a:ext>
          </a:extLst>
        </xdr:cNvPr>
        <xdr:cNvSpPr/>
      </xdr:nvSpPr>
      <xdr:spPr>
        <a:xfrm>
          <a:off x="1079500" y="629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169926</xdr:rowOff>
    </xdr:from>
    <xdr:to>
      <xdr:col>10</xdr:col>
      <xdr:colOff>114300</xdr:colOff>
      <xdr:row>37</xdr:row>
      <xdr:rowOff>41910</xdr:rowOff>
    </xdr:to>
    <xdr:cxnSp macro="">
      <xdr:nvCxnSpPr>
        <xdr:cNvPr id="80" name="直線コネクタ 79">
          <a:extLst>
            <a:ext uri="{FF2B5EF4-FFF2-40B4-BE49-F238E27FC236}">
              <a16:creationId xmlns:a16="http://schemas.microsoft.com/office/drawing/2014/main" id="{4CED38BC-2C31-4336-987F-A688CFECB6F5}"/>
            </a:ext>
          </a:extLst>
        </xdr:cNvPr>
        <xdr:cNvCxnSpPr/>
      </xdr:nvCxnSpPr>
      <xdr:spPr>
        <a:xfrm>
          <a:off x="1130300" y="634212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129811</xdr:rowOff>
    </xdr:from>
    <xdr:ext cx="405111" cy="259045"/>
    <xdr:sp macro="" textlink="">
      <xdr:nvSpPr>
        <xdr:cNvPr id="81" name="n_1aveValue【道路】&#10;有形固定資産減価償却率">
          <a:extLst>
            <a:ext uri="{FF2B5EF4-FFF2-40B4-BE49-F238E27FC236}">
              <a16:creationId xmlns:a16="http://schemas.microsoft.com/office/drawing/2014/main" id="{7FEB65A1-5192-4AF7-A458-29E70F5088E5}"/>
            </a:ext>
          </a:extLst>
        </xdr:cNvPr>
        <xdr:cNvSpPr txBox="1"/>
      </xdr:nvSpPr>
      <xdr:spPr>
        <a:xfrm>
          <a:off x="3582044" y="6130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111523</xdr:rowOff>
    </xdr:from>
    <xdr:ext cx="405111" cy="259045"/>
    <xdr:sp macro="" textlink="">
      <xdr:nvSpPr>
        <xdr:cNvPr id="82" name="n_2aveValue【道路】&#10;有形固定資産減価償却率">
          <a:extLst>
            <a:ext uri="{FF2B5EF4-FFF2-40B4-BE49-F238E27FC236}">
              <a16:creationId xmlns:a16="http://schemas.microsoft.com/office/drawing/2014/main" id="{BF15306E-9983-43FF-A026-915C5105AC89}"/>
            </a:ext>
          </a:extLst>
        </xdr:cNvPr>
        <xdr:cNvSpPr txBox="1"/>
      </xdr:nvSpPr>
      <xdr:spPr>
        <a:xfrm>
          <a:off x="2705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49801</xdr:rowOff>
    </xdr:from>
    <xdr:ext cx="405111" cy="259045"/>
    <xdr:sp macro="" textlink="">
      <xdr:nvSpPr>
        <xdr:cNvPr id="83" name="n_3aveValue【道路】&#10;有形固定資産減価償却率">
          <a:extLst>
            <a:ext uri="{FF2B5EF4-FFF2-40B4-BE49-F238E27FC236}">
              <a16:creationId xmlns:a16="http://schemas.microsoft.com/office/drawing/2014/main" id="{9A053C97-7BFC-441A-BA3D-18D23A045089}"/>
            </a:ext>
          </a:extLst>
        </xdr:cNvPr>
        <xdr:cNvSpPr txBox="1"/>
      </xdr:nvSpPr>
      <xdr:spPr>
        <a:xfrm>
          <a:off x="1816744" y="605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118381</xdr:rowOff>
    </xdr:from>
    <xdr:ext cx="405111" cy="259045"/>
    <xdr:sp macro="" textlink="">
      <xdr:nvSpPr>
        <xdr:cNvPr id="84" name="n_4aveValue【道路】&#10;有形固定資産減価償却率">
          <a:extLst>
            <a:ext uri="{FF2B5EF4-FFF2-40B4-BE49-F238E27FC236}">
              <a16:creationId xmlns:a16="http://schemas.microsoft.com/office/drawing/2014/main" id="{F41EF9DA-BBF1-4AAD-8B91-A5BF5EDE03BB}"/>
            </a:ext>
          </a:extLst>
        </xdr:cNvPr>
        <xdr:cNvSpPr txBox="1"/>
      </xdr:nvSpPr>
      <xdr:spPr>
        <a:xfrm>
          <a:off x="927744" y="594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1541</xdr:rowOff>
    </xdr:from>
    <xdr:ext cx="405111" cy="259045"/>
    <xdr:sp macro="" textlink="">
      <xdr:nvSpPr>
        <xdr:cNvPr id="85" name="n_1mainValue【道路】&#10;有形固定資産減価償却率">
          <a:extLst>
            <a:ext uri="{FF2B5EF4-FFF2-40B4-BE49-F238E27FC236}">
              <a16:creationId xmlns:a16="http://schemas.microsoft.com/office/drawing/2014/main" id="{7A97A0F1-1449-496B-8FD5-9A6E7229874B}"/>
            </a:ext>
          </a:extLst>
        </xdr:cNvPr>
        <xdr:cNvSpPr txBox="1"/>
      </xdr:nvSpPr>
      <xdr:spPr>
        <a:xfrm>
          <a:off x="3582044" y="6516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127271</xdr:rowOff>
    </xdr:from>
    <xdr:ext cx="405111" cy="259045"/>
    <xdr:sp macro="" textlink="">
      <xdr:nvSpPr>
        <xdr:cNvPr id="86" name="n_2mainValue【道路】&#10;有形固定資産減価償却率">
          <a:extLst>
            <a:ext uri="{FF2B5EF4-FFF2-40B4-BE49-F238E27FC236}">
              <a16:creationId xmlns:a16="http://schemas.microsoft.com/office/drawing/2014/main" id="{D6D4BCA8-7D77-4D05-B09A-6A5C14D0CD8D}"/>
            </a:ext>
          </a:extLst>
        </xdr:cNvPr>
        <xdr:cNvSpPr txBox="1"/>
      </xdr:nvSpPr>
      <xdr:spPr>
        <a:xfrm>
          <a:off x="2705744" y="6470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83837</xdr:rowOff>
    </xdr:from>
    <xdr:ext cx="405111" cy="259045"/>
    <xdr:sp macro="" textlink="">
      <xdr:nvSpPr>
        <xdr:cNvPr id="87" name="n_3mainValue【道路】&#10;有形固定資産減価償却率">
          <a:extLst>
            <a:ext uri="{FF2B5EF4-FFF2-40B4-BE49-F238E27FC236}">
              <a16:creationId xmlns:a16="http://schemas.microsoft.com/office/drawing/2014/main" id="{93F3C46F-A51D-4DF1-8E50-F76C3BCBDC03}"/>
            </a:ext>
          </a:extLst>
        </xdr:cNvPr>
        <xdr:cNvSpPr txBox="1"/>
      </xdr:nvSpPr>
      <xdr:spPr>
        <a:xfrm>
          <a:off x="1816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40403</xdr:rowOff>
    </xdr:from>
    <xdr:ext cx="405111" cy="259045"/>
    <xdr:sp macro="" textlink="">
      <xdr:nvSpPr>
        <xdr:cNvPr id="88" name="n_4mainValue【道路】&#10;有形固定資産減価償却率">
          <a:extLst>
            <a:ext uri="{FF2B5EF4-FFF2-40B4-BE49-F238E27FC236}">
              <a16:creationId xmlns:a16="http://schemas.microsoft.com/office/drawing/2014/main" id="{0CA1AD7A-7388-4E70-BA3F-E78E0229AC89}"/>
            </a:ext>
          </a:extLst>
        </xdr:cNvPr>
        <xdr:cNvSpPr txBox="1"/>
      </xdr:nvSpPr>
      <xdr:spPr>
        <a:xfrm>
          <a:off x="927744" y="638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ADFE8A0-E6EB-47A9-BD0F-6E646B8CD6E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1FA8946-3F2F-432D-B6A7-1DE814B14E8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4081935-1452-4A9F-8113-D0CCF26CDAC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3C5D93D-1375-4E90-B77D-088DA16C6B9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B405049-C11B-418B-AA93-127DE1A104B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1A22F36-D3D0-40DA-8984-9647433E54F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EEA500CC-19D5-42D6-8359-56827FBDD44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289BA99-6772-4C0A-AA5B-CE691ED55B9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5E19AE3B-D336-47CC-BE98-266399827DE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DFFFDA5E-2A01-4657-8172-3DCD5CB84A3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BC2EA279-E46F-43F4-9C48-D5300AEF54E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A5A7B6C-629B-4DB5-B9C6-432863A22CA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5DA0376-759F-4B5A-B05E-D084979D864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7C809059-7A48-4037-9E0E-CFF0747CA6E2}"/>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575F51A-6E6F-4071-81B3-EAD2E520F26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35ED2789-426A-4915-A985-069F3CAE8122}"/>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037B671-C9A1-4C87-B91E-F2EA1BA1C4E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E07CCD07-5281-4F45-AD25-EF9D68AEE21C}"/>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5905AA67-A962-4BB2-9E48-3852F8A42C5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ECEBADED-A701-4F4D-A06D-53340118E5D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007772D-A8A2-4AB5-A6CC-D1F006D0738B}"/>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9B58401-3FED-4F71-A5DF-90F1D9C5784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4366A186-90C7-4C53-B7F6-4C3BCC43C78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64198</xdr:rowOff>
    </xdr:from>
    <xdr:to>
      <xdr:col>54</xdr:col>
      <xdr:colOff>189865</xdr:colOff>
      <xdr:row>41</xdr:row>
      <xdr:rowOff>146476</xdr:rowOff>
    </xdr:to>
    <xdr:cxnSp macro="">
      <xdr:nvCxnSpPr>
        <xdr:cNvPr id="112" name="直線コネクタ 111">
          <a:extLst>
            <a:ext uri="{FF2B5EF4-FFF2-40B4-BE49-F238E27FC236}">
              <a16:creationId xmlns:a16="http://schemas.microsoft.com/office/drawing/2014/main" id="{5A68CBBD-A8A1-45F2-93DB-2DC726921999}"/>
            </a:ext>
          </a:extLst>
        </xdr:cNvPr>
        <xdr:cNvCxnSpPr/>
      </xdr:nvCxnSpPr>
      <xdr:spPr>
        <a:xfrm flipV="1">
          <a:off x="10476865" y="5893498"/>
          <a:ext cx="0" cy="1282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150303</xdr:rowOff>
    </xdr:from>
    <xdr:ext cx="469744" cy="259045"/>
    <xdr:sp macro="" textlink="">
      <xdr:nvSpPr>
        <xdr:cNvPr id="113" name="【道路】&#10;一人当たり延長最小値テキスト">
          <a:extLst>
            <a:ext uri="{FF2B5EF4-FFF2-40B4-BE49-F238E27FC236}">
              <a16:creationId xmlns:a16="http://schemas.microsoft.com/office/drawing/2014/main" id="{A2615B4B-0DBC-44A6-AC0C-9B3AB19E1EBA}"/>
            </a:ext>
          </a:extLst>
        </xdr:cNvPr>
        <xdr:cNvSpPr txBox="1"/>
      </xdr:nvSpPr>
      <xdr:spPr>
        <a:xfrm>
          <a:off x="10515600" y="7179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146476</xdr:rowOff>
    </xdr:from>
    <xdr:to>
      <xdr:col>55</xdr:col>
      <xdr:colOff>88900</xdr:colOff>
      <xdr:row>41</xdr:row>
      <xdr:rowOff>146476</xdr:rowOff>
    </xdr:to>
    <xdr:cxnSp macro="">
      <xdr:nvCxnSpPr>
        <xdr:cNvPr id="114" name="直線コネクタ 113">
          <a:extLst>
            <a:ext uri="{FF2B5EF4-FFF2-40B4-BE49-F238E27FC236}">
              <a16:creationId xmlns:a16="http://schemas.microsoft.com/office/drawing/2014/main" id="{DA82AA3F-3D25-45A1-9304-752AF3FF774A}"/>
            </a:ext>
          </a:extLst>
        </xdr:cNvPr>
        <xdr:cNvCxnSpPr/>
      </xdr:nvCxnSpPr>
      <xdr:spPr>
        <a:xfrm>
          <a:off x="10388600" y="7175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10875</xdr:rowOff>
    </xdr:from>
    <xdr:ext cx="534377" cy="259045"/>
    <xdr:sp macro="" textlink="">
      <xdr:nvSpPr>
        <xdr:cNvPr id="115" name="【道路】&#10;一人当たり延長最大値テキスト">
          <a:extLst>
            <a:ext uri="{FF2B5EF4-FFF2-40B4-BE49-F238E27FC236}">
              <a16:creationId xmlns:a16="http://schemas.microsoft.com/office/drawing/2014/main" id="{7F79FFC9-25F5-4ADC-8FA9-1FE1B7181008}"/>
            </a:ext>
          </a:extLst>
        </xdr:cNvPr>
        <xdr:cNvSpPr txBox="1"/>
      </xdr:nvSpPr>
      <xdr:spPr>
        <a:xfrm>
          <a:off x="10515600" y="5668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64198</xdr:rowOff>
    </xdr:from>
    <xdr:to>
      <xdr:col>55</xdr:col>
      <xdr:colOff>88900</xdr:colOff>
      <xdr:row>34</xdr:row>
      <xdr:rowOff>64198</xdr:rowOff>
    </xdr:to>
    <xdr:cxnSp macro="">
      <xdr:nvCxnSpPr>
        <xdr:cNvPr id="116" name="直線コネクタ 115">
          <a:extLst>
            <a:ext uri="{FF2B5EF4-FFF2-40B4-BE49-F238E27FC236}">
              <a16:creationId xmlns:a16="http://schemas.microsoft.com/office/drawing/2014/main" id="{C9D35B7A-DF83-4B79-993D-045F6562A8FC}"/>
            </a:ext>
          </a:extLst>
        </xdr:cNvPr>
        <xdr:cNvCxnSpPr/>
      </xdr:nvCxnSpPr>
      <xdr:spPr>
        <a:xfrm>
          <a:off x="10388600" y="5893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104970</xdr:rowOff>
    </xdr:from>
    <xdr:ext cx="534377" cy="259045"/>
    <xdr:sp macro="" textlink="">
      <xdr:nvSpPr>
        <xdr:cNvPr id="117" name="【道路】&#10;一人当たり延長平均値テキスト">
          <a:extLst>
            <a:ext uri="{FF2B5EF4-FFF2-40B4-BE49-F238E27FC236}">
              <a16:creationId xmlns:a16="http://schemas.microsoft.com/office/drawing/2014/main" id="{4E6A0C21-F771-4A09-9E60-FDFEDAD3EFCB}"/>
            </a:ext>
          </a:extLst>
        </xdr:cNvPr>
        <xdr:cNvSpPr txBox="1"/>
      </xdr:nvSpPr>
      <xdr:spPr>
        <a:xfrm>
          <a:off x="10515600" y="66200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82093</xdr:rowOff>
    </xdr:from>
    <xdr:to>
      <xdr:col>55</xdr:col>
      <xdr:colOff>50800</xdr:colOff>
      <xdr:row>40</xdr:row>
      <xdr:rowOff>12243</xdr:rowOff>
    </xdr:to>
    <xdr:sp macro="" textlink="">
      <xdr:nvSpPr>
        <xdr:cNvPr id="118" name="フローチャート: 判断 117">
          <a:extLst>
            <a:ext uri="{FF2B5EF4-FFF2-40B4-BE49-F238E27FC236}">
              <a16:creationId xmlns:a16="http://schemas.microsoft.com/office/drawing/2014/main" id="{8AB84119-02B3-4B56-8C3B-08E7AE6D09CA}"/>
            </a:ext>
          </a:extLst>
        </xdr:cNvPr>
        <xdr:cNvSpPr/>
      </xdr:nvSpPr>
      <xdr:spPr>
        <a:xfrm>
          <a:off x="10426700" y="676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78798</xdr:rowOff>
    </xdr:from>
    <xdr:to>
      <xdr:col>50</xdr:col>
      <xdr:colOff>165100</xdr:colOff>
      <xdr:row>40</xdr:row>
      <xdr:rowOff>8948</xdr:rowOff>
    </xdr:to>
    <xdr:sp macro="" textlink="">
      <xdr:nvSpPr>
        <xdr:cNvPr id="119" name="フローチャート: 判断 118">
          <a:extLst>
            <a:ext uri="{FF2B5EF4-FFF2-40B4-BE49-F238E27FC236}">
              <a16:creationId xmlns:a16="http://schemas.microsoft.com/office/drawing/2014/main" id="{94245423-7EF7-4134-AE66-9CB9CD036E53}"/>
            </a:ext>
          </a:extLst>
        </xdr:cNvPr>
        <xdr:cNvSpPr/>
      </xdr:nvSpPr>
      <xdr:spPr>
        <a:xfrm>
          <a:off x="9588500" y="6765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88512</xdr:rowOff>
    </xdr:from>
    <xdr:to>
      <xdr:col>46</xdr:col>
      <xdr:colOff>38100</xdr:colOff>
      <xdr:row>40</xdr:row>
      <xdr:rowOff>18662</xdr:rowOff>
    </xdr:to>
    <xdr:sp macro="" textlink="">
      <xdr:nvSpPr>
        <xdr:cNvPr id="120" name="フローチャート: 判断 119">
          <a:extLst>
            <a:ext uri="{FF2B5EF4-FFF2-40B4-BE49-F238E27FC236}">
              <a16:creationId xmlns:a16="http://schemas.microsoft.com/office/drawing/2014/main" id="{8609F687-E2AF-489E-8642-65AF4C9BB1A3}"/>
            </a:ext>
          </a:extLst>
        </xdr:cNvPr>
        <xdr:cNvSpPr/>
      </xdr:nvSpPr>
      <xdr:spPr>
        <a:xfrm>
          <a:off x="8699500" y="677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90418</xdr:rowOff>
    </xdr:from>
    <xdr:to>
      <xdr:col>41</xdr:col>
      <xdr:colOff>101600</xdr:colOff>
      <xdr:row>39</xdr:row>
      <xdr:rowOff>20568</xdr:rowOff>
    </xdr:to>
    <xdr:sp macro="" textlink="">
      <xdr:nvSpPr>
        <xdr:cNvPr id="121" name="フローチャート: 判断 120">
          <a:extLst>
            <a:ext uri="{FF2B5EF4-FFF2-40B4-BE49-F238E27FC236}">
              <a16:creationId xmlns:a16="http://schemas.microsoft.com/office/drawing/2014/main" id="{71D61A57-832B-4409-9C7B-63C3DA01473A}"/>
            </a:ext>
          </a:extLst>
        </xdr:cNvPr>
        <xdr:cNvSpPr/>
      </xdr:nvSpPr>
      <xdr:spPr>
        <a:xfrm>
          <a:off x="7810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105810</xdr:rowOff>
    </xdr:from>
    <xdr:to>
      <xdr:col>36</xdr:col>
      <xdr:colOff>165100</xdr:colOff>
      <xdr:row>39</xdr:row>
      <xdr:rowOff>35960</xdr:rowOff>
    </xdr:to>
    <xdr:sp macro="" textlink="">
      <xdr:nvSpPr>
        <xdr:cNvPr id="122" name="フローチャート: 判断 121">
          <a:extLst>
            <a:ext uri="{FF2B5EF4-FFF2-40B4-BE49-F238E27FC236}">
              <a16:creationId xmlns:a16="http://schemas.microsoft.com/office/drawing/2014/main" id="{20B56F22-DCD0-4A6C-B320-DD92CBFC3B1B}"/>
            </a:ext>
          </a:extLst>
        </xdr:cNvPr>
        <xdr:cNvSpPr/>
      </xdr:nvSpPr>
      <xdr:spPr>
        <a:xfrm>
          <a:off x="6921500" y="662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97209BD-8517-4F1B-94A9-AB24ECE1098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8CB0E67-FC86-4150-994E-00782483E89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4E96498-484A-4C18-9923-E89DD064DCD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E5F92F3-2AFB-43A0-AEC9-363FD24F208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030B512-D230-4760-9AD1-EB18E43BF53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2463</xdr:rowOff>
    </xdr:from>
    <xdr:to>
      <xdr:col>55</xdr:col>
      <xdr:colOff>50800</xdr:colOff>
      <xdr:row>40</xdr:row>
      <xdr:rowOff>104063</xdr:rowOff>
    </xdr:to>
    <xdr:sp macro="" textlink="">
      <xdr:nvSpPr>
        <xdr:cNvPr id="128" name="楕円 127">
          <a:extLst>
            <a:ext uri="{FF2B5EF4-FFF2-40B4-BE49-F238E27FC236}">
              <a16:creationId xmlns:a16="http://schemas.microsoft.com/office/drawing/2014/main" id="{E292CA55-99BB-4E2A-9EF4-66984649DE71}"/>
            </a:ext>
          </a:extLst>
        </xdr:cNvPr>
        <xdr:cNvSpPr/>
      </xdr:nvSpPr>
      <xdr:spPr>
        <a:xfrm>
          <a:off x="10426700" y="686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152340</xdr:rowOff>
    </xdr:from>
    <xdr:ext cx="534377" cy="259045"/>
    <xdr:sp macro="" textlink="">
      <xdr:nvSpPr>
        <xdr:cNvPr id="129" name="【道路】&#10;一人当たり延長該当値テキスト">
          <a:extLst>
            <a:ext uri="{FF2B5EF4-FFF2-40B4-BE49-F238E27FC236}">
              <a16:creationId xmlns:a16="http://schemas.microsoft.com/office/drawing/2014/main" id="{992EC0AA-C2D0-4504-9E03-D4535F515E2A}"/>
            </a:ext>
          </a:extLst>
        </xdr:cNvPr>
        <xdr:cNvSpPr txBox="1"/>
      </xdr:nvSpPr>
      <xdr:spPr>
        <a:xfrm>
          <a:off x="10515600" y="6838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5969</xdr:rowOff>
    </xdr:from>
    <xdr:to>
      <xdr:col>50</xdr:col>
      <xdr:colOff>165100</xdr:colOff>
      <xdr:row>40</xdr:row>
      <xdr:rowOff>107569</xdr:rowOff>
    </xdr:to>
    <xdr:sp macro="" textlink="">
      <xdr:nvSpPr>
        <xdr:cNvPr id="130" name="楕円 129">
          <a:extLst>
            <a:ext uri="{FF2B5EF4-FFF2-40B4-BE49-F238E27FC236}">
              <a16:creationId xmlns:a16="http://schemas.microsoft.com/office/drawing/2014/main" id="{7984551A-3B08-4631-8A0A-B963AA7DD66E}"/>
            </a:ext>
          </a:extLst>
        </xdr:cNvPr>
        <xdr:cNvSpPr/>
      </xdr:nvSpPr>
      <xdr:spPr>
        <a:xfrm>
          <a:off x="9588500" y="68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53263</xdr:rowOff>
    </xdr:from>
    <xdr:to>
      <xdr:col>55</xdr:col>
      <xdr:colOff>0</xdr:colOff>
      <xdr:row>40</xdr:row>
      <xdr:rowOff>56769</xdr:rowOff>
    </xdr:to>
    <xdr:cxnSp macro="">
      <xdr:nvCxnSpPr>
        <xdr:cNvPr id="131" name="直線コネクタ 130">
          <a:extLst>
            <a:ext uri="{FF2B5EF4-FFF2-40B4-BE49-F238E27FC236}">
              <a16:creationId xmlns:a16="http://schemas.microsoft.com/office/drawing/2014/main" id="{74C991AF-592F-41CC-991E-4023197D99FD}"/>
            </a:ext>
          </a:extLst>
        </xdr:cNvPr>
        <xdr:cNvCxnSpPr/>
      </xdr:nvCxnSpPr>
      <xdr:spPr>
        <a:xfrm flipV="1">
          <a:off x="9639300" y="6911263"/>
          <a:ext cx="838200" cy="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10141</xdr:rowOff>
    </xdr:from>
    <xdr:to>
      <xdr:col>46</xdr:col>
      <xdr:colOff>38100</xdr:colOff>
      <xdr:row>40</xdr:row>
      <xdr:rowOff>111741</xdr:rowOff>
    </xdr:to>
    <xdr:sp macro="" textlink="">
      <xdr:nvSpPr>
        <xdr:cNvPr id="132" name="楕円 131">
          <a:extLst>
            <a:ext uri="{FF2B5EF4-FFF2-40B4-BE49-F238E27FC236}">
              <a16:creationId xmlns:a16="http://schemas.microsoft.com/office/drawing/2014/main" id="{53227C0D-172B-4256-87C8-71F7C890E73C}"/>
            </a:ext>
          </a:extLst>
        </xdr:cNvPr>
        <xdr:cNvSpPr/>
      </xdr:nvSpPr>
      <xdr:spPr>
        <a:xfrm>
          <a:off x="8699500" y="686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56769</xdr:rowOff>
    </xdr:from>
    <xdr:to>
      <xdr:col>50</xdr:col>
      <xdr:colOff>114300</xdr:colOff>
      <xdr:row>40</xdr:row>
      <xdr:rowOff>60941</xdr:rowOff>
    </xdr:to>
    <xdr:cxnSp macro="">
      <xdr:nvCxnSpPr>
        <xdr:cNvPr id="133" name="直線コネクタ 132">
          <a:extLst>
            <a:ext uri="{FF2B5EF4-FFF2-40B4-BE49-F238E27FC236}">
              <a16:creationId xmlns:a16="http://schemas.microsoft.com/office/drawing/2014/main" id="{9071E31E-3F85-411A-9196-000D2882FDA5}"/>
            </a:ext>
          </a:extLst>
        </xdr:cNvPr>
        <xdr:cNvCxnSpPr/>
      </xdr:nvCxnSpPr>
      <xdr:spPr>
        <a:xfrm flipV="1">
          <a:off x="8750300" y="6914769"/>
          <a:ext cx="889000" cy="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13875</xdr:rowOff>
    </xdr:from>
    <xdr:to>
      <xdr:col>41</xdr:col>
      <xdr:colOff>101600</xdr:colOff>
      <xdr:row>40</xdr:row>
      <xdr:rowOff>115475</xdr:rowOff>
    </xdr:to>
    <xdr:sp macro="" textlink="">
      <xdr:nvSpPr>
        <xdr:cNvPr id="134" name="楕円 133">
          <a:extLst>
            <a:ext uri="{FF2B5EF4-FFF2-40B4-BE49-F238E27FC236}">
              <a16:creationId xmlns:a16="http://schemas.microsoft.com/office/drawing/2014/main" id="{7BB9B3E9-7BB2-41F1-872A-D99A3A3BE2E7}"/>
            </a:ext>
          </a:extLst>
        </xdr:cNvPr>
        <xdr:cNvSpPr/>
      </xdr:nvSpPr>
      <xdr:spPr>
        <a:xfrm>
          <a:off x="7810500" y="687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60941</xdr:rowOff>
    </xdr:from>
    <xdr:to>
      <xdr:col>45</xdr:col>
      <xdr:colOff>177800</xdr:colOff>
      <xdr:row>40</xdr:row>
      <xdr:rowOff>64675</xdr:rowOff>
    </xdr:to>
    <xdr:cxnSp macro="">
      <xdr:nvCxnSpPr>
        <xdr:cNvPr id="135" name="直線コネクタ 134">
          <a:extLst>
            <a:ext uri="{FF2B5EF4-FFF2-40B4-BE49-F238E27FC236}">
              <a16:creationId xmlns:a16="http://schemas.microsoft.com/office/drawing/2014/main" id="{75C5B2C7-DA87-4BCA-8FDB-585EBCF1F911}"/>
            </a:ext>
          </a:extLst>
        </xdr:cNvPr>
        <xdr:cNvCxnSpPr/>
      </xdr:nvCxnSpPr>
      <xdr:spPr>
        <a:xfrm flipV="1">
          <a:off x="7861300" y="6918941"/>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16961</xdr:rowOff>
    </xdr:from>
    <xdr:to>
      <xdr:col>36</xdr:col>
      <xdr:colOff>165100</xdr:colOff>
      <xdr:row>40</xdr:row>
      <xdr:rowOff>118561</xdr:rowOff>
    </xdr:to>
    <xdr:sp macro="" textlink="">
      <xdr:nvSpPr>
        <xdr:cNvPr id="136" name="楕円 135">
          <a:extLst>
            <a:ext uri="{FF2B5EF4-FFF2-40B4-BE49-F238E27FC236}">
              <a16:creationId xmlns:a16="http://schemas.microsoft.com/office/drawing/2014/main" id="{26F2C752-F32F-4FDF-AB4D-97CEC3EC3EBC}"/>
            </a:ext>
          </a:extLst>
        </xdr:cNvPr>
        <xdr:cNvSpPr/>
      </xdr:nvSpPr>
      <xdr:spPr>
        <a:xfrm>
          <a:off x="6921500" y="687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64675</xdr:rowOff>
    </xdr:from>
    <xdr:to>
      <xdr:col>41</xdr:col>
      <xdr:colOff>50800</xdr:colOff>
      <xdr:row>40</xdr:row>
      <xdr:rowOff>67761</xdr:rowOff>
    </xdr:to>
    <xdr:cxnSp macro="">
      <xdr:nvCxnSpPr>
        <xdr:cNvPr id="137" name="直線コネクタ 136">
          <a:extLst>
            <a:ext uri="{FF2B5EF4-FFF2-40B4-BE49-F238E27FC236}">
              <a16:creationId xmlns:a16="http://schemas.microsoft.com/office/drawing/2014/main" id="{E47D515B-DE0E-496A-9C68-E2DAD8EB40F4}"/>
            </a:ext>
          </a:extLst>
        </xdr:cNvPr>
        <xdr:cNvCxnSpPr/>
      </xdr:nvCxnSpPr>
      <xdr:spPr>
        <a:xfrm flipV="1">
          <a:off x="6972300" y="6922675"/>
          <a:ext cx="889000" cy="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25475</xdr:rowOff>
    </xdr:from>
    <xdr:ext cx="534377" cy="259045"/>
    <xdr:sp macro="" textlink="">
      <xdr:nvSpPr>
        <xdr:cNvPr id="138" name="n_1aveValue【道路】&#10;一人当たり延長">
          <a:extLst>
            <a:ext uri="{FF2B5EF4-FFF2-40B4-BE49-F238E27FC236}">
              <a16:creationId xmlns:a16="http://schemas.microsoft.com/office/drawing/2014/main" id="{81F001C8-C331-41AE-9EBB-B6A442EFF23E}"/>
            </a:ext>
          </a:extLst>
        </xdr:cNvPr>
        <xdr:cNvSpPr txBox="1"/>
      </xdr:nvSpPr>
      <xdr:spPr>
        <a:xfrm>
          <a:off x="9359411" y="6540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35189</xdr:rowOff>
    </xdr:from>
    <xdr:ext cx="534377" cy="259045"/>
    <xdr:sp macro="" textlink="">
      <xdr:nvSpPr>
        <xdr:cNvPr id="139" name="n_2aveValue【道路】&#10;一人当たり延長">
          <a:extLst>
            <a:ext uri="{FF2B5EF4-FFF2-40B4-BE49-F238E27FC236}">
              <a16:creationId xmlns:a16="http://schemas.microsoft.com/office/drawing/2014/main" id="{A1AA377F-3C66-486D-99FA-A54BAECDCA2B}"/>
            </a:ext>
          </a:extLst>
        </xdr:cNvPr>
        <xdr:cNvSpPr txBox="1"/>
      </xdr:nvSpPr>
      <xdr:spPr>
        <a:xfrm>
          <a:off x="8483111" y="655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37095</xdr:rowOff>
    </xdr:from>
    <xdr:ext cx="534377" cy="259045"/>
    <xdr:sp macro="" textlink="">
      <xdr:nvSpPr>
        <xdr:cNvPr id="140" name="n_3aveValue【道路】&#10;一人当たり延長">
          <a:extLst>
            <a:ext uri="{FF2B5EF4-FFF2-40B4-BE49-F238E27FC236}">
              <a16:creationId xmlns:a16="http://schemas.microsoft.com/office/drawing/2014/main" id="{B53C0D48-5EB5-4DD8-9D19-B4AB0E11F69A}"/>
            </a:ext>
          </a:extLst>
        </xdr:cNvPr>
        <xdr:cNvSpPr txBox="1"/>
      </xdr:nvSpPr>
      <xdr:spPr>
        <a:xfrm>
          <a:off x="7594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52487</xdr:rowOff>
    </xdr:from>
    <xdr:ext cx="534377" cy="259045"/>
    <xdr:sp macro="" textlink="">
      <xdr:nvSpPr>
        <xdr:cNvPr id="141" name="n_4aveValue【道路】&#10;一人当たり延長">
          <a:extLst>
            <a:ext uri="{FF2B5EF4-FFF2-40B4-BE49-F238E27FC236}">
              <a16:creationId xmlns:a16="http://schemas.microsoft.com/office/drawing/2014/main" id="{0D3E1A39-7D3D-4093-86AD-ED6F107FE685}"/>
            </a:ext>
          </a:extLst>
        </xdr:cNvPr>
        <xdr:cNvSpPr txBox="1"/>
      </xdr:nvSpPr>
      <xdr:spPr>
        <a:xfrm>
          <a:off x="6705111" y="63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98696</xdr:rowOff>
    </xdr:from>
    <xdr:ext cx="534377" cy="259045"/>
    <xdr:sp macro="" textlink="">
      <xdr:nvSpPr>
        <xdr:cNvPr id="142" name="n_1mainValue【道路】&#10;一人当たり延長">
          <a:extLst>
            <a:ext uri="{FF2B5EF4-FFF2-40B4-BE49-F238E27FC236}">
              <a16:creationId xmlns:a16="http://schemas.microsoft.com/office/drawing/2014/main" id="{FEA3337C-9C62-473E-864E-00440BE0A4E0}"/>
            </a:ext>
          </a:extLst>
        </xdr:cNvPr>
        <xdr:cNvSpPr txBox="1"/>
      </xdr:nvSpPr>
      <xdr:spPr>
        <a:xfrm>
          <a:off x="9359411" y="6956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102868</xdr:rowOff>
    </xdr:from>
    <xdr:ext cx="534377" cy="259045"/>
    <xdr:sp macro="" textlink="">
      <xdr:nvSpPr>
        <xdr:cNvPr id="143" name="n_2mainValue【道路】&#10;一人当たり延長">
          <a:extLst>
            <a:ext uri="{FF2B5EF4-FFF2-40B4-BE49-F238E27FC236}">
              <a16:creationId xmlns:a16="http://schemas.microsoft.com/office/drawing/2014/main" id="{D41B1947-F701-40F7-8C80-B8524C7D27A6}"/>
            </a:ext>
          </a:extLst>
        </xdr:cNvPr>
        <xdr:cNvSpPr txBox="1"/>
      </xdr:nvSpPr>
      <xdr:spPr>
        <a:xfrm>
          <a:off x="8483111" y="696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106602</xdr:rowOff>
    </xdr:from>
    <xdr:ext cx="534377" cy="259045"/>
    <xdr:sp macro="" textlink="">
      <xdr:nvSpPr>
        <xdr:cNvPr id="144" name="n_3mainValue【道路】&#10;一人当たり延長">
          <a:extLst>
            <a:ext uri="{FF2B5EF4-FFF2-40B4-BE49-F238E27FC236}">
              <a16:creationId xmlns:a16="http://schemas.microsoft.com/office/drawing/2014/main" id="{9A25E63C-1378-444C-A913-967A0EDCC191}"/>
            </a:ext>
          </a:extLst>
        </xdr:cNvPr>
        <xdr:cNvSpPr txBox="1"/>
      </xdr:nvSpPr>
      <xdr:spPr>
        <a:xfrm>
          <a:off x="7594111" y="696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109688</xdr:rowOff>
    </xdr:from>
    <xdr:ext cx="534377" cy="259045"/>
    <xdr:sp macro="" textlink="">
      <xdr:nvSpPr>
        <xdr:cNvPr id="145" name="n_4mainValue【道路】&#10;一人当たり延長">
          <a:extLst>
            <a:ext uri="{FF2B5EF4-FFF2-40B4-BE49-F238E27FC236}">
              <a16:creationId xmlns:a16="http://schemas.microsoft.com/office/drawing/2014/main" id="{A6A941FF-02C0-4570-BF1E-F2901B68CE27}"/>
            </a:ext>
          </a:extLst>
        </xdr:cNvPr>
        <xdr:cNvSpPr txBox="1"/>
      </xdr:nvSpPr>
      <xdr:spPr>
        <a:xfrm>
          <a:off x="6705111" y="696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3C75F7E-26A7-4A63-B47D-0D7AC85D9E7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790D60C-2E0E-422E-9853-2EF6AE1B20B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E577936A-55BA-4B2B-9349-129DF95D71E5}"/>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58FFF4B-D66D-41FE-81BB-75B4C6AD20F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C7AEC89-93F1-42CC-83D9-5832EAFF537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C2F065D-2869-4496-84CC-C29892CBD80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9F765E3-7785-4BB4-8197-8FC180556F6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2C68D7F-F5FB-4F22-B683-E5B9EF5330C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89AE837-4527-40D7-9ABE-ECEA93E9C04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957DB832-11BB-448D-A45D-2FD31E19379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D456DD2-C252-4FAC-A643-F63BCD5500E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3693D3E-3DAC-447C-9343-CBCEDE4BD5D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AA09793C-EBFB-45B1-8BB4-6C99F637DF32}"/>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E04BDB23-7104-4956-8A7B-4AA8CBCBF7B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98804AD-7C25-4AF9-9BC9-7AEEE824461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D27A046-AC6B-4FF7-9FDA-6EC9E2C0B68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CB55C4C2-784D-4FB8-8FC0-A57ADE226B5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5FCDF69-909E-481B-B060-D7DD3DF5630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5EB19CA6-51B9-4EC6-A281-E8828212DDF5}"/>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D986EB67-05DE-4F1E-879E-06B9F478BA3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18E04524-62E3-45FC-8AB4-53440EB3F814}"/>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8F89EE0C-2AAD-48C9-ACD6-A5036A95A923}"/>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1C03E5E-95A8-47C3-943C-8CB50E790AC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65E038F-F1C3-409D-A371-6D795B5BAF3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7AFC6E27-BFFB-4042-90D3-6D9F31F4B5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120831</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B8CE09A9-9C8D-4C8F-9055-1BB6FF55F6EF}"/>
            </a:ext>
          </a:extLst>
        </xdr:cNvPr>
        <xdr:cNvCxnSpPr/>
      </xdr:nvCxnSpPr>
      <xdr:spPr>
        <a:xfrm flipV="1">
          <a:off x="4634865" y="9550581"/>
          <a:ext cx="0" cy="1552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2169BCB6-28F7-4B57-B3CB-FED2AD08A858}"/>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A2516B6B-3C38-4BC5-8E55-7BA2BCC37509}"/>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67508</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A0FA875-03E4-4542-A133-0D285A57D5BB}"/>
            </a:ext>
          </a:extLst>
        </xdr:cNvPr>
        <xdr:cNvSpPr txBox="1"/>
      </xdr:nvSpPr>
      <xdr:spPr>
        <a:xfrm>
          <a:off x="4673600" y="93258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120831</xdr:rowOff>
    </xdr:from>
    <xdr:to>
      <xdr:col>24</xdr:col>
      <xdr:colOff>152400</xdr:colOff>
      <xdr:row>55</xdr:row>
      <xdr:rowOff>120831</xdr:rowOff>
    </xdr:to>
    <xdr:cxnSp macro="">
      <xdr:nvCxnSpPr>
        <xdr:cNvPr id="175" name="直線コネクタ 174">
          <a:extLst>
            <a:ext uri="{FF2B5EF4-FFF2-40B4-BE49-F238E27FC236}">
              <a16:creationId xmlns:a16="http://schemas.microsoft.com/office/drawing/2014/main" id="{CEEB84C6-1BC7-4975-91D4-E71DDEE96F17}"/>
            </a:ext>
          </a:extLst>
        </xdr:cNvPr>
        <xdr:cNvCxnSpPr/>
      </xdr:nvCxnSpPr>
      <xdr:spPr>
        <a:xfrm>
          <a:off x="4546600" y="9550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120304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FC317E3-4FD4-4772-BDAF-3E8E5D1B7B5D}"/>
            </a:ext>
          </a:extLst>
        </xdr:cNvPr>
        <xdr:cNvSpPr txBox="1"/>
      </xdr:nvSpPr>
      <xdr:spPr>
        <a:xfrm>
          <a:off x="4673600" y="1040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141877</xdr:rowOff>
    </xdr:from>
    <xdr:to>
      <xdr:col>24</xdr:col>
      <xdr:colOff>114300</xdr:colOff>
      <xdr:row>61</xdr:row>
      <xdr:rowOff>72027</xdr:rowOff>
    </xdr:to>
    <xdr:sp macro="" textlink="">
      <xdr:nvSpPr>
        <xdr:cNvPr id="177" name="フローチャート: 判断 176">
          <a:extLst>
            <a:ext uri="{FF2B5EF4-FFF2-40B4-BE49-F238E27FC236}">
              <a16:creationId xmlns:a16="http://schemas.microsoft.com/office/drawing/2014/main" id="{9BC20398-760A-4E48-9DB2-1DB89EDF1801}"/>
            </a:ext>
          </a:extLst>
        </xdr:cNvPr>
        <xdr:cNvSpPr/>
      </xdr:nvSpPr>
      <xdr:spPr>
        <a:xfrm>
          <a:off x="45847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78" name="フローチャート: 判断 177">
          <a:extLst>
            <a:ext uri="{FF2B5EF4-FFF2-40B4-BE49-F238E27FC236}">
              <a16:creationId xmlns:a16="http://schemas.microsoft.com/office/drawing/2014/main" id="{4BCE06F0-CAB2-48E1-AF10-4E2980F00519}"/>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135346</xdr:rowOff>
    </xdr:from>
    <xdr:to>
      <xdr:col>15</xdr:col>
      <xdr:colOff>101600</xdr:colOff>
      <xdr:row>61</xdr:row>
      <xdr:rowOff>65496</xdr:rowOff>
    </xdr:to>
    <xdr:sp macro="" textlink="">
      <xdr:nvSpPr>
        <xdr:cNvPr id="179" name="フローチャート: 判断 178">
          <a:extLst>
            <a:ext uri="{FF2B5EF4-FFF2-40B4-BE49-F238E27FC236}">
              <a16:creationId xmlns:a16="http://schemas.microsoft.com/office/drawing/2014/main" id="{35C62BC9-BEB7-4FF1-A486-322FE047D314}"/>
            </a:ext>
          </a:extLst>
        </xdr:cNvPr>
        <xdr:cNvSpPr/>
      </xdr:nvSpPr>
      <xdr:spPr>
        <a:xfrm>
          <a:off x="2857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80" name="フローチャート: 判断 179">
          <a:extLst>
            <a:ext uri="{FF2B5EF4-FFF2-40B4-BE49-F238E27FC236}">
              <a16:creationId xmlns:a16="http://schemas.microsoft.com/office/drawing/2014/main" id="{2446F8B0-3C31-4833-B32C-B30F828489B2}"/>
            </a:ext>
          </a:extLst>
        </xdr:cNvPr>
        <xdr:cNvSpPr/>
      </xdr:nvSpPr>
      <xdr:spPr>
        <a:xfrm>
          <a:off x="1968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4CB83BCC-A730-4233-A1B9-F1A0E9E1C17B}"/>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533D992F-50B4-4D67-81F0-61C509BAE4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0818364-693C-411B-A16B-17C270F7F79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B20056B-00EF-4AC3-BDB5-4E6FAE0BF53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DD4DFF8-545D-49E4-9F4C-F46D413B598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24809D2-A10D-4D93-898B-00539D6A1A7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76563</xdr:rowOff>
    </xdr:from>
    <xdr:to>
      <xdr:col>24</xdr:col>
      <xdr:colOff>114300</xdr:colOff>
      <xdr:row>61</xdr:row>
      <xdr:rowOff>6713</xdr:rowOff>
    </xdr:to>
    <xdr:sp macro="" textlink="">
      <xdr:nvSpPr>
        <xdr:cNvPr id="187" name="楕円 186">
          <a:extLst>
            <a:ext uri="{FF2B5EF4-FFF2-40B4-BE49-F238E27FC236}">
              <a16:creationId xmlns:a16="http://schemas.microsoft.com/office/drawing/2014/main" id="{45E11B73-21F7-4E9F-B34B-378D9326845D}"/>
            </a:ext>
          </a:extLst>
        </xdr:cNvPr>
        <xdr:cNvSpPr/>
      </xdr:nvSpPr>
      <xdr:spPr>
        <a:xfrm>
          <a:off x="4584700" y="103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99440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9D0BBC71-DBC7-47A0-BC08-1DB224847FD7}"/>
            </a:ext>
          </a:extLst>
        </xdr:cNvPr>
        <xdr:cNvSpPr txBox="1"/>
      </xdr:nvSpPr>
      <xdr:spPr>
        <a:xfrm>
          <a:off x="4673600" y="10214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47172</xdr:rowOff>
    </xdr:from>
    <xdr:to>
      <xdr:col>20</xdr:col>
      <xdr:colOff>38100</xdr:colOff>
      <xdr:row>60</xdr:row>
      <xdr:rowOff>148772</xdr:rowOff>
    </xdr:to>
    <xdr:sp macro="" textlink="">
      <xdr:nvSpPr>
        <xdr:cNvPr id="189" name="楕円 188">
          <a:extLst>
            <a:ext uri="{FF2B5EF4-FFF2-40B4-BE49-F238E27FC236}">
              <a16:creationId xmlns:a16="http://schemas.microsoft.com/office/drawing/2014/main" id="{1EB0C15A-EB3B-4E14-B19B-217B3EFCCEC5}"/>
            </a:ext>
          </a:extLst>
        </xdr:cNvPr>
        <xdr:cNvSpPr/>
      </xdr:nvSpPr>
      <xdr:spPr>
        <a:xfrm>
          <a:off x="3746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97972</xdr:rowOff>
    </xdr:from>
    <xdr:to>
      <xdr:col>24</xdr:col>
      <xdr:colOff>63500</xdr:colOff>
      <xdr:row>60</xdr:row>
      <xdr:rowOff>127363</xdr:rowOff>
    </xdr:to>
    <xdr:cxnSp macro="">
      <xdr:nvCxnSpPr>
        <xdr:cNvPr id="190" name="直線コネクタ 189">
          <a:extLst>
            <a:ext uri="{FF2B5EF4-FFF2-40B4-BE49-F238E27FC236}">
              <a16:creationId xmlns:a16="http://schemas.microsoft.com/office/drawing/2014/main" id="{83381AE0-6A55-44CF-8569-67E262462F33}"/>
            </a:ext>
          </a:extLst>
        </xdr:cNvPr>
        <xdr:cNvCxnSpPr/>
      </xdr:nvCxnSpPr>
      <xdr:spPr>
        <a:xfrm>
          <a:off x="3797300" y="10384972"/>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17780</xdr:rowOff>
    </xdr:from>
    <xdr:to>
      <xdr:col>15</xdr:col>
      <xdr:colOff>101600</xdr:colOff>
      <xdr:row>60</xdr:row>
      <xdr:rowOff>119380</xdr:rowOff>
    </xdr:to>
    <xdr:sp macro="" textlink="">
      <xdr:nvSpPr>
        <xdr:cNvPr id="191" name="楕円 190">
          <a:extLst>
            <a:ext uri="{FF2B5EF4-FFF2-40B4-BE49-F238E27FC236}">
              <a16:creationId xmlns:a16="http://schemas.microsoft.com/office/drawing/2014/main" id="{A0D069F4-EB88-4BBB-A3A5-51194B5DDA28}"/>
            </a:ext>
          </a:extLst>
        </xdr:cNvPr>
        <xdr:cNvSpPr/>
      </xdr:nvSpPr>
      <xdr:spPr>
        <a:xfrm>
          <a:off x="2857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68580</xdr:rowOff>
    </xdr:from>
    <xdr:to>
      <xdr:col>19</xdr:col>
      <xdr:colOff>177800</xdr:colOff>
      <xdr:row>60</xdr:row>
      <xdr:rowOff>97972</xdr:rowOff>
    </xdr:to>
    <xdr:cxnSp macro="">
      <xdr:nvCxnSpPr>
        <xdr:cNvPr id="192" name="直線コネクタ 191">
          <a:extLst>
            <a:ext uri="{FF2B5EF4-FFF2-40B4-BE49-F238E27FC236}">
              <a16:creationId xmlns:a16="http://schemas.microsoft.com/office/drawing/2014/main" id="{9CC2B162-6CE4-4BF2-A668-60A4B6161256}"/>
            </a:ext>
          </a:extLst>
        </xdr:cNvPr>
        <xdr:cNvCxnSpPr/>
      </xdr:nvCxnSpPr>
      <xdr:spPr>
        <a:xfrm>
          <a:off x="2908300" y="1035558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159838</xdr:rowOff>
    </xdr:from>
    <xdr:to>
      <xdr:col>10</xdr:col>
      <xdr:colOff>165100</xdr:colOff>
      <xdr:row>60</xdr:row>
      <xdr:rowOff>89988</xdr:rowOff>
    </xdr:to>
    <xdr:sp macro="" textlink="">
      <xdr:nvSpPr>
        <xdr:cNvPr id="193" name="楕円 192">
          <a:extLst>
            <a:ext uri="{FF2B5EF4-FFF2-40B4-BE49-F238E27FC236}">
              <a16:creationId xmlns:a16="http://schemas.microsoft.com/office/drawing/2014/main" id="{7F47BC36-43CE-4765-BAF8-D7C67D97189E}"/>
            </a:ext>
          </a:extLst>
        </xdr:cNvPr>
        <xdr:cNvSpPr/>
      </xdr:nvSpPr>
      <xdr:spPr>
        <a:xfrm>
          <a:off x="19685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39188</xdr:rowOff>
    </xdr:from>
    <xdr:to>
      <xdr:col>15</xdr:col>
      <xdr:colOff>50800</xdr:colOff>
      <xdr:row>60</xdr:row>
      <xdr:rowOff>68580</xdr:rowOff>
    </xdr:to>
    <xdr:cxnSp macro="">
      <xdr:nvCxnSpPr>
        <xdr:cNvPr id="194" name="直線コネクタ 193">
          <a:extLst>
            <a:ext uri="{FF2B5EF4-FFF2-40B4-BE49-F238E27FC236}">
              <a16:creationId xmlns:a16="http://schemas.microsoft.com/office/drawing/2014/main" id="{7F6260F2-1577-45DA-B62B-9376D275629A}"/>
            </a:ext>
          </a:extLst>
        </xdr:cNvPr>
        <xdr:cNvCxnSpPr/>
      </xdr:nvCxnSpPr>
      <xdr:spPr>
        <a:xfrm>
          <a:off x="2019300" y="1032618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130447</xdr:rowOff>
    </xdr:from>
    <xdr:to>
      <xdr:col>6</xdr:col>
      <xdr:colOff>38100</xdr:colOff>
      <xdr:row>60</xdr:row>
      <xdr:rowOff>60597</xdr:rowOff>
    </xdr:to>
    <xdr:sp macro="" textlink="">
      <xdr:nvSpPr>
        <xdr:cNvPr id="195" name="楕円 194">
          <a:extLst>
            <a:ext uri="{FF2B5EF4-FFF2-40B4-BE49-F238E27FC236}">
              <a16:creationId xmlns:a16="http://schemas.microsoft.com/office/drawing/2014/main" id="{405292B1-2E97-47FF-8845-E69DDFFC7624}"/>
            </a:ext>
          </a:extLst>
        </xdr:cNvPr>
        <xdr:cNvSpPr/>
      </xdr:nvSpPr>
      <xdr:spPr>
        <a:xfrm>
          <a:off x="1079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9797</xdr:rowOff>
    </xdr:from>
    <xdr:to>
      <xdr:col>10</xdr:col>
      <xdr:colOff>114300</xdr:colOff>
      <xdr:row>60</xdr:row>
      <xdr:rowOff>39188</xdr:rowOff>
    </xdr:to>
    <xdr:cxnSp macro="">
      <xdr:nvCxnSpPr>
        <xdr:cNvPr id="196" name="直線コネクタ 195">
          <a:extLst>
            <a:ext uri="{FF2B5EF4-FFF2-40B4-BE49-F238E27FC236}">
              <a16:creationId xmlns:a16="http://schemas.microsoft.com/office/drawing/2014/main" id="{ABF0EAF2-A47A-4437-AD27-7ABA27AC1BD6}"/>
            </a:ext>
          </a:extLst>
        </xdr:cNvPr>
        <xdr:cNvCxnSpPr/>
      </xdr:nvCxnSpPr>
      <xdr:spPr>
        <a:xfrm>
          <a:off x="1130300" y="10296797"/>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481718C7-352E-4150-BF94-E3218737236E}"/>
            </a:ext>
          </a:extLst>
        </xdr:cNvPr>
        <xdr:cNvSpPr txBox="1"/>
      </xdr:nvSpPr>
      <xdr:spPr>
        <a:xfrm>
          <a:off x="3582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56623</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45F9B45C-B8EF-4036-818E-EE38AF4843F3}"/>
            </a:ext>
          </a:extLst>
        </xdr:cNvPr>
        <xdr:cNvSpPr txBox="1"/>
      </xdr:nvSpPr>
      <xdr:spPr>
        <a:xfrm>
          <a:off x="2705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51724</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D74C2647-1813-442F-9393-6A38ED62DC19}"/>
            </a:ext>
          </a:extLst>
        </xdr:cNvPr>
        <xdr:cNvSpPr txBox="1"/>
      </xdr:nvSpPr>
      <xdr:spPr>
        <a:xfrm>
          <a:off x="1816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BE5D3DC6-BD79-487B-BB9D-8FAA3CAF7897}"/>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165299</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4D6F191A-0572-4628-B256-372213E979C6}"/>
            </a:ext>
          </a:extLst>
        </xdr:cNvPr>
        <xdr:cNvSpPr txBox="1"/>
      </xdr:nvSpPr>
      <xdr:spPr>
        <a:xfrm>
          <a:off x="3582044" y="1010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135907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415A724-DE75-48CB-990C-C58F600AB318}"/>
            </a:ext>
          </a:extLst>
        </xdr:cNvPr>
        <xdr:cNvSpPr txBox="1"/>
      </xdr:nvSpPr>
      <xdr:spPr>
        <a:xfrm>
          <a:off x="2705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106515</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1BC067C3-0F80-41A0-B4DE-035996B9F8EC}"/>
            </a:ext>
          </a:extLst>
        </xdr:cNvPr>
        <xdr:cNvSpPr txBox="1"/>
      </xdr:nvSpPr>
      <xdr:spPr>
        <a:xfrm>
          <a:off x="1816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77124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72D93C1-3274-4AD7-ACE7-581061B70756}"/>
            </a:ext>
          </a:extLst>
        </xdr:cNvPr>
        <xdr:cNvSpPr txBox="1"/>
      </xdr:nvSpPr>
      <xdr:spPr>
        <a:xfrm>
          <a:off x="927744" y="1002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C0AAEC8F-2BF2-4E5E-AF33-79AE8CE63D8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1BF22F6-0131-4701-B8D3-A66317D42F7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28621E8-3EF5-4B23-9C79-85E1F3C7963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C8D853E-2B54-47B0-9D35-F80AEAFA537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8B851A5-20B1-4169-B327-2913EB06C88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AE208F6-4ADD-4DB9-82C2-A39BC943B3B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54EE866-0A9D-4294-8C2E-6555B8ED1E5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434E2AE-DA01-484F-BF11-24AD7C0A3B1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9677F1C-82A7-49FA-BC3A-8FB5220C345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197D30A-B086-4050-846A-53812A17C7E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5FE6A75D-A8E7-47D6-B5E6-8DAF640E49C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F099B42B-A955-4732-A263-CB74AFCD2C13}"/>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F6109206-8B15-40BB-AB65-76B889771682}"/>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E9A03D1D-87AB-40BD-8340-CE4F90B76F5C}"/>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C7FA6FA8-7A65-4B25-8B3D-619624E12CC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01071B35-47EB-4500-A444-3615211A27E8}"/>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D81D022E-8B86-4389-AC32-5EFB6062A6CF}"/>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4E08F9C7-B672-46A0-9783-41BC77126967}"/>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B7EE66C8-99B4-452C-981D-3D243D6884B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CF087BF8-FC9C-4FAD-B779-93812EEB3FEE}"/>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639412D9-FE7D-41E5-A566-704BAAA1EFA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C660FFE8-8C08-4FE6-8BF4-2188D33CA8A2}"/>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199296D-1A0B-4971-ADF5-93BA7EF606C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119EBA77-0A8A-448B-A544-CC0A4F186FD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24D50084-DD96-4716-A7A4-42914C78099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61869</xdr:rowOff>
    </xdr:from>
    <xdr:to>
      <xdr:col>54</xdr:col>
      <xdr:colOff>189865</xdr:colOff>
      <xdr:row>64</xdr:row>
      <xdr:rowOff>129108</xdr:rowOff>
    </xdr:to>
    <xdr:cxnSp macro="">
      <xdr:nvCxnSpPr>
        <xdr:cNvPr id="230" name="直線コネクタ 229">
          <a:extLst>
            <a:ext uri="{FF2B5EF4-FFF2-40B4-BE49-F238E27FC236}">
              <a16:creationId xmlns:a16="http://schemas.microsoft.com/office/drawing/2014/main" id="{42F8FFD6-5D20-4E44-AEB6-46BD52458E7D}"/>
            </a:ext>
          </a:extLst>
        </xdr:cNvPr>
        <xdr:cNvCxnSpPr/>
      </xdr:nvCxnSpPr>
      <xdr:spPr>
        <a:xfrm flipV="1">
          <a:off x="10476865" y="9663069"/>
          <a:ext cx="0" cy="1438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132935</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289E5FD7-5719-4C9C-9E33-490FC4A3A681}"/>
            </a:ext>
          </a:extLst>
        </xdr:cNvPr>
        <xdr:cNvSpPr txBox="1"/>
      </xdr:nvSpPr>
      <xdr:spPr>
        <a:xfrm>
          <a:off x="10515600" y="11105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129108</xdr:rowOff>
    </xdr:from>
    <xdr:to>
      <xdr:col>55</xdr:col>
      <xdr:colOff>88900</xdr:colOff>
      <xdr:row>64</xdr:row>
      <xdr:rowOff>129108</xdr:rowOff>
    </xdr:to>
    <xdr:cxnSp macro="">
      <xdr:nvCxnSpPr>
        <xdr:cNvPr id="232" name="直線コネクタ 231">
          <a:extLst>
            <a:ext uri="{FF2B5EF4-FFF2-40B4-BE49-F238E27FC236}">
              <a16:creationId xmlns:a16="http://schemas.microsoft.com/office/drawing/2014/main" id="{3F9A80E5-AACA-4DE9-B3FF-CD5D0F3B380D}"/>
            </a:ext>
          </a:extLst>
        </xdr:cNvPr>
        <xdr:cNvCxnSpPr/>
      </xdr:nvCxnSpPr>
      <xdr:spPr>
        <a:xfrm>
          <a:off x="10388600" y="1110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8546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9C73C943-6467-49C2-942D-61A1D545DC26}"/>
            </a:ext>
          </a:extLst>
        </xdr:cNvPr>
        <xdr:cNvSpPr txBox="1"/>
      </xdr:nvSpPr>
      <xdr:spPr>
        <a:xfrm>
          <a:off x="10515600" y="9438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61869</xdr:rowOff>
    </xdr:from>
    <xdr:to>
      <xdr:col>55</xdr:col>
      <xdr:colOff>88900</xdr:colOff>
      <xdr:row>56</xdr:row>
      <xdr:rowOff>61869</xdr:rowOff>
    </xdr:to>
    <xdr:cxnSp macro="">
      <xdr:nvCxnSpPr>
        <xdr:cNvPr id="234" name="直線コネクタ 233">
          <a:extLst>
            <a:ext uri="{FF2B5EF4-FFF2-40B4-BE49-F238E27FC236}">
              <a16:creationId xmlns:a16="http://schemas.microsoft.com/office/drawing/2014/main" id="{39CE4030-DE12-4408-9C6A-0502EE90E658}"/>
            </a:ext>
          </a:extLst>
        </xdr:cNvPr>
        <xdr:cNvCxnSpPr/>
      </xdr:nvCxnSpPr>
      <xdr:spPr>
        <a:xfrm>
          <a:off x="10388600" y="966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116463</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320B0316-AE4D-408D-9E38-48FD1A13D890}"/>
            </a:ext>
          </a:extLst>
        </xdr:cNvPr>
        <xdr:cNvSpPr txBox="1"/>
      </xdr:nvSpPr>
      <xdr:spPr>
        <a:xfrm>
          <a:off x="10515600" y="105749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93586</xdr:rowOff>
    </xdr:from>
    <xdr:to>
      <xdr:col>55</xdr:col>
      <xdr:colOff>50800</xdr:colOff>
      <xdr:row>63</xdr:row>
      <xdr:rowOff>23736</xdr:rowOff>
    </xdr:to>
    <xdr:sp macro="" textlink="">
      <xdr:nvSpPr>
        <xdr:cNvPr id="236" name="フローチャート: 判断 235">
          <a:extLst>
            <a:ext uri="{FF2B5EF4-FFF2-40B4-BE49-F238E27FC236}">
              <a16:creationId xmlns:a16="http://schemas.microsoft.com/office/drawing/2014/main" id="{75B2B4D0-D3F0-4C3A-A498-24F2E75424B8}"/>
            </a:ext>
          </a:extLst>
        </xdr:cNvPr>
        <xdr:cNvSpPr/>
      </xdr:nvSpPr>
      <xdr:spPr>
        <a:xfrm>
          <a:off x="10426700" y="1072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83379</xdr:rowOff>
    </xdr:from>
    <xdr:to>
      <xdr:col>50</xdr:col>
      <xdr:colOff>165100</xdr:colOff>
      <xdr:row>63</xdr:row>
      <xdr:rowOff>13529</xdr:rowOff>
    </xdr:to>
    <xdr:sp macro="" textlink="">
      <xdr:nvSpPr>
        <xdr:cNvPr id="237" name="フローチャート: 判断 236">
          <a:extLst>
            <a:ext uri="{FF2B5EF4-FFF2-40B4-BE49-F238E27FC236}">
              <a16:creationId xmlns:a16="http://schemas.microsoft.com/office/drawing/2014/main" id="{5FFB6CDE-682D-40BE-A5F0-D94984A1739D}"/>
            </a:ext>
          </a:extLst>
        </xdr:cNvPr>
        <xdr:cNvSpPr/>
      </xdr:nvSpPr>
      <xdr:spPr>
        <a:xfrm>
          <a:off x="9588500" y="10713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99522</xdr:rowOff>
    </xdr:from>
    <xdr:to>
      <xdr:col>46</xdr:col>
      <xdr:colOff>38100</xdr:colOff>
      <xdr:row>63</xdr:row>
      <xdr:rowOff>29672</xdr:rowOff>
    </xdr:to>
    <xdr:sp macro="" textlink="">
      <xdr:nvSpPr>
        <xdr:cNvPr id="238" name="フローチャート: 判断 237">
          <a:extLst>
            <a:ext uri="{FF2B5EF4-FFF2-40B4-BE49-F238E27FC236}">
              <a16:creationId xmlns:a16="http://schemas.microsoft.com/office/drawing/2014/main" id="{7B5C5C83-2D98-40F4-BF79-7A92D632C2BC}"/>
            </a:ext>
          </a:extLst>
        </xdr:cNvPr>
        <xdr:cNvSpPr/>
      </xdr:nvSpPr>
      <xdr:spPr>
        <a:xfrm>
          <a:off x="8699500" y="1072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10806</xdr:rowOff>
    </xdr:from>
    <xdr:to>
      <xdr:col>41</xdr:col>
      <xdr:colOff>101600</xdr:colOff>
      <xdr:row>62</xdr:row>
      <xdr:rowOff>112406</xdr:rowOff>
    </xdr:to>
    <xdr:sp macro="" textlink="">
      <xdr:nvSpPr>
        <xdr:cNvPr id="239" name="フローチャート: 判断 238">
          <a:extLst>
            <a:ext uri="{FF2B5EF4-FFF2-40B4-BE49-F238E27FC236}">
              <a16:creationId xmlns:a16="http://schemas.microsoft.com/office/drawing/2014/main" id="{F197700D-CCBA-447B-B076-C9003054958B}"/>
            </a:ext>
          </a:extLst>
        </xdr:cNvPr>
        <xdr:cNvSpPr/>
      </xdr:nvSpPr>
      <xdr:spPr>
        <a:xfrm>
          <a:off x="7810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163160</xdr:rowOff>
    </xdr:from>
    <xdr:to>
      <xdr:col>36</xdr:col>
      <xdr:colOff>165100</xdr:colOff>
      <xdr:row>62</xdr:row>
      <xdr:rowOff>93310</xdr:rowOff>
    </xdr:to>
    <xdr:sp macro="" textlink="">
      <xdr:nvSpPr>
        <xdr:cNvPr id="240" name="フローチャート: 判断 239">
          <a:extLst>
            <a:ext uri="{FF2B5EF4-FFF2-40B4-BE49-F238E27FC236}">
              <a16:creationId xmlns:a16="http://schemas.microsoft.com/office/drawing/2014/main" id="{DB1D756D-7143-4A00-B93F-5C0DC18B08FD}"/>
            </a:ext>
          </a:extLst>
        </xdr:cNvPr>
        <xdr:cNvSpPr/>
      </xdr:nvSpPr>
      <xdr:spPr>
        <a:xfrm>
          <a:off x="6921500" y="1062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4BECAC8-3745-48CB-AAB6-29861176CDD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19D32B8-4725-47F3-A228-8D4C26E6127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AEF4C21-D02E-4A61-9220-34D5B2829A7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65FAC87-90F2-4753-96D4-977DB73764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C6AB58D-E8A6-42EC-9D75-E34D2D3FA6A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70726</xdr:rowOff>
    </xdr:from>
    <xdr:to>
      <xdr:col>55</xdr:col>
      <xdr:colOff>50800</xdr:colOff>
      <xdr:row>64</xdr:row>
      <xdr:rowOff>876</xdr:rowOff>
    </xdr:to>
    <xdr:sp macro="" textlink="">
      <xdr:nvSpPr>
        <xdr:cNvPr id="246" name="楕円 245">
          <a:extLst>
            <a:ext uri="{FF2B5EF4-FFF2-40B4-BE49-F238E27FC236}">
              <a16:creationId xmlns:a16="http://schemas.microsoft.com/office/drawing/2014/main" id="{F27BF2BD-0D71-4D9A-AED9-BEB8FD4F97B3}"/>
            </a:ext>
          </a:extLst>
        </xdr:cNvPr>
        <xdr:cNvSpPr/>
      </xdr:nvSpPr>
      <xdr:spPr>
        <a:xfrm>
          <a:off x="10426700" y="1087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49153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3FDCDBD6-236D-491F-991B-95ABD36164F0}"/>
            </a:ext>
          </a:extLst>
        </xdr:cNvPr>
        <xdr:cNvSpPr txBox="1"/>
      </xdr:nvSpPr>
      <xdr:spPr>
        <a:xfrm>
          <a:off x="10515600" y="10850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72244</xdr:rowOff>
    </xdr:from>
    <xdr:to>
      <xdr:col>50</xdr:col>
      <xdr:colOff>165100</xdr:colOff>
      <xdr:row>64</xdr:row>
      <xdr:rowOff>2394</xdr:rowOff>
    </xdr:to>
    <xdr:sp macro="" textlink="">
      <xdr:nvSpPr>
        <xdr:cNvPr id="248" name="楕円 247">
          <a:extLst>
            <a:ext uri="{FF2B5EF4-FFF2-40B4-BE49-F238E27FC236}">
              <a16:creationId xmlns:a16="http://schemas.microsoft.com/office/drawing/2014/main" id="{D6E544CE-0DC4-4C59-B5C8-FBBD7208D310}"/>
            </a:ext>
          </a:extLst>
        </xdr:cNvPr>
        <xdr:cNvSpPr/>
      </xdr:nvSpPr>
      <xdr:spPr>
        <a:xfrm>
          <a:off x="9588500" y="1087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121526</xdr:rowOff>
    </xdr:from>
    <xdr:to>
      <xdr:col>55</xdr:col>
      <xdr:colOff>0</xdr:colOff>
      <xdr:row>63</xdr:row>
      <xdr:rowOff>123044</xdr:rowOff>
    </xdr:to>
    <xdr:cxnSp macro="">
      <xdr:nvCxnSpPr>
        <xdr:cNvPr id="249" name="直線コネクタ 248">
          <a:extLst>
            <a:ext uri="{FF2B5EF4-FFF2-40B4-BE49-F238E27FC236}">
              <a16:creationId xmlns:a16="http://schemas.microsoft.com/office/drawing/2014/main" id="{5756E544-1CE8-43AD-AC85-D029DCF0F848}"/>
            </a:ext>
          </a:extLst>
        </xdr:cNvPr>
        <xdr:cNvCxnSpPr/>
      </xdr:nvCxnSpPr>
      <xdr:spPr>
        <a:xfrm flipV="1">
          <a:off x="9639300" y="10922876"/>
          <a:ext cx="838200" cy="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74950</xdr:rowOff>
    </xdr:from>
    <xdr:to>
      <xdr:col>46</xdr:col>
      <xdr:colOff>38100</xdr:colOff>
      <xdr:row>64</xdr:row>
      <xdr:rowOff>5100</xdr:rowOff>
    </xdr:to>
    <xdr:sp macro="" textlink="">
      <xdr:nvSpPr>
        <xdr:cNvPr id="250" name="楕円 249">
          <a:extLst>
            <a:ext uri="{FF2B5EF4-FFF2-40B4-BE49-F238E27FC236}">
              <a16:creationId xmlns:a16="http://schemas.microsoft.com/office/drawing/2014/main" id="{A73D52E2-C242-444C-AC1C-E6484ABE6253}"/>
            </a:ext>
          </a:extLst>
        </xdr:cNvPr>
        <xdr:cNvSpPr/>
      </xdr:nvSpPr>
      <xdr:spPr>
        <a:xfrm>
          <a:off x="8699500" y="1087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123044</xdr:rowOff>
    </xdr:from>
    <xdr:to>
      <xdr:col>50</xdr:col>
      <xdr:colOff>114300</xdr:colOff>
      <xdr:row>63</xdr:row>
      <xdr:rowOff>125750</xdr:rowOff>
    </xdr:to>
    <xdr:cxnSp macro="">
      <xdr:nvCxnSpPr>
        <xdr:cNvPr id="251" name="直線コネクタ 250">
          <a:extLst>
            <a:ext uri="{FF2B5EF4-FFF2-40B4-BE49-F238E27FC236}">
              <a16:creationId xmlns:a16="http://schemas.microsoft.com/office/drawing/2014/main" id="{A645F56F-3981-45ED-BF50-020BB24408EB}"/>
            </a:ext>
          </a:extLst>
        </xdr:cNvPr>
        <xdr:cNvCxnSpPr/>
      </xdr:nvCxnSpPr>
      <xdr:spPr>
        <a:xfrm flipV="1">
          <a:off x="8750300" y="10924394"/>
          <a:ext cx="889000" cy="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76633</xdr:rowOff>
    </xdr:from>
    <xdr:to>
      <xdr:col>41</xdr:col>
      <xdr:colOff>101600</xdr:colOff>
      <xdr:row>64</xdr:row>
      <xdr:rowOff>6783</xdr:rowOff>
    </xdr:to>
    <xdr:sp macro="" textlink="">
      <xdr:nvSpPr>
        <xdr:cNvPr id="252" name="楕円 251">
          <a:extLst>
            <a:ext uri="{FF2B5EF4-FFF2-40B4-BE49-F238E27FC236}">
              <a16:creationId xmlns:a16="http://schemas.microsoft.com/office/drawing/2014/main" id="{84200E71-BE34-400E-BDAE-4B2CF410679A}"/>
            </a:ext>
          </a:extLst>
        </xdr:cNvPr>
        <xdr:cNvSpPr/>
      </xdr:nvSpPr>
      <xdr:spPr>
        <a:xfrm>
          <a:off x="7810500" y="1087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125750</xdr:rowOff>
    </xdr:from>
    <xdr:to>
      <xdr:col>45</xdr:col>
      <xdr:colOff>177800</xdr:colOff>
      <xdr:row>63</xdr:row>
      <xdr:rowOff>127433</xdr:rowOff>
    </xdr:to>
    <xdr:cxnSp macro="">
      <xdr:nvCxnSpPr>
        <xdr:cNvPr id="253" name="直線コネクタ 252">
          <a:extLst>
            <a:ext uri="{FF2B5EF4-FFF2-40B4-BE49-F238E27FC236}">
              <a16:creationId xmlns:a16="http://schemas.microsoft.com/office/drawing/2014/main" id="{F3B88A9A-3143-42E9-B444-F4C136F354C7}"/>
            </a:ext>
          </a:extLst>
        </xdr:cNvPr>
        <xdr:cNvCxnSpPr/>
      </xdr:nvCxnSpPr>
      <xdr:spPr>
        <a:xfrm flipV="1">
          <a:off x="7861300" y="10927100"/>
          <a:ext cx="889000" cy="1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78787</xdr:rowOff>
    </xdr:from>
    <xdr:to>
      <xdr:col>36</xdr:col>
      <xdr:colOff>165100</xdr:colOff>
      <xdr:row>64</xdr:row>
      <xdr:rowOff>8937</xdr:rowOff>
    </xdr:to>
    <xdr:sp macro="" textlink="">
      <xdr:nvSpPr>
        <xdr:cNvPr id="254" name="楕円 253">
          <a:extLst>
            <a:ext uri="{FF2B5EF4-FFF2-40B4-BE49-F238E27FC236}">
              <a16:creationId xmlns:a16="http://schemas.microsoft.com/office/drawing/2014/main" id="{28EE754F-E193-4F16-8C20-8335693C8B15}"/>
            </a:ext>
          </a:extLst>
        </xdr:cNvPr>
        <xdr:cNvSpPr/>
      </xdr:nvSpPr>
      <xdr:spPr>
        <a:xfrm>
          <a:off x="6921500" y="1088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127433</xdr:rowOff>
    </xdr:from>
    <xdr:to>
      <xdr:col>41</xdr:col>
      <xdr:colOff>50800</xdr:colOff>
      <xdr:row>63</xdr:row>
      <xdr:rowOff>129587</xdr:rowOff>
    </xdr:to>
    <xdr:cxnSp macro="">
      <xdr:nvCxnSpPr>
        <xdr:cNvPr id="255" name="直線コネクタ 254">
          <a:extLst>
            <a:ext uri="{FF2B5EF4-FFF2-40B4-BE49-F238E27FC236}">
              <a16:creationId xmlns:a16="http://schemas.microsoft.com/office/drawing/2014/main" id="{01186C55-7C89-45A0-83A5-431E205E05B7}"/>
            </a:ext>
          </a:extLst>
        </xdr:cNvPr>
        <xdr:cNvCxnSpPr/>
      </xdr:nvCxnSpPr>
      <xdr:spPr>
        <a:xfrm flipV="1">
          <a:off x="6972300" y="10928783"/>
          <a:ext cx="889000" cy="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30056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F7190E3C-87A3-4258-84D8-0858BDC34035}"/>
            </a:ext>
          </a:extLst>
        </xdr:cNvPr>
        <xdr:cNvSpPr txBox="1"/>
      </xdr:nvSpPr>
      <xdr:spPr>
        <a:xfrm>
          <a:off x="9327095" y="10488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46199</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9204386-4F80-4FB7-A7EA-27FD6CF64ECF}"/>
            </a:ext>
          </a:extLst>
        </xdr:cNvPr>
        <xdr:cNvSpPr txBox="1"/>
      </xdr:nvSpPr>
      <xdr:spPr>
        <a:xfrm>
          <a:off x="8450795" y="10504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128933</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AC4481C-742E-4692-A23A-5E767124F145}"/>
            </a:ext>
          </a:extLst>
        </xdr:cNvPr>
        <xdr:cNvSpPr txBox="1"/>
      </xdr:nvSpPr>
      <xdr:spPr>
        <a:xfrm>
          <a:off x="7561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109837</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6326620-56FF-4A28-A83D-7187C0866C09}"/>
            </a:ext>
          </a:extLst>
        </xdr:cNvPr>
        <xdr:cNvSpPr txBox="1"/>
      </xdr:nvSpPr>
      <xdr:spPr>
        <a:xfrm>
          <a:off x="6672795" y="1039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164971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9A61D37C-66A0-4779-98CF-63C7119773C6}"/>
            </a:ext>
          </a:extLst>
        </xdr:cNvPr>
        <xdr:cNvSpPr txBox="1"/>
      </xdr:nvSpPr>
      <xdr:spPr>
        <a:xfrm>
          <a:off x="9327095" y="10966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167677</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D9DF944-4A38-4F50-B656-9E80C74202BC}"/>
            </a:ext>
          </a:extLst>
        </xdr:cNvPr>
        <xdr:cNvSpPr txBox="1"/>
      </xdr:nvSpPr>
      <xdr:spPr>
        <a:xfrm>
          <a:off x="8450795" y="10969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169360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61A5E5D6-AAEC-47FC-97D5-64BC5AF71C12}"/>
            </a:ext>
          </a:extLst>
        </xdr:cNvPr>
        <xdr:cNvSpPr txBox="1"/>
      </xdr:nvSpPr>
      <xdr:spPr>
        <a:xfrm>
          <a:off x="7561795" y="10970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64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37139555-5BF6-4141-9411-28EECB46F273}"/>
            </a:ext>
          </a:extLst>
        </xdr:cNvPr>
        <xdr:cNvSpPr txBox="1"/>
      </xdr:nvSpPr>
      <xdr:spPr>
        <a:xfrm>
          <a:off x="6672795" y="10972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BA99EF6-F2F9-4F04-98D2-24151E66019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57460ED-B22F-469F-9D27-35D78707B1A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912B6AD-699F-4C1C-8910-BE19F1D5F9D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E80F6F2-E849-4F31-93DC-CD739AF4159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ECD739DB-4249-47DE-AC49-ADD09D9FBF1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9DABDEB-AA93-44D1-88F1-AF309B569B4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A0DD96EE-7426-44BC-A4E7-DD6CF0CC3A2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9B8DD149-ED2B-416A-87A8-771BB3C7F1A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4EB30D55-F7DB-4229-A994-42552589336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F222FDA-6DC5-4FDD-91AB-602B1C55430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B51D5DB-BE14-43A5-BD00-00917CFA424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A4241F5-6F48-4A2C-B3FB-4660BB642368}"/>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C684588C-D1E6-4574-8276-CDF1F19BDB1A}"/>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6A35B27-CE03-44A1-BB2C-9CB884EC22EC}"/>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B9DA284-2D72-42D3-A601-D84AF92D1B9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331BE241-DF78-4E81-ADDF-57FC4251A96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F20777BD-AAEB-4408-AE41-799FE590629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4BB414C-62E3-4472-8AC0-82DF8054C5F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973083E-1B79-4D3C-A587-9DAA928C776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D6B7B2DB-B1A3-4494-9C0E-E3CB84F1983E}"/>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3A279DD-4170-4688-85B2-AF6787D40893}"/>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84F1B67-B280-498E-A329-0104ADA2E73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D5106264-0AE5-4208-A32E-43E867047558}"/>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2A5993E-99C6-43CA-9FC9-A1EA0ADE9C7F}"/>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154020A-2339-40D5-91AC-237108DD37C0}"/>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B196687-C889-42B0-A5B9-51F44927DCF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858386CA-75B9-45CB-A7CA-EB4425C2283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05AEFF7-F012-4DE5-A8C2-1EB3A648127A}"/>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619E1BEA-2356-475D-A475-61B967265D18}"/>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5843E20-8CF5-40F2-8881-379290A29E0E}"/>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C09CCCEE-75F4-4E22-AA21-F8F4581A3B21}"/>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90170</xdr:rowOff>
    </xdr:from>
    <xdr:to>
      <xdr:col>20</xdr:col>
      <xdr:colOff>38100</xdr:colOff>
      <xdr:row>83</xdr:row>
      <xdr:rowOff>20320</xdr:rowOff>
    </xdr:to>
    <xdr:sp macro="" textlink="">
      <xdr:nvSpPr>
        <xdr:cNvPr id="295" name="フローチャート: 判断 294">
          <a:extLst>
            <a:ext uri="{FF2B5EF4-FFF2-40B4-BE49-F238E27FC236}">
              <a16:creationId xmlns:a16="http://schemas.microsoft.com/office/drawing/2014/main" id="{E34B6E80-B951-4ED2-8DD7-02B1B83876B4}"/>
            </a:ext>
          </a:extLst>
        </xdr:cNvPr>
        <xdr:cNvSpPr/>
      </xdr:nvSpPr>
      <xdr:spPr>
        <a:xfrm>
          <a:off x="3746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61595</xdr:rowOff>
    </xdr:from>
    <xdr:to>
      <xdr:col>15</xdr:col>
      <xdr:colOff>101600</xdr:colOff>
      <xdr:row>82</xdr:row>
      <xdr:rowOff>163195</xdr:rowOff>
    </xdr:to>
    <xdr:sp macro="" textlink="">
      <xdr:nvSpPr>
        <xdr:cNvPr id="296" name="フローチャート: 判断 295">
          <a:extLst>
            <a:ext uri="{FF2B5EF4-FFF2-40B4-BE49-F238E27FC236}">
              <a16:creationId xmlns:a16="http://schemas.microsoft.com/office/drawing/2014/main" id="{9864D5E0-7AFC-4968-9505-48B10F7E7D88}"/>
            </a:ext>
          </a:extLst>
        </xdr:cNvPr>
        <xdr:cNvSpPr/>
      </xdr:nvSpPr>
      <xdr:spPr>
        <a:xfrm>
          <a:off x="2857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636</xdr:rowOff>
    </xdr:from>
    <xdr:to>
      <xdr:col>10</xdr:col>
      <xdr:colOff>165100</xdr:colOff>
      <xdr:row>82</xdr:row>
      <xdr:rowOff>102236</xdr:rowOff>
    </xdr:to>
    <xdr:sp macro="" textlink="">
      <xdr:nvSpPr>
        <xdr:cNvPr id="297" name="フローチャート: 判断 296">
          <a:extLst>
            <a:ext uri="{FF2B5EF4-FFF2-40B4-BE49-F238E27FC236}">
              <a16:creationId xmlns:a16="http://schemas.microsoft.com/office/drawing/2014/main" id="{427442D3-4DC2-4DBE-B597-F7A3B0A925DF}"/>
            </a:ext>
          </a:extLst>
        </xdr:cNvPr>
        <xdr:cNvSpPr/>
      </xdr:nvSpPr>
      <xdr:spPr>
        <a:xfrm>
          <a:off x="1968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158750</xdr:rowOff>
    </xdr:from>
    <xdr:to>
      <xdr:col>6</xdr:col>
      <xdr:colOff>38100</xdr:colOff>
      <xdr:row>83</xdr:row>
      <xdr:rowOff>88900</xdr:rowOff>
    </xdr:to>
    <xdr:sp macro="" textlink="">
      <xdr:nvSpPr>
        <xdr:cNvPr id="298" name="フローチャート: 判断 297">
          <a:extLst>
            <a:ext uri="{FF2B5EF4-FFF2-40B4-BE49-F238E27FC236}">
              <a16:creationId xmlns:a16="http://schemas.microsoft.com/office/drawing/2014/main" id="{CB1A5497-8C21-40EC-B803-730E4952C3CA}"/>
            </a:ext>
          </a:extLst>
        </xdr:cNvPr>
        <xdr:cNvSpPr/>
      </xdr:nvSpPr>
      <xdr:spPr>
        <a:xfrm>
          <a:off x="1079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133CB9C-7F5E-42B4-8C23-738EC2F20CC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311A877-9713-44E7-9AA8-F35907457DA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800E181-A47F-4D16-B64B-9DA142773B1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805E8B6-9C90-407E-9FE1-31D61EE2200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B15E6BEA-A1FB-4247-9AB3-B7D79A2DF98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170180</xdr:rowOff>
    </xdr:from>
    <xdr:to>
      <xdr:col>24</xdr:col>
      <xdr:colOff>114300</xdr:colOff>
      <xdr:row>83</xdr:row>
      <xdr:rowOff>100330</xdr:rowOff>
    </xdr:to>
    <xdr:sp macro="" textlink="">
      <xdr:nvSpPr>
        <xdr:cNvPr id="304" name="楕円 303">
          <a:extLst>
            <a:ext uri="{FF2B5EF4-FFF2-40B4-BE49-F238E27FC236}">
              <a16:creationId xmlns:a16="http://schemas.microsoft.com/office/drawing/2014/main" id="{2C69FB89-5323-46FC-8F40-DC796F3212A8}"/>
            </a:ext>
          </a:extLst>
        </xdr:cNvPr>
        <xdr:cNvSpPr/>
      </xdr:nvSpPr>
      <xdr:spPr>
        <a:xfrm>
          <a:off x="4584700" y="1422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148607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679A826D-2C33-4D2F-9B82-E7983E259FD0}"/>
            </a:ext>
          </a:extLst>
        </xdr:cNvPr>
        <xdr:cNvSpPr txBox="1"/>
      </xdr:nvSpPr>
      <xdr:spPr>
        <a:xfrm>
          <a:off x="4673600"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120650</xdr:rowOff>
    </xdr:from>
    <xdr:to>
      <xdr:col>20</xdr:col>
      <xdr:colOff>38100</xdr:colOff>
      <xdr:row>83</xdr:row>
      <xdr:rowOff>50800</xdr:rowOff>
    </xdr:to>
    <xdr:sp macro="" textlink="">
      <xdr:nvSpPr>
        <xdr:cNvPr id="306" name="楕円 305">
          <a:extLst>
            <a:ext uri="{FF2B5EF4-FFF2-40B4-BE49-F238E27FC236}">
              <a16:creationId xmlns:a16="http://schemas.microsoft.com/office/drawing/2014/main" id="{56551BFD-8D0F-4286-B06E-7A9B38F2D43E}"/>
            </a:ext>
          </a:extLst>
        </xdr:cNvPr>
        <xdr:cNvSpPr/>
      </xdr:nvSpPr>
      <xdr:spPr>
        <a:xfrm>
          <a:off x="3746500" y="1417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0</xdr:rowOff>
    </xdr:from>
    <xdr:to>
      <xdr:col>24</xdr:col>
      <xdr:colOff>63500</xdr:colOff>
      <xdr:row>83</xdr:row>
      <xdr:rowOff>49530</xdr:rowOff>
    </xdr:to>
    <xdr:cxnSp macro="">
      <xdr:nvCxnSpPr>
        <xdr:cNvPr id="307" name="直線コネクタ 306">
          <a:extLst>
            <a:ext uri="{FF2B5EF4-FFF2-40B4-BE49-F238E27FC236}">
              <a16:creationId xmlns:a16="http://schemas.microsoft.com/office/drawing/2014/main" id="{BBE86A70-D374-4A6B-A827-9C7FBBCC20BD}"/>
            </a:ext>
          </a:extLst>
        </xdr:cNvPr>
        <xdr:cNvCxnSpPr/>
      </xdr:nvCxnSpPr>
      <xdr:spPr>
        <a:xfrm>
          <a:off x="3797300" y="1423035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103505</xdr:rowOff>
    </xdr:from>
    <xdr:to>
      <xdr:col>15</xdr:col>
      <xdr:colOff>101600</xdr:colOff>
      <xdr:row>83</xdr:row>
      <xdr:rowOff>33655</xdr:rowOff>
    </xdr:to>
    <xdr:sp macro="" textlink="">
      <xdr:nvSpPr>
        <xdr:cNvPr id="308" name="楕円 307">
          <a:extLst>
            <a:ext uri="{FF2B5EF4-FFF2-40B4-BE49-F238E27FC236}">
              <a16:creationId xmlns:a16="http://schemas.microsoft.com/office/drawing/2014/main" id="{EA82B90B-29E1-4CA7-BFB3-9B9D7138D6F7}"/>
            </a:ext>
          </a:extLst>
        </xdr:cNvPr>
        <xdr:cNvSpPr/>
      </xdr:nvSpPr>
      <xdr:spPr>
        <a:xfrm>
          <a:off x="2857500" y="141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154305</xdr:rowOff>
    </xdr:from>
    <xdr:to>
      <xdr:col>19</xdr:col>
      <xdr:colOff>177800</xdr:colOff>
      <xdr:row>83</xdr:row>
      <xdr:rowOff>0</xdr:rowOff>
    </xdr:to>
    <xdr:cxnSp macro="">
      <xdr:nvCxnSpPr>
        <xdr:cNvPr id="309" name="直線コネクタ 308">
          <a:extLst>
            <a:ext uri="{FF2B5EF4-FFF2-40B4-BE49-F238E27FC236}">
              <a16:creationId xmlns:a16="http://schemas.microsoft.com/office/drawing/2014/main" id="{60F5BC32-887D-4B97-9061-50AF5E5442AA}"/>
            </a:ext>
          </a:extLst>
        </xdr:cNvPr>
        <xdr:cNvCxnSpPr/>
      </xdr:nvCxnSpPr>
      <xdr:spPr>
        <a:xfrm>
          <a:off x="2908300" y="1421320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84455</xdr:rowOff>
    </xdr:from>
    <xdr:to>
      <xdr:col>10</xdr:col>
      <xdr:colOff>165100</xdr:colOff>
      <xdr:row>83</xdr:row>
      <xdr:rowOff>14605</xdr:rowOff>
    </xdr:to>
    <xdr:sp macro="" textlink="">
      <xdr:nvSpPr>
        <xdr:cNvPr id="310" name="楕円 309">
          <a:extLst>
            <a:ext uri="{FF2B5EF4-FFF2-40B4-BE49-F238E27FC236}">
              <a16:creationId xmlns:a16="http://schemas.microsoft.com/office/drawing/2014/main" id="{3353BE8F-530A-41AC-A9BB-69922F7B5918}"/>
            </a:ext>
          </a:extLst>
        </xdr:cNvPr>
        <xdr:cNvSpPr/>
      </xdr:nvSpPr>
      <xdr:spPr>
        <a:xfrm>
          <a:off x="1968500" y="141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135255</xdr:rowOff>
    </xdr:from>
    <xdr:to>
      <xdr:col>15</xdr:col>
      <xdr:colOff>50800</xdr:colOff>
      <xdr:row>82</xdr:row>
      <xdr:rowOff>154305</xdr:rowOff>
    </xdr:to>
    <xdr:cxnSp macro="">
      <xdr:nvCxnSpPr>
        <xdr:cNvPr id="311" name="直線コネクタ 310">
          <a:extLst>
            <a:ext uri="{FF2B5EF4-FFF2-40B4-BE49-F238E27FC236}">
              <a16:creationId xmlns:a16="http://schemas.microsoft.com/office/drawing/2014/main" id="{B385AA0E-C183-4223-848F-3BD01142BC9A}"/>
            </a:ext>
          </a:extLst>
        </xdr:cNvPr>
        <xdr:cNvCxnSpPr/>
      </xdr:nvCxnSpPr>
      <xdr:spPr>
        <a:xfrm>
          <a:off x="2019300" y="1419415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65405</xdr:rowOff>
    </xdr:from>
    <xdr:to>
      <xdr:col>6</xdr:col>
      <xdr:colOff>38100</xdr:colOff>
      <xdr:row>82</xdr:row>
      <xdr:rowOff>167005</xdr:rowOff>
    </xdr:to>
    <xdr:sp macro="" textlink="">
      <xdr:nvSpPr>
        <xdr:cNvPr id="312" name="楕円 311">
          <a:extLst>
            <a:ext uri="{FF2B5EF4-FFF2-40B4-BE49-F238E27FC236}">
              <a16:creationId xmlns:a16="http://schemas.microsoft.com/office/drawing/2014/main" id="{A35B5308-A993-493D-BD57-AC38BF370494}"/>
            </a:ext>
          </a:extLst>
        </xdr:cNvPr>
        <xdr:cNvSpPr/>
      </xdr:nvSpPr>
      <xdr:spPr>
        <a:xfrm>
          <a:off x="1079500" y="1412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116205</xdr:rowOff>
    </xdr:from>
    <xdr:to>
      <xdr:col>10</xdr:col>
      <xdr:colOff>114300</xdr:colOff>
      <xdr:row>82</xdr:row>
      <xdr:rowOff>135255</xdr:rowOff>
    </xdr:to>
    <xdr:cxnSp macro="">
      <xdr:nvCxnSpPr>
        <xdr:cNvPr id="313" name="直線コネクタ 312">
          <a:extLst>
            <a:ext uri="{FF2B5EF4-FFF2-40B4-BE49-F238E27FC236}">
              <a16:creationId xmlns:a16="http://schemas.microsoft.com/office/drawing/2014/main" id="{13A71367-F842-4845-8D7F-C1831D92C098}"/>
            </a:ext>
          </a:extLst>
        </xdr:cNvPr>
        <xdr:cNvCxnSpPr/>
      </xdr:nvCxnSpPr>
      <xdr:spPr>
        <a:xfrm>
          <a:off x="1130300" y="1417510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36847</xdr:rowOff>
    </xdr:from>
    <xdr:ext cx="405111" cy="259045"/>
    <xdr:sp macro="" textlink="">
      <xdr:nvSpPr>
        <xdr:cNvPr id="314" name="n_1aveValue【公営住宅】&#10;有形固定資産減価償却率">
          <a:extLst>
            <a:ext uri="{FF2B5EF4-FFF2-40B4-BE49-F238E27FC236}">
              <a16:creationId xmlns:a16="http://schemas.microsoft.com/office/drawing/2014/main" id="{16A863B9-9221-4A75-B5FA-EE4EF67DB099}"/>
            </a:ext>
          </a:extLst>
        </xdr:cNvPr>
        <xdr:cNvSpPr txBox="1"/>
      </xdr:nvSpPr>
      <xdr:spPr>
        <a:xfrm>
          <a:off x="35820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8272</xdr:rowOff>
    </xdr:from>
    <xdr:ext cx="405111" cy="259045"/>
    <xdr:sp macro="" textlink="">
      <xdr:nvSpPr>
        <xdr:cNvPr id="315" name="n_2aveValue【公営住宅】&#10;有形固定資産減価償却率">
          <a:extLst>
            <a:ext uri="{FF2B5EF4-FFF2-40B4-BE49-F238E27FC236}">
              <a16:creationId xmlns:a16="http://schemas.microsoft.com/office/drawing/2014/main" id="{4579E983-9F7D-4756-BAA2-15D7323A3BF7}"/>
            </a:ext>
          </a:extLst>
        </xdr:cNvPr>
        <xdr:cNvSpPr txBox="1"/>
      </xdr:nvSpPr>
      <xdr:spPr>
        <a:xfrm>
          <a:off x="2705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118763</xdr:rowOff>
    </xdr:from>
    <xdr:ext cx="405111" cy="259045"/>
    <xdr:sp macro="" textlink="">
      <xdr:nvSpPr>
        <xdr:cNvPr id="316" name="n_3aveValue【公営住宅】&#10;有形固定資産減価償却率">
          <a:extLst>
            <a:ext uri="{FF2B5EF4-FFF2-40B4-BE49-F238E27FC236}">
              <a16:creationId xmlns:a16="http://schemas.microsoft.com/office/drawing/2014/main" id="{8908B6B0-AA8D-4141-987D-A97D4117C543}"/>
            </a:ext>
          </a:extLst>
        </xdr:cNvPr>
        <xdr:cNvSpPr txBox="1"/>
      </xdr:nvSpPr>
      <xdr:spPr>
        <a:xfrm>
          <a:off x="1816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80027</xdr:rowOff>
    </xdr:from>
    <xdr:ext cx="405111" cy="259045"/>
    <xdr:sp macro="" textlink="">
      <xdr:nvSpPr>
        <xdr:cNvPr id="317" name="n_4aveValue【公営住宅】&#10;有形固定資産減価償却率">
          <a:extLst>
            <a:ext uri="{FF2B5EF4-FFF2-40B4-BE49-F238E27FC236}">
              <a16:creationId xmlns:a16="http://schemas.microsoft.com/office/drawing/2014/main" id="{ECE038C6-74B5-46E6-B36A-F08559E0AEE1}"/>
            </a:ext>
          </a:extLst>
        </xdr:cNvPr>
        <xdr:cNvSpPr txBox="1"/>
      </xdr:nvSpPr>
      <xdr:spPr>
        <a:xfrm>
          <a:off x="927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41927</xdr:rowOff>
    </xdr:from>
    <xdr:ext cx="405111" cy="259045"/>
    <xdr:sp macro="" textlink="">
      <xdr:nvSpPr>
        <xdr:cNvPr id="318" name="n_1mainValue【公営住宅】&#10;有形固定資産減価償却率">
          <a:extLst>
            <a:ext uri="{FF2B5EF4-FFF2-40B4-BE49-F238E27FC236}">
              <a16:creationId xmlns:a16="http://schemas.microsoft.com/office/drawing/2014/main" id="{EB878153-62CB-47CF-A931-BB40A0CB46C3}"/>
            </a:ext>
          </a:extLst>
        </xdr:cNvPr>
        <xdr:cNvSpPr txBox="1"/>
      </xdr:nvSpPr>
      <xdr:spPr>
        <a:xfrm>
          <a:off x="35820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24782</xdr:rowOff>
    </xdr:from>
    <xdr:ext cx="405111" cy="259045"/>
    <xdr:sp macro="" textlink="">
      <xdr:nvSpPr>
        <xdr:cNvPr id="319" name="n_2mainValue【公営住宅】&#10;有形固定資産減価償却率">
          <a:extLst>
            <a:ext uri="{FF2B5EF4-FFF2-40B4-BE49-F238E27FC236}">
              <a16:creationId xmlns:a16="http://schemas.microsoft.com/office/drawing/2014/main" id="{C3A34FC2-9331-4AFE-AB8C-4791688516D8}"/>
            </a:ext>
          </a:extLst>
        </xdr:cNvPr>
        <xdr:cNvSpPr txBox="1"/>
      </xdr:nvSpPr>
      <xdr:spPr>
        <a:xfrm>
          <a:off x="2705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5732</xdr:rowOff>
    </xdr:from>
    <xdr:ext cx="405111" cy="259045"/>
    <xdr:sp macro="" textlink="">
      <xdr:nvSpPr>
        <xdr:cNvPr id="320" name="n_3mainValue【公営住宅】&#10;有形固定資産減価償却率">
          <a:extLst>
            <a:ext uri="{FF2B5EF4-FFF2-40B4-BE49-F238E27FC236}">
              <a16:creationId xmlns:a16="http://schemas.microsoft.com/office/drawing/2014/main" id="{CC9D2FF1-CE83-4C1F-B8A6-CEF3921BDE21}"/>
            </a:ext>
          </a:extLst>
        </xdr:cNvPr>
        <xdr:cNvSpPr txBox="1"/>
      </xdr:nvSpPr>
      <xdr:spPr>
        <a:xfrm>
          <a:off x="1816744"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12082</xdr:rowOff>
    </xdr:from>
    <xdr:ext cx="405111" cy="259045"/>
    <xdr:sp macro="" textlink="">
      <xdr:nvSpPr>
        <xdr:cNvPr id="321" name="n_4mainValue【公営住宅】&#10;有形固定資産減価償却率">
          <a:extLst>
            <a:ext uri="{FF2B5EF4-FFF2-40B4-BE49-F238E27FC236}">
              <a16:creationId xmlns:a16="http://schemas.microsoft.com/office/drawing/2014/main" id="{DB15921B-BAFC-42A7-A1E5-87373F1C0BAD}"/>
            </a:ext>
          </a:extLst>
        </xdr:cNvPr>
        <xdr:cNvSpPr txBox="1"/>
      </xdr:nvSpPr>
      <xdr:spPr>
        <a:xfrm>
          <a:off x="927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98C9C08-A892-4224-BDC1-84CE722AB8E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33A8846-2B0F-4342-9CF9-C4DF40685B6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D627A8B-C52A-4124-BA2E-E214CCACDD4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1E96F36-35E8-4B3E-B40A-120511E33F7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6D1AF39-3F8E-48D7-BD40-9AFF89FB09A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D647E5E-1F4E-41E2-8728-4721DAE5032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3F46751-2751-4BBD-8391-78F34F79A2A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885AD9A1-3B5C-4736-AF86-55BD0368AE5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4E6DBDC-45BA-436A-8B1F-82ED87D54F8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CE9BD22-A1E9-41F0-BAEB-D1AD167D033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2BA014F1-2024-4E75-8060-3AE344C5F0F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712B7BB-E6C2-410A-978C-601407B4233F}"/>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AE0A3466-4B3A-449A-AA72-16BC53FCB9BF}"/>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D34CD2A0-C1DE-4D0A-B618-F708E7F9DAB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70B35AA4-8F92-49E7-920E-04F900B61A8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959CA679-2F87-44B4-80C6-612F432341A9}"/>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7360CB4D-E924-49B3-BE6F-DFFA145B3BB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9ACD9B0D-6B80-4719-B686-418A3B9ADA6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12339BB9-9942-45F4-9414-C7D7E80EFF3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B49D1041-B2F9-4BBA-B251-60F986EA74F4}"/>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30525566-AB0A-4E64-A11B-E11CEEA514B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DC28566D-A4BE-4142-9E11-3068328E2D86}"/>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7232995D-D45B-4AA8-9E41-493694D622B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82868</xdr:rowOff>
    </xdr:from>
    <xdr:to>
      <xdr:col>54</xdr:col>
      <xdr:colOff>189865</xdr:colOff>
      <xdr:row>86</xdr:row>
      <xdr:rowOff>103251</xdr:rowOff>
    </xdr:to>
    <xdr:cxnSp macro="">
      <xdr:nvCxnSpPr>
        <xdr:cNvPr id="345" name="直線コネクタ 344">
          <a:extLst>
            <a:ext uri="{FF2B5EF4-FFF2-40B4-BE49-F238E27FC236}">
              <a16:creationId xmlns:a16="http://schemas.microsoft.com/office/drawing/2014/main" id="{612AA579-8DBA-4E8E-8392-40D7A68AB243}"/>
            </a:ext>
          </a:extLst>
        </xdr:cNvPr>
        <xdr:cNvCxnSpPr/>
      </xdr:nvCxnSpPr>
      <xdr:spPr>
        <a:xfrm flipV="1">
          <a:off x="10476865" y="13455968"/>
          <a:ext cx="0" cy="1391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107078</xdr:rowOff>
    </xdr:from>
    <xdr:ext cx="469744" cy="259045"/>
    <xdr:sp macro="" textlink="">
      <xdr:nvSpPr>
        <xdr:cNvPr id="346" name="【公営住宅】&#10;一人当たり面積最小値テキスト">
          <a:extLst>
            <a:ext uri="{FF2B5EF4-FFF2-40B4-BE49-F238E27FC236}">
              <a16:creationId xmlns:a16="http://schemas.microsoft.com/office/drawing/2014/main" id="{B8EDCB4C-40E2-4DD6-8A82-93EF0276C66E}"/>
            </a:ext>
          </a:extLst>
        </xdr:cNvPr>
        <xdr:cNvSpPr txBox="1"/>
      </xdr:nvSpPr>
      <xdr:spPr>
        <a:xfrm>
          <a:off x="10515600" y="1485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103251</xdr:rowOff>
    </xdr:from>
    <xdr:to>
      <xdr:col>55</xdr:col>
      <xdr:colOff>88900</xdr:colOff>
      <xdr:row>86</xdr:row>
      <xdr:rowOff>103251</xdr:rowOff>
    </xdr:to>
    <xdr:cxnSp macro="">
      <xdr:nvCxnSpPr>
        <xdr:cNvPr id="347" name="直線コネクタ 346">
          <a:extLst>
            <a:ext uri="{FF2B5EF4-FFF2-40B4-BE49-F238E27FC236}">
              <a16:creationId xmlns:a16="http://schemas.microsoft.com/office/drawing/2014/main" id="{982C0FAD-4546-4AD6-85A4-07E36F89D001}"/>
            </a:ext>
          </a:extLst>
        </xdr:cNvPr>
        <xdr:cNvCxnSpPr/>
      </xdr:nvCxnSpPr>
      <xdr:spPr>
        <a:xfrm>
          <a:off x="10388600" y="14847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29545</xdr:rowOff>
    </xdr:from>
    <xdr:ext cx="469744" cy="259045"/>
    <xdr:sp macro="" textlink="">
      <xdr:nvSpPr>
        <xdr:cNvPr id="348" name="【公営住宅】&#10;一人当たり面積最大値テキスト">
          <a:extLst>
            <a:ext uri="{FF2B5EF4-FFF2-40B4-BE49-F238E27FC236}">
              <a16:creationId xmlns:a16="http://schemas.microsoft.com/office/drawing/2014/main" id="{D673490F-BAF5-4114-B5A3-E1BE2606953B}"/>
            </a:ext>
          </a:extLst>
        </xdr:cNvPr>
        <xdr:cNvSpPr txBox="1"/>
      </xdr:nvSpPr>
      <xdr:spPr>
        <a:xfrm>
          <a:off x="10515600" y="13231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82868</xdr:rowOff>
    </xdr:from>
    <xdr:to>
      <xdr:col>55</xdr:col>
      <xdr:colOff>88900</xdr:colOff>
      <xdr:row>78</xdr:row>
      <xdr:rowOff>82868</xdr:rowOff>
    </xdr:to>
    <xdr:cxnSp macro="">
      <xdr:nvCxnSpPr>
        <xdr:cNvPr id="349" name="直線コネクタ 348">
          <a:extLst>
            <a:ext uri="{FF2B5EF4-FFF2-40B4-BE49-F238E27FC236}">
              <a16:creationId xmlns:a16="http://schemas.microsoft.com/office/drawing/2014/main" id="{BAB80900-0623-447E-AFAF-C03E4E93A35C}"/>
            </a:ext>
          </a:extLst>
        </xdr:cNvPr>
        <xdr:cNvCxnSpPr/>
      </xdr:nvCxnSpPr>
      <xdr:spPr>
        <a:xfrm>
          <a:off x="10388600" y="1345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154957</xdr:rowOff>
    </xdr:from>
    <xdr:ext cx="469744" cy="259045"/>
    <xdr:sp macro="" textlink="">
      <xdr:nvSpPr>
        <xdr:cNvPr id="350" name="【公営住宅】&#10;一人当たり面積平均値テキスト">
          <a:extLst>
            <a:ext uri="{FF2B5EF4-FFF2-40B4-BE49-F238E27FC236}">
              <a16:creationId xmlns:a16="http://schemas.microsoft.com/office/drawing/2014/main" id="{A78D9231-6D4C-4C59-9943-B7A3EAE6A21B}"/>
            </a:ext>
          </a:extLst>
        </xdr:cNvPr>
        <xdr:cNvSpPr txBox="1"/>
      </xdr:nvSpPr>
      <xdr:spPr>
        <a:xfrm>
          <a:off x="10515600" y="1438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132080</xdr:rowOff>
    </xdr:from>
    <xdr:to>
      <xdr:col>55</xdr:col>
      <xdr:colOff>50800</xdr:colOff>
      <xdr:row>85</xdr:row>
      <xdr:rowOff>62230</xdr:rowOff>
    </xdr:to>
    <xdr:sp macro="" textlink="">
      <xdr:nvSpPr>
        <xdr:cNvPr id="351" name="フローチャート: 判断 350">
          <a:extLst>
            <a:ext uri="{FF2B5EF4-FFF2-40B4-BE49-F238E27FC236}">
              <a16:creationId xmlns:a16="http://schemas.microsoft.com/office/drawing/2014/main" id="{56A0E653-6A63-46F7-9CD3-A9ED1485F611}"/>
            </a:ext>
          </a:extLst>
        </xdr:cNvPr>
        <xdr:cNvSpPr/>
      </xdr:nvSpPr>
      <xdr:spPr>
        <a:xfrm>
          <a:off x="104267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142176</xdr:rowOff>
    </xdr:from>
    <xdr:to>
      <xdr:col>50</xdr:col>
      <xdr:colOff>165100</xdr:colOff>
      <xdr:row>85</xdr:row>
      <xdr:rowOff>72326</xdr:rowOff>
    </xdr:to>
    <xdr:sp macro="" textlink="">
      <xdr:nvSpPr>
        <xdr:cNvPr id="352" name="フローチャート: 判断 351">
          <a:extLst>
            <a:ext uri="{FF2B5EF4-FFF2-40B4-BE49-F238E27FC236}">
              <a16:creationId xmlns:a16="http://schemas.microsoft.com/office/drawing/2014/main" id="{71B2B747-258F-4504-91F1-300260410F66}"/>
            </a:ext>
          </a:extLst>
        </xdr:cNvPr>
        <xdr:cNvSpPr/>
      </xdr:nvSpPr>
      <xdr:spPr>
        <a:xfrm>
          <a:off x="9588500" y="1454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141796</xdr:rowOff>
    </xdr:from>
    <xdr:to>
      <xdr:col>46</xdr:col>
      <xdr:colOff>38100</xdr:colOff>
      <xdr:row>85</xdr:row>
      <xdr:rowOff>71946</xdr:rowOff>
    </xdr:to>
    <xdr:sp macro="" textlink="">
      <xdr:nvSpPr>
        <xdr:cNvPr id="353" name="フローチャート: 判断 352">
          <a:extLst>
            <a:ext uri="{FF2B5EF4-FFF2-40B4-BE49-F238E27FC236}">
              <a16:creationId xmlns:a16="http://schemas.microsoft.com/office/drawing/2014/main" id="{DE2D9BFF-C0D6-4107-9BBE-B29F72FA4A4D}"/>
            </a:ext>
          </a:extLst>
        </xdr:cNvPr>
        <xdr:cNvSpPr/>
      </xdr:nvSpPr>
      <xdr:spPr>
        <a:xfrm>
          <a:off x="8699500" y="1454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100457</xdr:rowOff>
    </xdr:from>
    <xdr:to>
      <xdr:col>41</xdr:col>
      <xdr:colOff>101600</xdr:colOff>
      <xdr:row>86</xdr:row>
      <xdr:rowOff>30607</xdr:rowOff>
    </xdr:to>
    <xdr:sp macro="" textlink="">
      <xdr:nvSpPr>
        <xdr:cNvPr id="354" name="フローチャート: 判断 353">
          <a:extLst>
            <a:ext uri="{FF2B5EF4-FFF2-40B4-BE49-F238E27FC236}">
              <a16:creationId xmlns:a16="http://schemas.microsoft.com/office/drawing/2014/main" id="{6C6D1052-7237-4E1D-9BF7-F1125FF1B9A3}"/>
            </a:ext>
          </a:extLst>
        </xdr:cNvPr>
        <xdr:cNvSpPr/>
      </xdr:nvSpPr>
      <xdr:spPr>
        <a:xfrm>
          <a:off x="7810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86740</xdr:rowOff>
    </xdr:from>
    <xdr:to>
      <xdr:col>36</xdr:col>
      <xdr:colOff>165100</xdr:colOff>
      <xdr:row>86</xdr:row>
      <xdr:rowOff>16890</xdr:rowOff>
    </xdr:to>
    <xdr:sp macro="" textlink="">
      <xdr:nvSpPr>
        <xdr:cNvPr id="355" name="フローチャート: 判断 354">
          <a:extLst>
            <a:ext uri="{FF2B5EF4-FFF2-40B4-BE49-F238E27FC236}">
              <a16:creationId xmlns:a16="http://schemas.microsoft.com/office/drawing/2014/main" id="{2B9634EE-115D-4F4C-8FA1-F228311AF22E}"/>
            </a:ext>
          </a:extLst>
        </xdr:cNvPr>
        <xdr:cNvSpPr/>
      </xdr:nvSpPr>
      <xdr:spPr>
        <a:xfrm>
          <a:off x="6921500" y="1465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3B296CB-F294-4E5C-B799-A9AEB56544F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360DD39-5B62-4DB2-B5F3-48A4FACA7F4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14F3774-39D4-4524-B89C-9D5F7DFD5B3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66B935B-1D63-4657-8061-9384DDC81F8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0B82CAE-514B-48FA-9AE5-A96AD5A3989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165608</xdr:rowOff>
    </xdr:from>
    <xdr:to>
      <xdr:col>55</xdr:col>
      <xdr:colOff>50800</xdr:colOff>
      <xdr:row>86</xdr:row>
      <xdr:rowOff>95758</xdr:rowOff>
    </xdr:to>
    <xdr:sp macro="" textlink="">
      <xdr:nvSpPr>
        <xdr:cNvPr id="361" name="楕円 360">
          <a:extLst>
            <a:ext uri="{FF2B5EF4-FFF2-40B4-BE49-F238E27FC236}">
              <a16:creationId xmlns:a16="http://schemas.microsoft.com/office/drawing/2014/main" id="{BD5E88AE-EA97-4C60-BBBC-43C284E0BB57}"/>
            </a:ext>
          </a:extLst>
        </xdr:cNvPr>
        <xdr:cNvSpPr/>
      </xdr:nvSpPr>
      <xdr:spPr>
        <a:xfrm>
          <a:off x="10426700" y="1473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80535</xdr:rowOff>
    </xdr:from>
    <xdr:ext cx="469744" cy="259045"/>
    <xdr:sp macro="" textlink="">
      <xdr:nvSpPr>
        <xdr:cNvPr id="362" name="【公営住宅】&#10;一人当たり面積該当値テキスト">
          <a:extLst>
            <a:ext uri="{FF2B5EF4-FFF2-40B4-BE49-F238E27FC236}">
              <a16:creationId xmlns:a16="http://schemas.microsoft.com/office/drawing/2014/main" id="{A4FF644F-0C55-4DCA-865F-7D3BEECE85C0}"/>
            </a:ext>
          </a:extLst>
        </xdr:cNvPr>
        <xdr:cNvSpPr txBox="1"/>
      </xdr:nvSpPr>
      <xdr:spPr>
        <a:xfrm>
          <a:off x="10515600" y="14653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4826</xdr:rowOff>
    </xdr:from>
    <xdr:to>
      <xdr:col>50</xdr:col>
      <xdr:colOff>165100</xdr:colOff>
      <xdr:row>86</xdr:row>
      <xdr:rowOff>106426</xdr:rowOff>
    </xdr:to>
    <xdr:sp macro="" textlink="">
      <xdr:nvSpPr>
        <xdr:cNvPr id="363" name="楕円 362">
          <a:extLst>
            <a:ext uri="{FF2B5EF4-FFF2-40B4-BE49-F238E27FC236}">
              <a16:creationId xmlns:a16="http://schemas.microsoft.com/office/drawing/2014/main" id="{A18E05FC-00AC-4978-9335-E753C3C24034}"/>
            </a:ext>
          </a:extLst>
        </xdr:cNvPr>
        <xdr:cNvSpPr/>
      </xdr:nvSpPr>
      <xdr:spPr>
        <a:xfrm>
          <a:off x="9588500" y="1474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44958</xdr:rowOff>
    </xdr:from>
    <xdr:to>
      <xdr:col>55</xdr:col>
      <xdr:colOff>0</xdr:colOff>
      <xdr:row>86</xdr:row>
      <xdr:rowOff>55626</xdr:rowOff>
    </xdr:to>
    <xdr:cxnSp macro="">
      <xdr:nvCxnSpPr>
        <xdr:cNvPr id="364" name="直線コネクタ 363">
          <a:extLst>
            <a:ext uri="{FF2B5EF4-FFF2-40B4-BE49-F238E27FC236}">
              <a16:creationId xmlns:a16="http://schemas.microsoft.com/office/drawing/2014/main" id="{6B43B4F8-E45C-4F25-AFC0-99B15E6DEF3D}"/>
            </a:ext>
          </a:extLst>
        </xdr:cNvPr>
        <xdr:cNvCxnSpPr/>
      </xdr:nvCxnSpPr>
      <xdr:spPr>
        <a:xfrm flipV="1">
          <a:off x="9639300" y="14789658"/>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5778</xdr:rowOff>
    </xdr:from>
    <xdr:to>
      <xdr:col>46</xdr:col>
      <xdr:colOff>38100</xdr:colOff>
      <xdr:row>86</xdr:row>
      <xdr:rowOff>107378</xdr:rowOff>
    </xdr:to>
    <xdr:sp macro="" textlink="">
      <xdr:nvSpPr>
        <xdr:cNvPr id="365" name="楕円 364">
          <a:extLst>
            <a:ext uri="{FF2B5EF4-FFF2-40B4-BE49-F238E27FC236}">
              <a16:creationId xmlns:a16="http://schemas.microsoft.com/office/drawing/2014/main" id="{C7D0D2DD-FDE7-4AF9-B852-7539C93B2F8B}"/>
            </a:ext>
          </a:extLst>
        </xdr:cNvPr>
        <xdr:cNvSpPr/>
      </xdr:nvSpPr>
      <xdr:spPr>
        <a:xfrm>
          <a:off x="8699500" y="1475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55626</xdr:rowOff>
    </xdr:from>
    <xdr:to>
      <xdr:col>50</xdr:col>
      <xdr:colOff>114300</xdr:colOff>
      <xdr:row>86</xdr:row>
      <xdr:rowOff>56578</xdr:rowOff>
    </xdr:to>
    <xdr:cxnSp macro="">
      <xdr:nvCxnSpPr>
        <xdr:cNvPr id="366" name="直線コネクタ 365">
          <a:extLst>
            <a:ext uri="{FF2B5EF4-FFF2-40B4-BE49-F238E27FC236}">
              <a16:creationId xmlns:a16="http://schemas.microsoft.com/office/drawing/2014/main" id="{44B1336E-4F55-4D9B-8A55-CD3C7AFC9DD2}"/>
            </a:ext>
          </a:extLst>
        </xdr:cNvPr>
        <xdr:cNvCxnSpPr/>
      </xdr:nvCxnSpPr>
      <xdr:spPr>
        <a:xfrm flipV="1">
          <a:off x="8750300" y="14800326"/>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6159</xdr:rowOff>
    </xdr:from>
    <xdr:to>
      <xdr:col>41</xdr:col>
      <xdr:colOff>101600</xdr:colOff>
      <xdr:row>86</xdr:row>
      <xdr:rowOff>107759</xdr:rowOff>
    </xdr:to>
    <xdr:sp macro="" textlink="">
      <xdr:nvSpPr>
        <xdr:cNvPr id="367" name="楕円 366">
          <a:extLst>
            <a:ext uri="{FF2B5EF4-FFF2-40B4-BE49-F238E27FC236}">
              <a16:creationId xmlns:a16="http://schemas.microsoft.com/office/drawing/2014/main" id="{662793CC-B0B7-45B5-80C4-82BB0E9A2099}"/>
            </a:ext>
          </a:extLst>
        </xdr:cNvPr>
        <xdr:cNvSpPr/>
      </xdr:nvSpPr>
      <xdr:spPr>
        <a:xfrm>
          <a:off x="7810500" y="1475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56578</xdr:rowOff>
    </xdr:from>
    <xdr:to>
      <xdr:col>45</xdr:col>
      <xdr:colOff>177800</xdr:colOff>
      <xdr:row>86</xdr:row>
      <xdr:rowOff>56959</xdr:rowOff>
    </xdr:to>
    <xdr:cxnSp macro="">
      <xdr:nvCxnSpPr>
        <xdr:cNvPr id="368" name="直線コネクタ 367">
          <a:extLst>
            <a:ext uri="{FF2B5EF4-FFF2-40B4-BE49-F238E27FC236}">
              <a16:creationId xmlns:a16="http://schemas.microsoft.com/office/drawing/2014/main" id="{321FCE20-BAC4-496D-92AE-39BCA6E7E506}"/>
            </a:ext>
          </a:extLst>
        </xdr:cNvPr>
        <xdr:cNvCxnSpPr/>
      </xdr:nvCxnSpPr>
      <xdr:spPr>
        <a:xfrm flipV="1">
          <a:off x="7861300" y="14801278"/>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6922</xdr:rowOff>
    </xdr:from>
    <xdr:to>
      <xdr:col>36</xdr:col>
      <xdr:colOff>165100</xdr:colOff>
      <xdr:row>86</xdr:row>
      <xdr:rowOff>108522</xdr:rowOff>
    </xdr:to>
    <xdr:sp macro="" textlink="">
      <xdr:nvSpPr>
        <xdr:cNvPr id="369" name="楕円 368">
          <a:extLst>
            <a:ext uri="{FF2B5EF4-FFF2-40B4-BE49-F238E27FC236}">
              <a16:creationId xmlns:a16="http://schemas.microsoft.com/office/drawing/2014/main" id="{71778A02-E407-4B88-BE4E-C121DE0AD976}"/>
            </a:ext>
          </a:extLst>
        </xdr:cNvPr>
        <xdr:cNvSpPr/>
      </xdr:nvSpPr>
      <xdr:spPr>
        <a:xfrm>
          <a:off x="6921500" y="1475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56959</xdr:rowOff>
    </xdr:from>
    <xdr:to>
      <xdr:col>41</xdr:col>
      <xdr:colOff>50800</xdr:colOff>
      <xdr:row>86</xdr:row>
      <xdr:rowOff>57722</xdr:rowOff>
    </xdr:to>
    <xdr:cxnSp macro="">
      <xdr:nvCxnSpPr>
        <xdr:cNvPr id="370" name="直線コネクタ 369">
          <a:extLst>
            <a:ext uri="{FF2B5EF4-FFF2-40B4-BE49-F238E27FC236}">
              <a16:creationId xmlns:a16="http://schemas.microsoft.com/office/drawing/2014/main" id="{20BCAF9E-7343-42BC-BA4E-65E4D6694275}"/>
            </a:ext>
          </a:extLst>
        </xdr:cNvPr>
        <xdr:cNvCxnSpPr/>
      </xdr:nvCxnSpPr>
      <xdr:spPr>
        <a:xfrm flipV="1">
          <a:off x="6972300" y="14801659"/>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88853</xdr:rowOff>
    </xdr:from>
    <xdr:ext cx="469744" cy="259045"/>
    <xdr:sp macro="" textlink="">
      <xdr:nvSpPr>
        <xdr:cNvPr id="371" name="n_1aveValue【公営住宅】&#10;一人当たり面積">
          <a:extLst>
            <a:ext uri="{FF2B5EF4-FFF2-40B4-BE49-F238E27FC236}">
              <a16:creationId xmlns:a16="http://schemas.microsoft.com/office/drawing/2014/main" id="{84884F32-E1AB-49B8-B98A-2A7B97C48397}"/>
            </a:ext>
          </a:extLst>
        </xdr:cNvPr>
        <xdr:cNvSpPr txBox="1"/>
      </xdr:nvSpPr>
      <xdr:spPr>
        <a:xfrm>
          <a:off x="9391727" y="14319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88473</xdr:rowOff>
    </xdr:from>
    <xdr:ext cx="469744" cy="259045"/>
    <xdr:sp macro="" textlink="">
      <xdr:nvSpPr>
        <xdr:cNvPr id="372" name="n_2aveValue【公営住宅】&#10;一人当たり面積">
          <a:extLst>
            <a:ext uri="{FF2B5EF4-FFF2-40B4-BE49-F238E27FC236}">
              <a16:creationId xmlns:a16="http://schemas.microsoft.com/office/drawing/2014/main" id="{368659B3-8281-486B-B9DA-3207BCEF2CDE}"/>
            </a:ext>
          </a:extLst>
        </xdr:cNvPr>
        <xdr:cNvSpPr txBox="1"/>
      </xdr:nvSpPr>
      <xdr:spPr>
        <a:xfrm>
          <a:off x="8515427" y="14318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47134</xdr:rowOff>
    </xdr:from>
    <xdr:ext cx="469744" cy="259045"/>
    <xdr:sp macro="" textlink="">
      <xdr:nvSpPr>
        <xdr:cNvPr id="373" name="n_3aveValue【公営住宅】&#10;一人当たり面積">
          <a:extLst>
            <a:ext uri="{FF2B5EF4-FFF2-40B4-BE49-F238E27FC236}">
              <a16:creationId xmlns:a16="http://schemas.microsoft.com/office/drawing/2014/main" id="{72BBC97B-5FAD-42A2-9966-54B322F1B71F}"/>
            </a:ext>
          </a:extLst>
        </xdr:cNvPr>
        <xdr:cNvSpPr txBox="1"/>
      </xdr:nvSpPr>
      <xdr:spPr>
        <a:xfrm>
          <a:off x="7626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33417</xdr:rowOff>
    </xdr:from>
    <xdr:ext cx="469744" cy="259045"/>
    <xdr:sp macro="" textlink="">
      <xdr:nvSpPr>
        <xdr:cNvPr id="374" name="n_4aveValue【公営住宅】&#10;一人当たり面積">
          <a:extLst>
            <a:ext uri="{FF2B5EF4-FFF2-40B4-BE49-F238E27FC236}">
              <a16:creationId xmlns:a16="http://schemas.microsoft.com/office/drawing/2014/main" id="{EE38339C-0ABD-417B-A030-C219CE6DD20B}"/>
            </a:ext>
          </a:extLst>
        </xdr:cNvPr>
        <xdr:cNvSpPr txBox="1"/>
      </xdr:nvSpPr>
      <xdr:spPr>
        <a:xfrm>
          <a:off x="6737427" y="1443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97553</xdr:rowOff>
    </xdr:from>
    <xdr:ext cx="469744" cy="259045"/>
    <xdr:sp macro="" textlink="">
      <xdr:nvSpPr>
        <xdr:cNvPr id="375" name="n_1mainValue【公営住宅】&#10;一人当たり面積">
          <a:extLst>
            <a:ext uri="{FF2B5EF4-FFF2-40B4-BE49-F238E27FC236}">
              <a16:creationId xmlns:a16="http://schemas.microsoft.com/office/drawing/2014/main" id="{028BB362-8BCD-467A-89E3-F9B824440FB5}"/>
            </a:ext>
          </a:extLst>
        </xdr:cNvPr>
        <xdr:cNvSpPr txBox="1"/>
      </xdr:nvSpPr>
      <xdr:spPr>
        <a:xfrm>
          <a:off x="9391727" y="1484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98505</xdr:rowOff>
    </xdr:from>
    <xdr:ext cx="469744" cy="259045"/>
    <xdr:sp macro="" textlink="">
      <xdr:nvSpPr>
        <xdr:cNvPr id="376" name="n_2mainValue【公営住宅】&#10;一人当たり面積">
          <a:extLst>
            <a:ext uri="{FF2B5EF4-FFF2-40B4-BE49-F238E27FC236}">
              <a16:creationId xmlns:a16="http://schemas.microsoft.com/office/drawing/2014/main" id="{9A0CB302-0563-4C56-BF63-A97C77D5D647}"/>
            </a:ext>
          </a:extLst>
        </xdr:cNvPr>
        <xdr:cNvSpPr txBox="1"/>
      </xdr:nvSpPr>
      <xdr:spPr>
        <a:xfrm>
          <a:off x="8515427" y="1484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98886</xdr:rowOff>
    </xdr:from>
    <xdr:ext cx="469744" cy="259045"/>
    <xdr:sp macro="" textlink="">
      <xdr:nvSpPr>
        <xdr:cNvPr id="377" name="n_3mainValue【公営住宅】&#10;一人当たり面積">
          <a:extLst>
            <a:ext uri="{FF2B5EF4-FFF2-40B4-BE49-F238E27FC236}">
              <a16:creationId xmlns:a16="http://schemas.microsoft.com/office/drawing/2014/main" id="{B97D5C1F-7899-4A70-AC1D-C5019133935F}"/>
            </a:ext>
          </a:extLst>
        </xdr:cNvPr>
        <xdr:cNvSpPr txBox="1"/>
      </xdr:nvSpPr>
      <xdr:spPr>
        <a:xfrm>
          <a:off x="7626427" y="1484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99649</xdr:rowOff>
    </xdr:from>
    <xdr:ext cx="469744" cy="259045"/>
    <xdr:sp macro="" textlink="">
      <xdr:nvSpPr>
        <xdr:cNvPr id="378" name="n_4mainValue【公営住宅】&#10;一人当たり面積">
          <a:extLst>
            <a:ext uri="{FF2B5EF4-FFF2-40B4-BE49-F238E27FC236}">
              <a16:creationId xmlns:a16="http://schemas.microsoft.com/office/drawing/2014/main" id="{FFC9ED02-6235-400B-B6A1-142252C9D7F5}"/>
            </a:ext>
          </a:extLst>
        </xdr:cNvPr>
        <xdr:cNvSpPr txBox="1"/>
      </xdr:nvSpPr>
      <xdr:spPr>
        <a:xfrm>
          <a:off x="6737427" y="14844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98DAD7C-BBAA-4D57-97C5-CAB3202614B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0ECFC57-B511-448F-B256-7D9A80D8B6C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A37F859-876E-4AF3-8E9F-9B551F5E8E0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9C7052C-49D4-49A5-9A5F-024F9B206C1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6B457AFE-BF47-4CC6-8F29-71918C537C5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5C4C3E6A-5BA9-4B46-A383-0ECB19D5131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EA805EB0-B5BA-4FA8-B7A0-225AF582DD2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8E1A2214-95CC-4C64-9D8E-50010F18E49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4A60755D-7A14-4AEF-967E-BDFAB9FE73B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5AD15E9E-A720-4AD8-AC28-5F2A8378297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B000061F-3FA2-4D62-A836-80AE88FE393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DB75F558-E554-4DF6-A49D-7790A4CAA33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D712E750-7248-4236-94F2-E223604B6EC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EB307D4A-0FFD-4B16-9BB2-E18D4A26E9B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DA7FC6FC-1361-4BA9-9DFF-3A7A2603FB6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28A0D6C8-ADF9-4311-B159-CA0767731AE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1F75A7FD-AA6B-4135-BEEC-99DFC40EA03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54056030-2D99-4E10-BD35-7B331B0AB76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A99F9923-9EB8-4531-8532-1DD866031DA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7BDFE0C6-C298-42FE-82B3-43DD8674F76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A0F00E5B-DE94-4692-880E-C902A52EB99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AAE7C38D-1862-48BF-B15B-659AC035395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A9C9FA44-AF72-4666-9947-94CAA76A153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AA3B92C6-1572-4D88-85A9-97CC65759D9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F7F54B1C-F8DA-44CA-A114-FB2C56D6679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FFEC4976-D0AB-4FBB-8986-3DE665D5D10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F4DB9F10-0787-4D43-9C4E-1C164CC73DD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A0CC0422-FB1F-4C47-BBEA-87C8722C986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080EDDB2-F6A5-4EEF-B1B8-68FA65A56939}"/>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6C6849A9-D4AC-4DE5-AAFB-2E8B269F88A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0E80224D-4FFC-4C38-BBA9-B92D9133638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2C428DE3-DB9B-4013-A86E-AD0FD7530DC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B62E84BE-1F39-4BA1-AC64-CD5DD56E919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C5DE4D7C-3F97-4624-98EC-B5E3E2574F1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F200A2B9-12C9-42A8-BD66-65ACB33AA73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A2B94998-5E90-4135-9153-83A6B4237A2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644BD359-E310-4DAC-96D9-8A6A6ED1529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26F8ABA0-C059-4DD1-8B77-439ADD9BA426}"/>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066E9DE5-9B87-42FF-ADDE-B507465109DC}"/>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407C7B84-AF42-4D28-8681-C4C5EE05C8B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39270D07-0B2B-41F0-B209-C8462857D7C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170906</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3E84ACFF-C608-4CA3-AD39-B5BCBA3AB359}"/>
            </a:ext>
          </a:extLst>
        </xdr:cNvPr>
        <xdr:cNvCxnSpPr/>
      </xdr:nvCxnSpPr>
      <xdr:spPr>
        <a:xfrm flipV="1">
          <a:off x="16318864" y="5828756"/>
          <a:ext cx="0" cy="1464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207A8671-6FBA-4BFA-803F-289BF423601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D2EC28AA-A5CC-4BCD-B37A-E5AAA3DA8FA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117583</xdr:rowOff>
    </xdr:from>
    <xdr:ext cx="405111" cy="259045"/>
    <xdr:sp macro="" textlink="">
      <xdr:nvSpPr>
        <xdr:cNvPr id="423" name="【認定こども園・幼稚園・保育所】&#10;有形固定資産減価償却率最大値テキスト">
          <a:extLst>
            <a:ext uri="{FF2B5EF4-FFF2-40B4-BE49-F238E27FC236}">
              <a16:creationId xmlns:a16="http://schemas.microsoft.com/office/drawing/2014/main" id="{3E2568A9-17F2-499B-918E-610E6E7BE457}"/>
            </a:ext>
          </a:extLst>
        </xdr:cNvPr>
        <xdr:cNvSpPr txBox="1"/>
      </xdr:nvSpPr>
      <xdr:spPr>
        <a:xfrm>
          <a:off x="16357600" y="560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170906</xdr:rowOff>
    </xdr:from>
    <xdr:to>
      <xdr:col>86</xdr:col>
      <xdr:colOff>25400</xdr:colOff>
      <xdr:row>33</xdr:row>
      <xdr:rowOff>170906</xdr:rowOff>
    </xdr:to>
    <xdr:cxnSp macro="">
      <xdr:nvCxnSpPr>
        <xdr:cNvPr id="424" name="直線コネクタ 423">
          <a:extLst>
            <a:ext uri="{FF2B5EF4-FFF2-40B4-BE49-F238E27FC236}">
              <a16:creationId xmlns:a16="http://schemas.microsoft.com/office/drawing/2014/main" id="{649C7ED8-5A63-4317-A269-20E4510D16E0}"/>
            </a:ext>
          </a:extLst>
        </xdr:cNvPr>
        <xdr:cNvCxnSpPr/>
      </xdr:nvCxnSpPr>
      <xdr:spPr>
        <a:xfrm>
          <a:off x="16230600" y="5828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51543</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12D65FF0-5F77-4CF6-8991-52293E556B42}"/>
            </a:ext>
          </a:extLst>
        </xdr:cNvPr>
        <xdr:cNvSpPr txBox="1"/>
      </xdr:nvSpPr>
      <xdr:spPr>
        <a:xfrm>
          <a:off x="16357600" y="639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426" name="フローチャート: 判断 425">
          <a:extLst>
            <a:ext uri="{FF2B5EF4-FFF2-40B4-BE49-F238E27FC236}">
              <a16:creationId xmlns:a16="http://schemas.microsoft.com/office/drawing/2014/main" id="{2A31B14D-6C1F-4501-8EDF-35A1FF02B647}"/>
            </a:ext>
          </a:extLst>
        </xdr:cNvPr>
        <xdr:cNvSpPr/>
      </xdr:nvSpPr>
      <xdr:spPr>
        <a:xfrm>
          <a:off x="16268700" y="654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46627</xdr:rowOff>
    </xdr:from>
    <xdr:to>
      <xdr:col>81</xdr:col>
      <xdr:colOff>101600</xdr:colOff>
      <xdr:row>38</xdr:row>
      <xdr:rowOff>148227</xdr:rowOff>
    </xdr:to>
    <xdr:sp macro="" textlink="">
      <xdr:nvSpPr>
        <xdr:cNvPr id="427" name="フローチャート: 判断 426">
          <a:extLst>
            <a:ext uri="{FF2B5EF4-FFF2-40B4-BE49-F238E27FC236}">
              <a16:creationId xmlns:a16="http://schemas.microsoft.com/office/drawing/2014/main" id="{FA69C714-DDC0-4D28-B4F1-2FE017B608E2}"/>
            </a:ext>
          </a:extLst>
        </xdr:cNvPr>
        <xdr:cNvSpPr/>
      </xdr:nvSpPr>
      <xdr:spPr>
        <a:xfrm>
          <a:off x="15430500" y="6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428" name="フローチャート: 判断 427">
          <a:extLst>
            <a:ext uri="{FF2B5EF4-FFF2-40B4-BE49-F238E27FC236}">
              <a16:creationId xmlns:a16="http://schemas.microsoft.com/office/drawing/2014/main" id="{3455149C-D959-4941-A304-B3FC35B08BDD}"/>
            </a:ext>
          </a:extLst>
        </xdr:cNvPr>
        <xdr:cNvSpPr/>
      </xdr:nvSpPr>
      <xdr:spPr>
        <a:xfrm>
          <a:off x="14541500" y="657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102144</xdr:rowOff>
    </xdr:from>
    <xdr:to>
      <xdr:col>72</xdr:col>
      <xdr:colOff>38100</xdr:colOff>
      <xdr:row>39</xdr:row>
      <xdr:rowOff>32294</xdr:rowOff>
    </xdr:to>
    <xdr:sp macro="" textlink="">
      <xdr:nvSpPr>
        <xdr:cNvPr id="429" name="フローチャート: 判断 428">
          <a:extLst>
            <a:ext uri="{FF2B5EF4-FFF2-40B4-BE49-F238E27FC236}">
              <a16:creationId xmlns:a16="http://schemas.microsoft.com/office/drawing/2014/main" id="{987820A3-990B-4839-B3CF-D3C53585BC41}"/>
            </a:ext>
          </a:extLst>
        </xdr:cNvPr>
        <xdr:cNvSpPr/>
      </xdr:nvSpPr>
      <xdr:spPr>
        <a:xfrm>
          <a:off x="13652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25400</xdr:rowOff>
    </xdr:from>
    <xdr:to>
      <xdr:col>67</xdr:col>
      <xdr:colOff>101600</xdr:colOff>
      <xdr:row>38</xdr:row>
      <xdr:rowOff>127000</xdr:rowOff>
    </xdr:to>
    <xdr:sp macro="" textlink="">
      <xdr:nvSpPr>
        <xdr:cNvPr id="430" name="フローチャート: 判断 429">
          <a:extLst>
            <a:ext uri="{FF2B5EF4-FFF2-40B4-BE49-F238E27FC236}">
              <a16:creationId xmlns:a16="http://schemas.microsoft.com/office/drawing/2014/main" id="{3924B947-8160-4619-849C-C78FFEA2D116}"/>
            </a:ext>
          </a:extLst>
        </xdr:cNvPr>
        <xdr:cNvSpPr/>
      </xdr:nvSpPr>
      <xdr:spPr>
        <a:xfrm>
          <a:off x="12763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A604EB00-6960-40A0-BF0B-4AA0054BFE1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CFCA9F1-B59C-4A80-8E2E-B6A5F679FD7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57402BC9-8203-4718-83DD-3F922F31E48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97AB0161-CBC0-4DAF-A662-E1EF0D8F0D8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81088D7E-5C21-4BE2-ABC0-C7085250979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152763</xdr:rowOff>
    </xdr:from>
    <xdr:to>
      <xdr:col>85</xdr:col>
      <xdr:colOff>177800</xdr:colOff>
      <xdr:row>41</xdr:row>
      <xdr:rowOff>82913</xdr:rowOff>
    </xdr:to>
    <xdr:sp macro="" textlink="">
      <xdr:nvSpPr>
        <xdr:cNvPr id="436" name="楕円 435">
          <a:extLst>
            <a:ext uri="{FF2B5EF4-FFF2-40B4-BE49-F238E27FC236}">
              <a16:creationId xmlns:a16="http://schemas.microsoft.com/office/drawing/2014/main" id="{1920E532-63CD-4AB4-ACEB-5DAC4149B45E}"/>
            </a:ext>
          </a:extLst>
        </xdr:cNvPr>
        <xdr:cNvSpPr/>
      </xdr:nvSpPr>
      <xdr:spPr>
        <a:xfrm>
          <a:off x="16268700" y="701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131190</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6BE4BC19-CCD0-4816-AE5C-B205BBA3E95A}"/>
            </a:ext>
          </a:extLst>
        </xdr:cNvPr>
        <xdr:cNvSpPr txBox="1"/>
      </xdr:nvSpPr>
      <xdr:spPr>
        <a:xfrm>
          <a:off x="16357600" y="698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15603</xdr:rowOff>
    </xdr:from>
    <xdr:to>
      <xdr:col>81</xdr:col>
      <xdr:colOff>101600</xdr:colOff>
      <xdr:row>41</xdr:row>
      <xdr:rowOff>117203</xdr:rowOff>
    </xdr:to>
    <xdr:sp macro="" textlink="">
      <xdr:nvSpPr>
        <xdr:cNvPr id="438" name="楕円 437">
          <a:extLst>
            <a:ext uri="{FF2B5EF4-FFF2-40B4-BE49-F238E27FC236}">
              <a16:creationId xmlns:a16="http://schemas.microsoft.com/office/drawing/2014/main" id="{82A48084-696F-46EC-B593-41D2EDACB0BD}"/>
            </a:ext>
          </a:extLst>
        </xdr:cNvPr>
        <xdr:cNvSpPr/>
      </xdr:nvSpPr>
      <xdr:spPr>
        <a:xfrm>
          <a:off x="15430500" y="704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32113</xdr:rowOff>
    </xdr:from>
    <xdr:to>
      <xdr:col>85</xdr:col>
      <xdr:colOff>127000</xdr:colOff>
      <xdr:row>41</xdr:row>
      <xdr:rowOff>66403</xdr:rowOff>
    </xdr:to>
    <xdr:cxnSp macro="">
      <xdr:nvCxnSpPr>
        <xdr:cNvPr id="439" name="直線コネクタ 438">
          <a:extLst>
            <a:ext uri="{FF2B5EF4-FFF2-40B4-BE49-F238E27FC236}">
              <a16:creationId xmlns:a16="http://schemas.microsoft.com/office/drawing/2014/main" id="{90BDDE25-2295-426A-9585-86CCF85FB8BE}"/>
            </a:ext>
          </a:extLst>
        </xdr:cNvPr>
        <xdr:cNvCxnSpPr/>
      </xdr:nvCxnSpPr>
      <xdr:spPr>
        <a:xfrm flipV="1">
          <a:off x="15481300" y="706156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13970</xdr:rowOff>
    </xdr:from>
    <xdr:to>
      <xdr:col>76</xdr:col>
      <xdr:colOff>165100</xdr:colOff>
      <xdr:row>41</xdr:row>
      <xdr:rowOff>115570</xdr:rowOff>
    </xdr:to>
    <xdr:sp macro="" textlink="">
      <xdr:nvSpPr>
        <xdr:cNvPr id="440" name="楕円 439">
          <a:extLst>
            <a:ext uri="{FF2B5EF4-FFF2-40B4-BE49-F238E27FC236}">
              <a16:creationId xmlns:a16="http://schemas.microsoft.com/office/drawing/2014/main" id="{CD94FD82-2033-4CE4-9382-A9A33A6B3C5E}"/>
            </a:ext>
          </a:extLst>
        </xdr:cNvPr>
        <xdr:cNvSpPr/>
      </xdr:nvSpPr>
      <xdr:spPr>
        <a:xfrm>
          <a:off x="14541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64770</xdr:rowOff>
    </xdr:from>
    <xdr:to>
      <xdr:col>81</xdr:col>
      <xdr:colOff>50800</xdr:colOff>
      <xdr:row>41</xdr:row>
      <xdr:rowOff>66403</xdr:rowOff>
    </xdr:to>
    <xdr:cxnSp macro="">
      <xdr:nvCxnSpPr>
        <xdr:cNvPr id="441" name="直線コネクタ 440">
          <a:extLst>
            <a:ext uri="{FF2B5EF4-FFF2-40B4-BE49-F238E27FC236}">
              <a16:creationId xmlns:a16="http://schemas.microsoft.com/office/drawing/2014/main" id="{650C6D6A-456A-4529-A4FF-1212150C9EC8}"/>
            </a:ext>
          </a:extLst>
        </xdr:cNvPr>
        <xdr:cNvCxnSpPr/>
      </xdr:nvCxnSpPr>
      <xdr:spPr>
        <a:xfrm>
          <a:off x="14592300" y="709422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167459</xdr:rowOff>
    </xdr:from>
    <xdr:to>
      <xdr:col>72</xdr:col>
      <xdr:colOff>38100</xdr:colOff>
      <xdr:row>41</xdr:row>
      <xdr:rowOff>97609</xdr:rowOff>
    </xdr:to>
    <xdr:sp macro="" textlink="">
      <xdr:nvSpPr>
        <xdr:cNvPr id="442" name="楕円 441">
          <a:extLst>
            <a:ext uri="{FF2B5EF4-FFF2-40B4-BE49-F238E27FC236}">
              <a16:creationId xmlns:a16="http://schemas.microsoft.com/office/drawing/2014/main" id="{47090F3F-150B-46B5-A903-6D1A33DD3FF7}"/>
            </a:ext>
          </a:extLst>
        </xdr:cNvPr>
        <xdr:cNvSpPr/>
      </xdr:nvSpPr>
      <xdr:spPr>
        <a:xfrm>
          <a:off x="13652500" y="702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46809</xdr:rowOff>
    </xdr:from>
    <xdr:to>
      <xdr:col>76</xdr:col>
      <xdr:colOff>114300</xdr:colOff>
      <xdr:row>41</xdr:row>
      <xdr:rowOff>64770</xdr:rowOff>
    </xdr:to>
    <xdr:cxnSp macro="">
      <xdr:nvCxnSpPr>
        <xdr:cNvPr id="443" name="直線コネクタ 442">
          <a:extLst>
            <a:ext uri="{FF2B5EF4-FFF2-40B4-BE49-F238E27FC236}">
              <a16:creationId xmlns:a16="http://schemas.microsoft.com/office/drawing/2014/main" id="{0E77BF7F-AD28-4787-985B-DBD8C24C2CC8}"/>
            </a:ext>
          </a:extLst>
        </xdr:cNvPr>
        <xdr:cNvCxnSpPr/>
      </xdr:nvCxnSpPr>
      <xdr:spPr>
        <a:xfrm>
          <a:off x="13703300" y="707625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17235</xdr:rowOff>
    </xdr:from>
    <xdr:to>
      <xdr:col>67</xdr:col>
      <xdr:colOff>101600</xdr:colOff>
      <xdr:row>41</xdr:row>
      <xdr:rowOff>118835</xdr:rowOff>
    </xdr:to>
    <xdr:sp macro="" textlink="">
      <xdr:nvSpPr>
        <xdr:cNvPr id="444" name="楕円 443">
          <a:extLst>
            <a:ext uri="{FF2B5EF4-FFF2-40B4-BE49-F238E27FC236}">
              <a16:creationId xmlns:a16="http://schemas.microsoft.com/office/drawing/2014/main" id="{4F848BD9-4930-4B4F-9A7F-9424812004ED}"/>
            </a:ext>
          </a:extLst>
        </xdr:cNvPr>
        <xdr:cNvSpPr/>
      </xdr:nvSpPr>
      <xdr:spPr>
        <a:xfrm>
          <a:off x="12763500" y="70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46809</xdr:rowOff>
    </xdr:from>
    <xdr:to>
      <xdr:col>71</xdr:col>
      <xdr:colOff>177800</xdr:colOff>
      <xdr:row>41</xdr:row>
      <xdr:rowOff>68035</xdr:rowOff>
    </xdr:to>
    <xdr:cxnSp macro="">
      <xdr:nvCxnSpPr>
        <xdr:cNvPr id="445" name="直線コネクタ 444">
          <a:extLst>
            <a:ext uri="{FF2B5EF4-FFF2-40B4-BE49-F238E27FC236}">
              <a16:creationId xmlns:a16="http://schemas.microsoft.com/office/drawing/2014/main" id="{430D4F74-96B0-4567-9575-1E50AEE8F563}"/>
            </a:ext>
          </a:extLst>
        </xdr:cNvPr>
        <xdr:cNvCxnSpPr/>
      </xdr:nvCxnSpPr>
      <xdr:spPr>
        <a:xfrm flipV="1">
          <a:off x="12814300" y="7076259"/>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164754</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DF74EEF1-D50F-4998-9141-45AEAE6C0591}"/>
            </a:ext>
          </a:extLst>
        </xdr:cNvPr>
        <xdr:cNvSpPr txBox="1"/>
      </xdr:nvSpPr>
      <xdr:spPr>
        <a:xfrm>
          <a:off x="15266044" y="633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33E60248-C27C-421A-B399-FECB4FF228F1}"/>
            </a:ext>
          </a:extLst>
        </xdr:cNvPr>
        <xdr:cNvSpPr txBox="1"/>
      </xdr:nvSpPr>
      <xdr:spPr>
        <a:xfrm>
          <a:off x="14389744" y="635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48821</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D963FC1F-0DA4-44B8-BAF7-8E400006B3D5}"/>
            </a:ext>
          </a:extLst>
        </xdr:cNvPr>
        <xdr:cNvSpPr txBox="1"/>
      </xdr:nvSpPr>
      <xdr:spPr>
        <a:xfrm>
          <a:off x="13500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143527</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5E53FA69-076D-4E00-A546-3F8D85240B88}"/>
            </a:ext>
          </a:extLst>
        </xdr:cNvPr>
        <xdr:cNvSpPr txBox="1"/>
      </xdr:nvSpPr>
      <xdr:spPr>
        <a:xfrm>
          <a:off x="126117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108330</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FEC876A0-D47B-47BE-9F67-D4F185614925}"/>
            </a:ext>
          </a:extLst>
        </xdr:cNvPr>
        <xdr:cNvSpPr txBox="1"/>
      </xdr:nvSpPr>
      <xdr:spPr>
        <a:xfrm>
          <a:off x="15266044" y="7137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106697</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DB914FC7-5E45-4232-8A1A-9454C700E602}"/>
            </a:ext>
          </a:extLst>
        </xdr:cNvPr>
        <xdr:cNvSpPr txBox="1"/>
      </xdr:nvSpPr>
      <xdr:spPr>
        <a:xfrm>
          <a:off x="14389744"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88736</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638BDB8-3870-4114-B1A2-D5992AE87FB6}"/>
            </a:ext>
          </a:extLst>
        </xdr:cNvPr>
        <xdr:cNvSpPr txBox="1"/>
      </xdr:nvSpPr>
      <xdr:spPr>
        <a:xfrm>
          <a:off x="13500744" y="71181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109962</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B8D52709-245B-40C1-BAC3-357466DEE234}"/>
            </a:ext>
          </a:extLst>
        </xdr:cNvPr>
        <xdr:cNvSpPr txBox="1"/>
      </xdr:nvSpPr>
      <xdr:spPr>
        <a:xfrm>
          <a:off x="12611744" y="713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401EDE2D-5DAF-40E0-A41A-B8DC8C8CA49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BEBDB146-59EA-4020-BBAF-939F98CEFDC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52DD1C90-80BF-4C72-A756-F253B254ABD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74F0E2D5-A6BB-4896-B788-EFC742CF551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9A54E52D-8E69-476B-9439-C1AB403532E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6ADDA184-1C9E-4350-8536-DFC189BD3C9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B910AB7D-8565-457A-9CD8-BDA1B02FF42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EE455045-3CA3-45DE-A953-EE3097C3699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67703B74-409E-495F-929C-B9D3053B0DC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CCACA4C6-1DFA-4199-9BC4-D6BB965BD54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E9552D3E-0DFC-4DDC-9692-02EF9B200C2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D227AF9B-D44F-4C5C-9470-54482CFBEE6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82B489A0-2695-4AC5-B9B1-D18BCD612125}"/>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1C8EB113-D029-4C5C-B799-8853E702E3DE}"/>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A9F63DE4-FA66-4B44-B56F-17D79B17D383}"/>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E2100A8B-C42A-445A-A8D4-8A446E1AC447}"/>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E38341A2-186B-4364-A793-F241EF70E88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8C7FDB83-2C12-44A2-88F2-E26B4ADFBD24}"/>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241F4F3E-9642-428F-9205-D3514552B25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CE4424A2-F7FA-4392-AA55-83715FA4CA6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056A3E5F-E736-4E50-8828-B6FA57C6E68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83058</xdr:rowOff>
    </xdr:from>
    <xdr:to>
      <xdr:col>116</xdr:col>
      <xdr:colOff>62864</xdr:colOff>
      <xdr:row>41</xdr:row>
      <xdr:rowOff>83058</xdr:rowOff>
    </xdr:to>
    <xdr:cxnSp macro="">
      <xdr:nvCxnSpPr>
        <xdr:cNvPr id="475" name="直線コネクタ 474">
          <a:extLst>
            <a:ext uri="{FF2B5EF4-FFF2-40B4-BE49-F238E27FC236}">
              <a16:creationId xmlns:a16="http://schemas.microsoft.com/office/drawing/2014/main" id="{37473CFB-F20F-448E-9111-EA4A658B5A13}"/>
            </a:ext>
          </a:extLst>
        </xdr:cNvPr>
        <xdr:cNvCxnSpPr/>
      </xdr:nvCxnSpPr>
      <xdr:spPr>
        <a:xfrm flipV="1">
          <a:off x="22160864" y="5912358"/>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50986FBE-F809-4EDC-85C5-5E889A76F1BD}"/>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7" name="直線コネクタ 476">
          <a:extLst>
            <a:ext uri="{FF2B5EF4-FFF2-40B4-BE49-F238E27FC236}">
              <a16:creationId xmlns:a16="http://schemas.microsoft.com/office/drawing/2014/main" id="{152FD4A5-5B50-44E7-A936-443E5C48DFC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29735</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7AD34665-348F-4DCA-A175-94F521DA740E}"/>
            </a:ext>
          </a:extLst>
        </xdr:cNvPr>
        <xdr:cNvSpPr txBox="1"/>
      </xdr:nvSpPr>
      <xdr:spPr>
        <a:xfrm>
          <a:off x="22199600" y="568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83058</xdr:rowOff>
    </xdr:from>
    <xdr:to>
      <xdr:col>116</xdr:col>
      <xdr:colOff>152400</xdr:colOff>
      <xdr:row>34</xdr:row>
      <xdr:rowOff>83058</xdr:rowOff>
    </xdr:to>
    <xdr:cxnSp macro="">
      <xdr:nvCxnSpPr>
        <xdr:cNvPr id="479" name="直線コネクタ 478">
          <a:extLst>
            <a:ext uri="{FF2B5EF4-FFF2-40B4-BE49-F238E27FC236}">
              <a16:creationId xmlns:a16="http://schemas.microsoft.com/office/drawing/2014/main" id="{780D0169-256C-4C8C-A51F-217E092734F9}"/>
            </a:ext>
          </a:extLst>
        </xdr:cNvPr>
        <xdr:cNvCxnSpPr/>
      </xdr:nvCxnSpPr>
      <xdr:spPr>
        <a:xfrm>
          <a:off x="22072600" y="5912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107713</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C0AE53E6-E64B-422C-9345-065AC40AF0E7}"/>
            </a:ext>
          </a:extLst>
        </xdr:cNvPr>
        <xdr:cNvSpPr txBox="1"/>
      </xdr:nvSpPr>
      <xdr:spPr>
        <a:xfrm>
          <a:off x="22199600" y="64513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84836</xdr:rowOff>
    </xdr:from>
    <xdr:to>
      <xdr:col>116</xdr:col>
      <xdr:colOff>114300</xdr:colOff>
      <xdr:row>39</xdr:row>
      <xdr:rowOff>14986</xdr:rowOff>
    </xdr:to>
    <xdr:sp macro="" textlink="">
      <xdr:nvSpPr>
        <xdr:cNvPr id="481" name="フローチャート: 判断 480">
          <a:extLst>
            <a:ext uri="{FF2B5EF4-FFF2-40B4-BE49-F238E27FC236}">
              <a16:creationId xmlns:a16="http://schemas.microsoft.com/office/drawing/2014/main" id="{98AC26D7-086C-47B9-AE6D-596B412E8E28}"/>
            </a:ext>
          </a:extLst>
        </xdr:cNvPr>
        <xdr:cNvSpPr/>
      </xdr:nvSpPr>
      <xdr:spPr>
        <a:xfrm>
          <a:off x="221107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82" name="フローチャート: 判断 481">
          <a:extLst>
            <a:ext uri="{FF2B5EF4-FFF2-40B4-BE49-F238E27FC236}">
              <a16:creationId xmlns:a16="http://schemas.microsoft.com/office/drawing/2014/main" id="{8F2BBAEF-910F-47C2-A391-250BE2B245CE}"/>
            </a:ext>
          </a:extLst>
        </xdr:cNvPr>
        <xdr:cNvSpPr/>
      </xdr:nvSpPr>
      <xdr:spPr>
        <a:xfrm>
          <a:off x="21272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87122</xdr:rowOff>
    </xdr:from>
    <xdr:to>
      <xdr:col>107</xdr:col>
      <xdr:colOff>101600</xdr:colOff>
      <xdr:row>39</xdr:row>
      <xdr:rowOff>17272</xdr:rowOff>
    </xdr:to>
    <xdr:sp macro="" textlink="">
      <xdr:nvSpPr>
        <xdr:cNvPr id="483" name="フローチャート: 判断 482">
          <a:extLst>
            <a:ext uri="{FF2B5EF4-FFF2-40B4-BE49-F238E27FC236}">
              <a16:creationId xmlns:a16="http://schemas.microsoft.com/office/drawing/2014/main" id="{7D11710B-9742-4B79-BF6A-5298CBC74090}"/>
            </a:ext>
          </a:extLst>
        </xdr:cNvPr>
        <xdr:cNvSpPr/>
      </xdr:nvSpPr>
      <xdr:spPr>
        <a:xfrm>
          <a:off x="20383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100838</xdr:rowOff>
    </xdr:from>
    <xdr:to>
      <xdr:col>102</xdr:col>
      <xdr:colOff>165100</xdr:colOff>
      <xdr:row>38</xdr:row>
      <xdr:rowOff>30988</xdr:rowOff>
    </xdr:to>
    <xdr:sp macro="" textlink="">
      <xdr:nvSpPr>
        <xdr:cNvPr id="484" name="フローチャート: 判断 483">
          <a:extLst>
            <a:ext uri="{FF2B5EF4-FFF2-40B4-BE49-F238E27FC236}">
              <a16:creationId xmlns:a16="http://schemas.microsoft.com/office/drawing/2014/main" id="{3C696100-4143-46DD-B2F6-BB6661711F62}"/>
            </a:ext>
          </a:extLst>
        </xdr:cNvPr>
        <xdr:cNvSpPr/>
      </xdr:nvSpPr>
      <xdr:spPr>
        <a:xfrm>
          <a:off x="19494500" y="6444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57404</xdr:rowOff>
    </xdr:from>
    <xdr:to>
      <xdr:col>98</xdr:col>
      <xdr:colOff>38100</xdr:colOff>
      <xdr:row>37</xdr:row>
      <xdr:rowOff>159004</xdr:rowOff>
    </xdr:to>
    <xdr:sp macro="" textlink="">
      <xdr:nvSpPr>
        <xdr:cNvPr id="485" name="フローチャート: 判断 484">
          <a:extLst>
            <a:ext uri="{FF2B5EF4-FFF2-40B4-BE49-F238E27FC236}">
              <a16:creationId xmlns:a16="http://schemas.microsoft.com/office/drawing/2014/main" id="{5AFC978D-98A5-4B00-9B00-AC7B1184B493}"/>
            </a:ext>
          </a:extLst>
        </xdr:cNvPr>
        <xdr:cNvSpPr/>
      </xdr:nvSpPr>
      <xdr:spPr>
        <a:xfrm>
          <a:off x="18605500" y="640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E3834D3-DE1B-49AA-8725-6A738786965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F113C73-AAA6-457D-8503-807C2FA89D8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E95E47A-E9FE-49C6-9EF8-6F3A9AC9541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968BD927-21E5-47C2-A070-CDB7C3C4F86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9D80A23B-D043-4770-8E18-E58A061D501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84836</xdr:rowOff>
    </xdr:from>
    <xdr:to>
      <xdr:col>116</xdr:col>
      <xdr:colOff>114300</xdr:colOff>
      <xdr:row>41</xdr:row>
      <xdr:rowOff>14986</xdr:rowOff>
    </xdr:to>
    <xdr:sp macro="" textlink="">
      <xdr:nvSpPr>
        <xdr:cNvPr id="491" name="楕円 490">
          <a:extLst>
            <a:ext uri="{FF2B5EF4-FFF2-40B4-BE49-F238E27FC236}">
              <a16:creationId xmlns:a16="http://schemas.microsoft.com/office/drawing/2014/main" id="{59D1AD34-EEC9-4317-8950-DA4BFF462E39}"/>
            </a:ext>
          </a:extLst>
        </xdr:cNvPr>
        <xdr:cNvSpPr/>
      </xdr:nvSpPr>
      <xdr:spPr>
        <a:xfrm>
          <a:off x="22110700" y="694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171213</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01D1A7D2-125D-4B68-9C67-D205E8233783}"/>
            </a:ext>
          </a:extLst>
        </xdr:cNvPr>
        <xdr:cNvSpPr txBox="1"/>
      </xdr:nvSpPr>
      <xdr:spPr>
        <a:xfrm>
          <a:off x="22199600" y="6857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87122</xdr:rowOff>
    </xdr:from>
    <xdr:to>
      <xdr:col>112</xdr:col>
      <xdr:colOff>38100</xdr:colOff>
      <xdr:row>41</xdr:row>
      <xdr:rowOff>17272</xdr:rowOff>
    </xdr:to>
    <xdr:sp macro="" textlink="">
      <xdr:nvSpPr>
        <xdr:cNvPr id="493" name="楕円 492">
          <a:extLst>
            <a:ext uri="{FF2B5EF4-FFF2-40B4-BE49-F238E27FC236}">
              <a16:creationId xmlns:a16="http://schemas.microsoft.com/office/drawing/2014/main" id="{68563710-39FE-4BBA-8290-C0C49DB08FD0}"/>
            </a:ext>
          </a:extLst>
        </xdr:cNvPr>
        <xdr:cNvSpPr/>
      </xdr:nvSpPr>
      <xdr:spPr>
        <a:xfrm>
          <a:off x="21272500" y="694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135636</xdr:rowOff>
    </xdr:from>
    <xdr:to>
      <xdr:col>116</xdr:col>
      <xdr:colOff>63500</xdr:colOff>
      <xdr:row>40</xdr:row>
      <xdr:rowOff>137922</xdr:rowOff>
    </xdr:to>
    <xdr:cxnSp macro="">
      <xdr:nvCxnSpPr>
        <xdr:cNvPr id="494" name="直線コネクタ 493">
          <a:extLst>
            <a:ext uri="{FF2B5EF4-FFF2-40B4-BE49-F238E27FC236}">
              <a16:creationId xmlns:a16="http://schemas.microsoft.com/office/drawing/2014/main" id="{A5D56BD4-0982-428E-83E5-EBEB00B0C25D}"/>
            </a:ext>
          </a:extLst>
        </xdr:cNvPr>
        <xdr:cNvCxnSpPr/>
      </xdr:nvCxnSpPr>
      <xdr:spPr>
        <a:xfrm flipV="1">
          <a:off x="21323300" y="699363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89408</xdr:rowOff>
    </xdr:from>
    <xdr:to>
      <xdr:col>107</xdr:col>
      <xdr:colOff>101600</xdr:colOff>
      <xdr:row>41</xdr:row>
      <xdr:rowOff>19558</xdr:rowOff>
    </xdr:to>
    <xdr:sp macro="" textlink="">
      <xdr:nvSpPr>
        <xdr:cNvPr id="495" name="楕円 494">
          <a:extLst>
            <a:ext uri="{FF2B5EF4-FFF2-40B4-BE49-F238E27FC236}">
              <a16:creationId xmlns:a16="http://schemas.microsoft.com/office/drawing/2014/main" id="{5BDFEA09-FBE0-4B82-8E9D-78ECB373EEE6}"/>
            </a:ext>
          </a:extLst>
        </xdr:cNvPr>
        <xdr:cNvSpPr/>
      </xdr:nvSpPr>
      <xdr:spPr>
        <a:xfrm>
          <a:off x="20383500" y="694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137922</xdr:rowOff>
    </xdr:from>
    <xdr:to>
      <xdr:col>111</xdr:col>
      <xdr:colOff>177800</xdr:colOff>
      <xdr:row>40</xdr:row>
      <xdr:rowOff>140208</xdr:rowOff>
    </xdr:to>
    <xdr:cxnSp macro="">
      <xdr:nvCxnSpPr>
        <xdr:cNvPr id="496" name="直線コネクタ 495">
          <a:extLst>
            <a:ext uri="{FF2B5EF4-FFF2-40B4-BE49-F238E27FC236}">
              <a16:creationId xmlns:a16="http://schemas.microsoft.com/office/drawing/2014/main" id="{5C065499-EA77-4204-AE48-BE9CC1065AC8}"/>
            </a:ext>
          </a:extLst>
        </xdr:cNvPr>
        <xdr:cNvCxnSpPr/>
      </xdr:nvCxnSpPr>
      <xdr:spPr>
        <a:xfrm flipV="1">
          <a:off x="20434300" y="699592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91694</xdr:rowOff>
    </xdr:from>
    <xdr:to>
      <xdr:col>102</xdr:col>
      <xdr:colOff>165100</xdr:colOff>
      <xdr:row>41</xdr:row>
      <xdr:rowOff>21844</xdr:rowOff>
    </xdr:to>
    <xdr:sp macro="" textlink="">
      <xdr:nvSpPr>
        <xdr:cNvPr id="497" name="楕円 496">
          <a:extLst>
            <a:ext uri="{FF2B5EF4-FFF2-40B4-BE49-F238E27FC236}">
              <a16:creationId xmlns:a16="http://schemas.microsoft.com/office/drawing/2014/main" id="{02F6A821-5AA8-41CD-8F73-D8496D890471}"/>
            </a:ext>
          </a:extLst>
        </xdr:cNvPr>
        <xdr:cNvSpPr/>
      </xdr:nvSpPr>
      <xdr:spPr>
        <a:xfrm>
          <a:off x="19494500" y="694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140208</xdr:rowOff>
    </xdr:from>
    <xdr:to>
      <xdr:col>107</xdr:col>
      <xdr:colOff>50800</xdr:colOff>
      <xdr:row>40</xdr:row>
      <xdr:rowOff>142494</xdr:rowOff>
    </xdr:to>
    <xdr:cxnSp macro="">
      <xdr:nvCxnSpPr>
        <xdr:cNvPr id="498" name="直線コネクタ 497">
          <a:extLst>
            <a:ext uri="{FF2B5EF4-FFF2-40B4-BE49-F238E27FC236}">
              <a16:creationId xmlns:a16="http://schemas.microsoft.com/office/drawing/2014/main" id="{7CE7A8BE-18FF-4357-B59A-0AB4B8643E28}"/>
            </a:ext>
          </a:extLst>
        </xdr:cNvPr>
        <xdr:cNvCxnSpPr/>
      </xdr:nvCxnSpPr>
      <xdr:spPr>
        <a:xfrm flipV="1">
          <a:off x="19545300" y="69982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93980</xdr:rowOff>
    </xdr:from>
    <xdr:to>
      <xdr:col>98</xdr:col>
      <xdr:colOff>38100</xdr:colOff>
      <xdr:row>41</xdr:row>
      <xdr:rowOff>24130</xdr:rowOff>
    </xdr:to>
    <xdr:sp macro="" textlink="">
      <xdr:nvSpPr>
        <xdr:cNvPr id="499" name="楕円 498">
          <a:extLst>
            <a:ext uri="{FF2B5EF4-FFF2-40B4-BE49-F238E27FC236}">
              <a16:creationId xmlns:a16="http://schemas.microsoft.com/office/drawing/2014/main" id="{D79F8240-FAB1-4583-9911-87A4D69720FE}"/>
            </a:ext>
          </a:extLst>
        </xdr:cNvPr>
        <xdr:cNvSpPr/>
      </xdr:nvSpPr>
      <xdr:spPr>
        <a:xfrm>
          <a:off x="18605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142494</xdr:rowOff>
    </xdr:from>
    <xdr:to>
      <xdr:col>102</xdr:col>
      <xdr:colOff>114300</xdr:colOff>
      <xdr:row>40</xdr:row>
      <xdr:rowOff>144780</xdr:rowOff>
    </xdr:to>
    <xdr:cxnSp macro="">
      <xdr:nvCxnSpPr>
        <xdr:cNvPr id="500" name="直線コネクタ 499">
          <a:extLst>
            <a:ext uri="{FF2B5EF4-FFF2-40B4-BE49-F238E27FC236}">
              <a16:creationId xmlns:a16="http://schemas.microsoft.com/office/drawing/2014/main" id="{18BF4316-CF0B-4D9C-89EC-81DE66ABEB69}"/>
            </a:ext>
          </a:extLst>
        </xdr:cNvPr>
        <xdr:cNvCxnSpPr/>
      </xdr:nvCxnSpPr>
      <xdr:spPr>
        <a:xfrm flipV="1">
          <a:off x="18656300" y="700049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FA9C7219-4922-47ED-96F0-E7E685E8304C}"/>
            </a:ext>
          </a:extLst>
        </xdr:cNvPr>
        <xdr:cNvSpPr txBox="1"/>
      </xdr:nvSpPr>
      <xdr:spPr>
        <a:xfrm>
          <a:off x="210757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33799</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504484B5-CB9C-4789-84D0-3AA22EF791F2}"/>
            </a:ext>
          </a:extLst>
        </xdr:cNvPr>
        <xdr:cNvSpPr txBox="1"/>
      </xdr:nvSpPr>
      <xdr:spPr>
        <a:xfrm>
          <a:off x="20199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47515</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A1B2F330-5F8E-43FE-944E-9F4F8B2CA983}"/>
            </a:ext>
          </a:extLst>
        </xdr:cNvPr>
        <xdr:cNvSpPr txBox="1"/>
      </xdr:nvSpPr>
      <xdr:spPr>
        <a:xfrm>
          <a:off x="19310427" y="621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4081</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D7805982-C47B-493B-8CFF-162DF45BD75F}"/>
            </a:ext>
          </a:extLst>
        </xdr:cNvPr>
        <xdr:cNvSpPr txBox="1"/>
      </xdr:nvSpPr>
      <xdr:spPr>
        <a:xfrm>
          <a:off x="18421427" y="617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8399</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CD6B701A-D29E-47FA-810E-C383DF0A11A6}"/>
            </a:ext>
          </a:extLst>
        </xdr:cNvPr>
        <xdr:cNvSpPr txBox="1"/>
      </xdr:nvSpPr>
      <xdr:spPr>
        <a:xfrm>
          <a:off x="21075727" y="7037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10685</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5A228A2B-1284-4E1A-9333-29C6148FBE16}"/>
            </a:ext>
          </a:extLst>
        </xdr:cNvPr>
        <xdr:cNvSpPr txBox="1"/>
      </xdr:nvSpPr>
      <xdr:spPr>
        <a:xfrm>
          <a:off x="20199427" y="70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12971</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C307BB78-8BE4-49BF-B984-E694AB260976}"/>
            </a:ext>
          </a:extLst>
        </xdr:cNvPr>
        <xdr:cNvSpPr txBox="1"/>
      </xdr:nvSpPr>
      <xdr:spPr>
        <a:xfrm>
          <a:off x="19310427" y="704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15257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F95C1B56-5322-4E02-888D-B59E1713FA6E}"/>
            </a:ext>
          </a:extLst>
        </xdr:cNvPr>
        <xdr:cNvSpPr txBox="1"/>
      </xdr:nvSpPr>
      <xdr:spPr>
        <a:xfrm>
          <a:off x="18421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10771B0B-BF42-47EC-8D08-7470BF8F9E7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528D4AA2-67B0-453B-87AD-972840466C6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29F71409-DB83-4F34-85D7-2F836A76BFF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E6A80EE1-45BE-40F9-90C8-643687E5724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51D17A8A-64EB-481D-A263-59CBA0408C3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DCE8AFB0-4DC9-4320-A2F9-0CC0EB7C778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5BD8813A-F8F9-4145-927B-14C29B4036B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5127C2D5-A209-4960-B9EC-C93360232C4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4C69A8BA-127A-4295-83F0-DAAA8EF944C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530A70AB-F377-4440-BFD3-B5172DA498C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ECFCDCD9-3E85-46F9-A58C-BF02FE4F36F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389AEA40-6AA2-47B8-A943-475049CB33A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7FA749CF-1538-4DBB-AE25-4C8C6F8C53C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9A8F4B12-7D02-4669-8AEA-C3C112514F7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B4ECECBD-E69A-4E54-91CB-40FB1F4A3A5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92DB25D2-3424-4090-A3B0-E7DDFFB37F6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367D9639-EFCD-4038-A23C-201AB345171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BC663FD7-6C85-40C4-8F5A-06F66E745A6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43556FB8-633E-4452-BC41-EE2B3B032CC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E21386A8-3B06-43FF-8FCF-540E535BE03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26E88313-7D44-4A5F-8183-33C6BFA6062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99F61F32-2E00-41F3-9072-7D041BBC6C6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ADC12682-F275-4713-9983-230F0730B47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8380BAF1-D8A2-48BA-818E-A6A90170DF6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118110</xdr:rowOff>
    </xdr:from>
    <xdr:to>
      <xdr:col>85</xdr:col>
      <xdr:colOff>126364</xdr:colOff>
      <xdr:row>63</xdr:row>
      <xdr:rowOff>114300</xdr:rowOff>
    </xdr:to>
    <xdr:cxnSp macro="">
      <xdr:nvCxnSpPr>
        <xdr:cNvPr id="533" name="直線コネクタ 532">
          <a:extLst>
            <a:ext uri="{FF2B5EF4-FFF2-40B4-BE49-F238E27FC236}">
              <a16:creationId xmlns:a16="http://schemas.microsoft.com/office/drawing/2014/main" id="{0CA12B77-1A7F-46BA-90C3-EBDB11287755}"/>
            </a:ext>
          </a:extLst>
        </xdr:cNvPr>
        <xdr:cNvCxnSpPr/>
      </xdr:nvCxnSpPr>
      <xdr:spPr>
        <a:xfrm flipV="1">
          <a:off x="16318864" y="971931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118127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9B8568FB-65A6-4975-8665-D5E324D2A740}"/>
            </a:ext>
          </a:extLst>
        </xdr:cNvPr>
        <xdr:cNvSpPr txBox="1"/>
      </xdr:nvSpPr>
      <xdr:spPr>
        <a:xfrm>
          <a:off x="16357600" y="1091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114300</xdr:rowOff>
    </xdr:from>
    <xdr:to>
      <xdr:col>86</xdr:col>
      <xdr:colOff>25400</xdr:colOff>
      <xdr:row>63</xdr:row>
      <xdr:rowOff>114300</xdr:rowOff>
    </xdr:to>
    <xdr:cxnSp macro="">
      <xdr:nvCxnSpPr>
        <xdr:cNvPr id="535" name="直線コネクタ 534">
          <a:extLst>
            <a:ext uri="{FF2B5EF4-FFF2-40B4-BE49-F238E27FC236}">
              <a16:creationId xmlns:a16="http://schemas.microsoft.com/office/drawing/2014/main" id="{F378D669-6DCE-4892-BF45-E27D0A96CD13}"/>
            </a:ext>
          </a:extLst>
        </xdr:cNvPr>
        <xdr:cNvCxnSpPr/>
      </xdr:nvCxnSpPr>
      <xdr:spPr>
        <a:xfrm>
          <a:off x="16230600" y="1091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64787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B6EF65FD-1639-4C9A-99FA-0A2D0DB8315E}"/>
            </a:ext>
          </a:extLst>
        </xdr:cNvPr>
        <xdr:cNvSpPr txBox="1"/>
      </xdr:nvSpPr>
      <xdr:spPr>
        <a:xfrm>
          <a:off x="16357600" y="9494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118110</xdr:rowOff>
    </xdr:from>
    <xdr:to>
      <xdr:col>86</xdr:col>
      <xdr:colOff>25400</xdr:colOff>
      <xdr:row>56</xdr:row>
      <xdr:rowOff>118110</xdr:rowOff>
    </xdr:to>
    <xdr:cxnSp macro="">
      <xdr:nvCxnSpPr>
        <xdr:cNvPr id="537" name="直線コネクタ 536">
          <a:extLst>
            <a:ext uri="{FF2B5EF4-FFF2-40B4-BE49-F238E27FC236}">
              <a16:creationId xmlns:a16="http://schemas.microsoft.com/office/drawing/2014/main" id="{99B1C75D-7C8C-4CF2-A63E-01D5758C5F87}"/>
            </a:ext>
          </a:extLst>
        </xdr:cNvPr>
        <xdr:cNvCxnSpPr/>
      </xdr:nvCxnSpPr>
      <xdr:spPr>
        <a:xfrm>
          <a:off x="16230600" y="9719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0FF60B7F-2789-4F58-BA28-0C7E7ACDA094}"/>
            </a:ext>
          </a:extLst>
        </xdr:cNvPr>
        <xdr:cNvSpPr txBox="1"/>
      </xdr:nvSpPr>
      <xdr:spPr>
        <a:xfrm>
          <a:off x="16357600" y="1032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539" name="フローチャート: 判断 538">
          <a:extLst>
            <a:ext uri="{FF2B5EF4-FFF2-40B4-BE49-F238E27FC236}">
              <a16:creationId xmlns:a16="http://schemas.microsoft.com/office/drawing/2014/main" id="{71B0EBCF-0E8B-4F4A-BABC-A3CAFF69B078}"/>
            </a:ext>
          </a:extLst>
        </xdr:cNvPr>
        <xdr:cNvSpPr/>
      </xdr:nvSpPr>
      <xdr:spPr>
        <a:xfrm>
          <a:off x="162687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0" name="フローチャート: 判断 539">
          <a:extLst>
            <a:ext uri="{FF2B5EF4-FFF2-40B4-BE49-F238E27FC236}">
              <a16:creationId xmlns:a16="http://schemas.microsoft.com/office/drawing/2014/main" id="{4DEF9163-FCA3-4FEB-8B45-D41C0C1D1A76}"/>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15875</xdr:rowOff>
    </xdr:from>
    <xdr:to>
      <xdr:col>76</xdr:col>
      <xdr:colOff>165100</xdr:colOff>
      <xdr:row>60</xdr:row>
      <xdr:rowOff>117475</xdr:rowOff>
    </xdr:to>
    <xdr:sp macro="" textlink="">
      <xdr:nvSpPr>
        <xdr:cNvPr id="541" name="フローチャート: 判断 540">
          <a:extLst>
            <a:ext uri="{FF2B5EF4-FFF2-40B4-BE49-F238E27FC236}">
              <a16:creationId xmlns:a16="http://schemas.microsoft.com/office/drawing/2014/main" id="{8851D852-DACE-46B6-9C5D-46E638B65AE0}"/>
            </a:ext>
          </a:extLst>
        </xdr:cNvPr>
        <xdr:cNvSpPr/>
      </xdr:nvSpPr>
      <xdr:spPr>
        <a:xfrm>
          <a:off x="14541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143510</xdr:rowOff>
    </xdr:from>
    <xdr:to>
      <xdr:col>72</xdr:col>
      <xdr:colOff>38100</xdr:colOff>
      <xdr:row>60</xdr:row>
      <xdr:rowOff>73660</xdr:rowOff>
    </xdr:to>
    <xdr:sp macro="" textlink="">
      <xdr:nvSpPr>
        <xdr:cNvPr id="542" name="フローチャート: 判断 541">
          <a:extLst>
            <a:ext uri="{FF2B5EF4-FFF2-40B4-BE49-F238E27FC236}">
              <a16:creationId xmlns:a16="http://schemas.microsoft.com/office/drawing/2014/main" id="{55A37911-CC18-46B8-88DF-54AEAB7974B2}"/>
            </a:ext>
          </a:extLst>
        </xdr:cNvPr>
        <xdr:cNvSpPr/>
      </xdr:nvSpPr>
      <xdr:spPr>
        <a:xfrm>
          <a:off x="13652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114935</xdr:rowOff>
    </xdr:from>
    <xdr:to>
      <xdr:col>67</xdr:col>
      <xdr:colOff>101600</xdr:colOff>
      <xdr:row>60</xdr:row>
      <xdr:rowOff>45085</xdr:rowOff>
    </xdr:to>
    <xdr:sp macro="" textlink="">
      <xdr:nvSpPr>
        <xdr:cNvPr id="543" name="フローチャート: 判断 542">
          <a:extLst>
            <a:ext uri="{FF2B5EF4-FFF2-40B4-BE49-F238E27FC236}">
              <a16:creationId xmlns:a16="http://schemas.microsoft.com/office/drawing/2014/main" id="{A9D89F53-A862-4142-B7FC-3030548548AA}"/>
            </a:ext>
          </a:extLst>
        </xdr:cNvPr>
        <xdr:cNvSpPr/>
      </xdr:nvSpPr>
      <xdr:spPr>
        <a:xfrm>
          <a:off x="127635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298E1EA-9611-48E6-BA10-9E1FC18A349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D682805-E607-49A4-A9A7-274E7937F05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A941D769-A03F-4514-A301-3E6EBE5B1EE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635D3AF-BDCF-4B58-A2B4-445E32B57EA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A65257A0-BE3C-43EA-ADD1-F05951FD4A8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53975</xdr:rowOff>
    </xdr:from>
    <xdr:to>
      <xdr:col>85</xdr:col>
      <xdr:colOff>177800</xdr:colOff>
      <xdr:row>60</xdr:row>
      <xdr:rowOff>155575</xdr:rowOff>
    </xdr:to>
    <xdr:sp macro="" textlink="">
      <xdr:nvSpPr>
        <xdr:cNvPr id="549" name="楕円 548">
          <a:extLst>
            <a:ext uri="{FF2B5EF4-FFF2-40B4-BE49-F238E27FC236}">
              <a16:creationId xmlns:a16="http://schemas.microsoft.com/office/drawing/2014/main" id="{4EEA8B58-8F99-418E-BA86-3CB0B77C3E06}"/>
            </a:ext>
          </a:extLst>
        </xdr:cNvPr>
        <xdr:cNvSpPr/>
      </xdr:nvSpPr>
      <xdr:spPr>
        <a:xfrm>
          <a:off x="162687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76852</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DDEB8009-EC72-4315-B400-6FB7C9404F44}"/>
            </a:ext>
          </a:extLst>
        </xdr:cNvPr>
        <xdr:cNvSpPr txBox="1"/>
      </xdr:nvSpPr>
      <xdr:spPr>
        <a:xfrm>
          <a:off x="16357600" y="1019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137795</xdr:rowOff>
    </xdr:from>
    <xdr:to>
      <xdr:col>81</xdr:col>
      <xdr:colOff>101600</xdr:colOff>
      <xdr:row>59</xdr:row>
      <xdr:rowOff>67945</xdr:rowOff>
    </xdr:to>
    <xdr:sp macro="" textlink="">
      <xdr:nvSpPr>
        <xdr:cNvPr id="551" name="楕円 550">
          <a:extLst>
            <a:ext uri="{FF2B5EF4-FFF2-40B4-BE49-F238E27FC236}">
              <a16:creationId xmlns:a16="http://schemas.microsoft.com/office/drawing/2014/main" id="{503EE66A-F9BE-44D1-B8BD-E3E2FBD3AC1A}"/>
            </a:ext>
          </a:extLst>
        </xdr:cNvPr>
        <xdr:cNvSpPr/>
      </xdr:nvSpPr>
      <xdr:spPr>
        <a:xfrm>
          <a:off x="15430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17145</xdr:rowOff>
    </xdr:from>
    <xdr:to>
      <xdr:col>85</xdr:col>
      <xdr:colOff>127000</xdr:colOff>
      <xdr:row>60</xdr:row>
      <xdr:rowOff>104775</xdr:rowOff>
    </xdr:to>
    <xdr:cxnSp macro="">
      <xdr:nvCxnSpPr>
        <xdr:cNvPr id="552" name="直線コネクタ 551">
          <a:extLst>
            <a:ext uri="{FF2B5EF4-FFF2-40B4-BE49-F238E27FC236}">
              <a16:creationId xmlns:a16="http://schemas.microsoft.com/office/drawing/2014/main" id="{8BF714B3-A694-4ED0-8EA1-D344DFA848F9}"/>
            </a:ext>
          </a:extLst>
        </xdr:cNvPr>
        <xdr:cNvCxnSpPr/>
      </xdr:nvCxnSpPr>
      <xdr:spPr>
        <a:xfrm>
          <a:off x="15481300" y="10132695"/>
          <a:ext cx="8382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84455</xdr:rowOff>
    </xdr:from>
    <xdr:to>
      <xdr:col>76</xdr:col>
      <xdr:colOff>165100</xdr:colOff>
      <xdr:row>59</xdr:row>
      <xdr:rowOff>14605</xdr:rowOff>
    </xdr:to>
    <xdr:sp macro="" textlink="">
      <xdr:nvSpPr>
        <xdr:cNvPr id="553" name="楕円 552">
          <a:extLst>
            <a:ext uri="{FF2B5EF4-FFF2-40B4-BE49-F238E27FC236}">
              <a16:creationId xmlns:a16="http://schemas.microsoft.com/office/drawing/2014/main" id="{2F731924-0348-4690-8886-A16C3937FC5B}"/>
            </a:ext>
          </a:extLst>
        </xdr:cNvPr>
        <xdr:cNvSpPr/>
      </xdr:nvSpPr>
      <xdr:spPr>
        <a:xfrm>
          <a:off x="14541500" y="1002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135255</xdr:rowOff>
    </xdr:from>
    <xdr:to>
      <xdr:col>81</xdr:col>
      <xdr:colOff>50800</xdr:colOff>
      <xdr:row>59</xdr:row>
      <xdr:rowOff>17145</xdr:rowOff>
    </xdr:to>
    <xdr:cxnSp macro="">
      <xdr:nvCxnSpPr>
        <xdr:cNvPr id="554" name="直線コネクタ 553">
          <a:extLst>
            <a:ext uri="{FF2B5EF4-FFF2-40B4-BE49-F238E27FC236}">
              <a16:creationId xmlns:a16="http://schemas.microsoft.com/office/drawing/2014/main" id="{72F294A6-D9DC-4DA4-86E2-B98AD49697BA}"/>
            </a:ext>
          </a:extLst>
        </xdr:cNvPr>
        <xdr:cNvCxnSpPr/>
      </xdr:nvCxnSpPr>
      <xdr:spPr>
        <a:xfrm>
          <a:off x="14592300" y="10079355"/>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109220</xdr:rowOff>
    </xdr:from>
    <xdr:to>
      <xdr:col>72</xdr:col>
      <xdr:colOff>38100</xdr:colOff>
      <xdr:row>59</xdr:row>
      <xdr:rowOff>39370</xdr:rowOff>
    </xdr:to>
    <xdr:sp macro="" textlink="">
      <xdr:nvSpPr>
        <xdr:cNvPr id="555" name="楕円 554">
          <a:extLst>
            <a:ext uri="{FF2B5EF4-FFF2-40B4-BE49-F238E27FC236}">
              <a16:creationId xmlns:a16="http://schemas.microsoft.com/office/drawing/2014/main" id="{23448A85-6CA7-4736-B8B6-2A7CDECBD51B}"/>
            </a:ext>
          </a:extLst>
        </xdr:cNvPr>
        <xdr:cNvSpPr/>
      </xdr:nvSpPr>
      <xdr:spPr>
        <a:xfrm>
          <a:off x="13652500" y="1005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135255</xdr:rowOff>
    </xdr:from>
    <xdr:to>
      <xdr:col>76</xdr:col>
      <xdr:colOff>114300</xdr:colOff>
      <xdr:row>58</xdr:row>
      <xdr:rowOff>160020</xdr:rowOff>
    </xdr:to>
    <xdr:cxnSp macro="">
      <xdr:nvCxnSpPr>
        <xdr:cNvPr id="556" name="直線コネクタ 555">
          <a:extLst>
            <a:ext uri="{FF2B5EF4-FFF2-40B4-BE49-F238E27FC236}">
              <a16:creationId xmlns:a16="http://schemas.microsoft.com/office/drawing/2014/main" id="{18AE8794-A327-4CB1-A8E6-BA6AE2087625}"/>
            </a:ext>
          </a:extLst>
        </xdr:cNvPr>
        <xdr:cNvCxnSpPr/>
      </xdr:nvCxnSpPr>
      <xdr:spPr>
        <a:xfrm flipV="1">
          <a:off x="13703300" y="1007935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61595</xdr:rowOff>
    </xdr:from>
    <xdr:to>
      <xdr:col>67</xdr:col>
      <xdr:colOff>101600</xdr:colOff>
      <xdr:row>58</xdr:row>
      <xdr:rowOff>163195</xdr:rowOff>
    </xdr:to>
    <xdr:sp macro="" textlink="">
      <xdr:nvSpPr>
        <xdr:cNvPr id="557" name="楕円 556">
          <a:extLst>
            <a:ext uri="{FF2B5EF4-FFF2-40B4-BE49-F238E27FC236}">
              <a16:creationId xmlns:a16="http://schemas.microsoft.com/office/drawing/2014/main" id="{7F9D604C-B8F8-4619-811C-FC23BA9E7403}"/>
            </a:ext>
          </a:extLst>
        </xdr:cNvPr>
        <xdr:cNvSpPr/>
      </xdr:nvSpPr>
      <xdr:spPr>
        <a:xfrm>
          <a:off x="12763500" y="100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112395</xdr:rowOff>
    </xdr:from>
    <xdr:to>
      <xdr:col>71</xdr:col>
      <xdr:colOff>177800</xdr:colOff>
      <xdr:row>58</xdr:row>
      <xdr:rowOff>160020</xdr:rowOff>
    </xdr:to>
    <xdr:cxnSp macro="">
      <xdr:nvCxnSpPr>
        <xdr:cNvPr id="558" name="直線コネクタ 557">
          <a:extLst>
            <a:ext uri="{FF2B5EF4-FFF2-40B4-BE49-F238E27FC236}">
              <a16:creationId xmlns:a16="http://schemas.microsoft.com/office/drawing/2014/main" id="{A0885D3A-8F49-4709-8DDC-7702EA9CBB6B}"/>
            </a:ext>
          </a:extLst>
        </xdr:cNvPr>
        <xdr:cNvCxnSpPr/>
      </xdr:nvCxnSpPr>
      <xdr:spPr>
        <a:xfrm>
          <a:off x="12814300" y="1005649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559" name="n_1aveValue【学校施設】&#10;有形固定資産減価償却率">
          <a:extLst>
            <a:ext uri="{FF2B5EF4-FFF2-40B4-BE49-F238E27FC236}">
              <a16:creationId xmlns:a16="http://schemas.microsoft.com/office/drawing/2014/main" id="{887B0DF5-6D67-46E6-9C73-4BDF97CA1856}"/>
            </a:ext>
          </a:extLst>
        </xdr:cNvPr>
        <xdr:cNvSpPr txBox="1"/>
      </xdr:nvSpPr>
      <xdr:spPr>
        <a:xfrm>
          <a:off x="152660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108602</xdr:rowOff>
    </xdr:from>
    <xdr:ext cx="405111" cy="259045"/>
    <xdr:sp macro="" textlink="">
      <xdr:nvSpPr>
        <xdr:cNvPr id="560" name="n_2aveValue【学校施設】&#10;有形固定資産減価償却率">
          <a:extLst>
            <a:ext uri="{FF2B5EF4-FFF2-40B4-BE49-F238E27FC236}">
              <a16:creationId xmlns:a16="http://schemas.microsoft.com/office/drawing/2014/main" id="{C8D6E0BE-F5E1-4B5B-89FD-E1A421801F1A}"/>
            </a:ext>
          </a:extLst>
        </xdr:cNvPr>
        <xdr:cNvSpPr txBox="1"/>
      </xdr:nvSpPr>
      <xdr:spPr>
        <a:xfrm>
          <a:off x="14389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64787</xdr:rowOff>
    </xdr:from>
    <xdr:ext cx="405111" cy="259045"/>
    <xdr:sp macro="" textlink="">
      <xdr:nvSpPr>
        <xdr:cNvPr id="561" name="n_3aveValue【学校施設】&#10;有形固定資産減価償却率">
          <a:extLst>
            <a:ext uri="{FF2B5EF4-FFF2-40B4-BE49-F238E27FC236}">
              <a16:creationId xmlns:a16="http://schemas.microsoft.com/office/drawing/2014/main" id="{EACBC573-724B-4346-B2AD-76B92705DF93}"/>
            </a:ext>
          </a:extLst>
        </xdr:cNvPr>
        <xdr:cNvSpPr txBox="1"/>
      </xdr:nvSpPr>
      <xdr:spPr>
        <a:xfrm>
          <a:off x="13500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36212</xdr:rowOff>
    </xdr:from>
    <xdr:ext cx="405111" cy="259045"/>
    <xdr:sp macro="" textlink="">
      <xdr:nvSpPr>
        <xdr:cNvPr id="562" name="n_4aveValue【学校施設】&#10;有形固定資産減価償却率">
          <a:extLst>
            <a:ext uri="{FF2B5EF4-FFF2-40B4-BE49-F238E27FC236}">
              <a16:creationId xmlns:a16="http://schemas.microsoft.com/office/drawing/2014/main" id="{CFB55C9F-EF01-4D3D-9DB6-565BA2B7DF81}"/>
            </a:ext>
          </a:extLst>
        </xdr:cNvPr>
        <xdr:cNvSpPr txBox="1"/>
      </xdr:nvSpPr>
      <xdr:spPr>
        <a:xfrm>
          <a:off x="12611744"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84472</xdr:rowOff>
    </xdr:from>
    <xdr:ext cx="405111" cy="259045"/>
    <xdr:sp macro="" textlink="">
      <xdr:nvSpPr>
        <xdr:cNvPr id="563" name="n_1mainValue【学校施設】&#10;有形固定資産減価償却率">
          <a:extLst>
            <a:ext uri="{FF2B5EF4-FFF2-40B4-BE49-F238E27FC236}">
              <a16:creationId xmlns:a16="http://schemas.microsoft.com/office/drawing/2014/main" id="{B2D7A336-86C7-4865-BB87-3C91C063DF8A}"/>
            </a:ext>
          </a:extLst>
        </xdr:cNvPr>
        <xdr:cNvSpPr txBox="1"/>
      </xdr:nvSpPr>
      <xdr:spPr>
        <a:xfrm>
          <a:off x="152660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31132</xdr:rowOff>
    </xdr:from>
    <xdr:ext cx="405111" cy="259045"/>
    <xdr:sp macro="" textlink="">
      <xdr:nvSpPr>
        <xdr:cNvPr id="564" name="n_2mainValue【学校施設】&#10;有形固定資産減価償却率">
          <a:extLst>
            <a:ext uri="{FF2B5EF4-FFF2-40B4-BE49-F238E27FC236}">
              <a16:creationId xmlns:a16="http://schemas.microsoft.com/office/drawing/2014/main" id="{D36AF31A-CA59-48B5-ACD6-31B63F9B1DDD}"/>
            </a:ext>
          </a:extLst>
        </xdr:cNvPr>
        <xdr:cNvSpPr txBox="1"/>
      </xdr:nvSpPr>
      <xdr:spPr>
        <a:xfrm>
          <a:off x="14389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55897</xdr:rowOff>
    </xdr:from>
    <xdr:ext cx="405111" cy="259045"/>
    <xdr:sp macro="" textlink="">
      <xdr:nvSpPr>
        <xdr:cNvPr id="565" name="n_3mainValue【学校施設】&#10;有形固定資産減価償却率">
          <a:extLst>
            <a:ext uri="{FF2B5EF4-FFF2-40B4-BE49-F238E27FC236}">
              <a16:creationId xmlns:a16="http://schemas.microsoft.com/office/drawing/2014/main" id="{E261A872-6F2E-4F3F-81C8-358FD65148DB}"/>
            </a:ext>
          </a:extLst>
        </xdr:cNvPr>
        <xdr:cNvSpPr txBox="1"/>
      </xdr:nvSpPr>
      <xdr:spPr>
        <a:xfrm>
          <a:off x="135007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8272</xdr:rowOff>
    </xdr:from>
    <xdr:ext cx="405111" cy="259045"/>
    <xdr:sp macro="" textlink="">
      <xdr:nvSpPr>
        <xdr:cNvPr id="566" name="n_4mainValue【学校施設】&#10;有形固定資産減価償却率">
          <a:extLst>
            <a:ext uri="{FF2B5EF4-FFF2-40B4-BE49-F238E27FC236}">
              <a16:creationId xmlns:a16="http://schemas.microsoft.com/office/drawing/2014/main" id="{1C0F3485-A0CD-4816-BE9B-6E112E634FDC}"/>
            </a:ext>
          </a:extLst>
        </xdr:cNvPr>
        <xdr:cNvSpPr txBox="1"/>
      </xdr:nvSpPr>
      <xdr:spPr>
        <a:xfrm>
          <a:off x="12611744"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A8CC8F20-A966-44D1-99A9-183504ACB1D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B683BCC8-2992-4C44-B589-AFF17D73B19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10E64238-4FD2-4D10-A119-F33D859C2EC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9F831D32-D00F-4CB2-8B89-3970CB6462A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46BFCBD0-D697-433E-9D79-AD668379CAF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A3FC61AC-6475-4BBE-8F73-20F676127C7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73F003E0-8D04-4CC7-91E6-D7F392A213C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4905750E-17FA-47FC-9479-A2139D4DFA5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8F1E3030-94AF-4E9B-ADFD-11A61A178B4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60C5A761-4949-44F3-974B-328DB8ACCE0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25A0CAAB-45EF-4E71-B88C-6254EB39AA7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8" name="直線コネクタ 577">
          <a:extLst>
            <a:ext uri="{FF2B5EF4-FFF2-40B4-BE49-F238E27FC236}">
              <a16:creationId xmlns:a16="http://schemas.microsoft.com/office/drawing/2014/main" id="{3D11B10D-1109-4991-85BD-C668E9F5D56A}"/>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9" name="テキスト ボックス 578">
          <a:extLst>
            <a:ext uri="{FF2B5EF4-FFF2-40B4-BE49-F238E27FC236}">
              <a16:creationId xmlns:a16="http://schemas.microsoft.com/office/drawing/2014/main" id="{43C09123-7685-461F-9D4E-B735E1B6CC0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0" name="直線コネクタ 579">
          <a:extLst>
            <a:ext uri="{FF2B5EF4-FFF2-40B4-BE49-F238E27FC236}">
              <a16:creationId xmlns:a16="http://schemas.microsoft.com/office/drawing/2014/main" id="{27B43137-7A82-47E6-B86B-40AE02AB189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1" name="テキスト ボックス 580">
          <a:extLst>
            <a:ext uri="{FF2B5EF4-FFF2-40B4-BE49-F238E27FC236}">
              <a16:creationId xmlns:a16="http://schemas.microsoft.com/office/drawing/2014/main" id="{B8800B1C-3EB0-4921-8E73-0469C444FC9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a:extLst>
            <a:ext uri="{FF2B5EF4-FFF2-40B4-BE49-F238E27FC236}">
              <a16:creationId xmlns:a16="http://schemas.microsoft.com/office/drawing/2014/main" id="{F72478E0-8440-42B3-8FC7-DC56FD4A46E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3" name="テキスト ボックス 582">
          <a:extLst>
            <a:ext uri="{FF2B5EF4-FFF2-40B4-BE49-F238E27FC236}">
              <a16:creationId xmlns:a16="http://schemas.microsoft.com/office/drawing/2014/main" id="{FBAE9394-51E1-4091-B094-3B3F86AC6D2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4" name="直線コネクタ 583">
          <a:extLst>
            <a:ext uri="{FF2B5EF4-FFF2-40B4-BE49-F238E27FC236}">
              <a16:creationId xmlns:a16="http://schemas.microsoft.com/office/drawing/2014/main" id="{46CC4D16-DAF2-4A77-8B08-A72A1F53DBB7}"/>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5" name="テキスト ボックス 584">
          <a:extLst>
            <a:ext uri="{FF2B5EF4-FFF2-40B4-BE49-F238E27FC236}">
              <a16:creationId xmlns:a16="http://schemas.microsoft.com/office/drawing/2014/main" id="{23E83ACB-1204-47E7-81FB-788E11D3DDFE}"/>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6" name="直線コネクタ 585">
          <a:extLst>
            <a:ext uri="{FF2B5EF4-FFF2-40B4-BE49-F238E27FC236}">
              <a16:creationId xmlns:a16="http://schemas.microsoft.com/office/drawing/2014/main" id="{949B7A60-039E-4A99-BAC2-1753169B1081}"/>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7" name="テキスト ボックス 586">
          <a:extLst>
            <a:ext uri="{FF2B5EF4-FFF2-40B4-BE49-F238E27FC236}">
              <a16:creationId xmlns:a16="http://schemas.microsoft.com/office/drawing/2014/main" id="{6173B17A-CEE7-40CE-89FD-154B22BA55F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BA450380-EECF-404F-B405-50AF23C9A34F}"/>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8E0912DA-9C13-4C95-AB84-E1B3A438661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336BD9E2-F435-4441-AFE0-18FC438066E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161544</xdr:rowOff>
    </xdr:from>
    <xdr:to>
      <xdr:col>116</xdr:col>
      <xdr:colOff>62864</xdr:colOff>
      <xdr:row>64</xdr:row>
      <xdr:rowOff>37719</xdr:rowOff>
    </xdr:to>
    <xdr:cxnSp macro="">
      <xdr:nvCxnSpPr>
        <xdr:cNvPr id="591" name="直線コネクタ 590">
          <a:extLst>
            <a:ext uri="{FF2B5EF4-FFF2-40B4-BE49-F238E27FC236}">
              <a16:creationId xmlns:a16="http://schemas.microsoft.com/office/drawing/2014/main" id="{80E5B43C-9E37-48D9-B6B8-8DB916606E3D}"/>
            </a:ext>
          </a:extLst>
        </xdr:cNvPr>
        <xdr:cNvCxnSpPr/>
      </xdr:nvCxnSpPr>
      <xdr:spPr>
        <a:xfrm flipV="1">
          <a:off x="22160864" y="9762744"/>
          <a:ext cx="0" cy="1247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41546</xdr:rowOff>
    </xdr:from>
    <xdr:ext cx="469744" cy="259045"/>
    <xdr:sp macro="" textlink="">
      <xdr:nvSpPr>
        <xdr:cNvPr id="592" name="【学校施設】&#10;一人当たり面積最小値テキスト">
          <a:extLst>
            <a:ext uri="{FF2B5EF4-FFF2-40B4-BE49-F238E27FC236}">
              <a16:creationId xmlns:a16="http://schemas.microsoft.com/office/drawing/2014/main" id="{EEAEE819-3C67-423E-B01B-36CC46546D7D}"/>
            </a:ext>
          </a:extLst>
        </xdr:cNvPr>
        <xdr:cNvSpPr txBox="1"/>
      </xdr:nvSpPr>
      <xdr:spPr>
        <a:xfrm>
          <a:off x="22199600" y="11014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37719</xdr:rowOff>
    </xdr:from>
    <xdr:to>
      <xdr:col>116</xdr:col>
      <xdr:colOff>152400</xdr:colOff>
      <xdr:row>64</xdr:row>
      <xdr:rowOff>37719</xdr:rowOff>
    </xdr:to>
    <xdr:cxnSp macro="">
      <xdr:nvCxnSpPr>
        <xdr:cNvPr id="593" name="直線コネクタ 592">
          <a:extLst>
            <a:ext uri="{FF2B5EF4-FFF2-40B4-BE49-F238E27FC236}">
              <a16:creationId xmlns:a16="http://schemas.microsoft.com/office/drawing/2014/main" id="{7B4904C9-858D-4866-900B-3C2E885F2557}"/>
            </a:ext>
          </a:extLst>
        </xdr:cNvPr>
        <xdr:cNvCxnSpPr/>
      </xdr:nvCxnSpPr>
      <xdr:spPr>
        <a:xfrm>
          <a:off x="22072600" y="11010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108221</xdr:rowOff>
    </xdr:from>
    <xdr:ext cx="469744" cy="259045"/>
    <xdr:sp macro="" textlink="">
      <xdr:nvSpPr>
        <xdr:cNvPr id="594" name="【学校施設】&#10;一人当たり面積最大値テキスト">
          <a:extLst>
            <a:ext uri="{FF2B5EF4-FFF2-40B4-BE49-F238E27FC236}">
              <a16:creationId xmlns:a16="http://schemas.microsoft.com/office/drawing/2014/main" id="{B315F90F-4FBB-44A2-88A8-556BD4BA9BD0}"/>
            </a:ext>
          </a:extLst>
        </xdr:cNvPr>
        <xdr:cNvSpPr txBox="1"/>
      </xdr:nvSpPr>
      <xdr:spPr>
        <a:xfrm>
          <a:off x="22199600" y="953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161544</xdr:rowOff>
    </xdr:from>
    <xdr:to>
      <xdr:col>116</xdr:col>
      <xdr:colOff>152400</xdr:colOff>
      <xdr:row>56</xdr:row>
      <xdr:rowOff>161544</xdr:rowOff>
    </xdr:to>
    <xdr:cxnSp macro="">
      <xdr:nvCxnSpPr>
        <xdr:cNvPr id="595" name="直線コネクタ 594">
          <a:extLst>
            <a:ext uri="{FF2B5EF4-FFF2-40B4-BE49-F238E27FC236}">
              <a16:creationId xmlns:a16="http://schemas.microsoft.com/office/drawing/2014/main" id="{B84CB25B-5E33-416A-9EA6-736ED53202D3}"/>
            </a:ext>
          </a:extLst>
        </xdr:cNvPr>
        <xdr:cNvCxnSpPr/>
      </xdr:nvCxnSpPr>
      <xdr:spPr>
        <a:xfrm>
          <a:off x="22072600" y="976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134383</xdr:rowOff>
    </xdr:from>
    <xdr:ext cx="469744" cy="259045"/>
    <xdr:sp macro="" textlink="">
      <xdr:nvSpPr>
        <xdr:cNvPr id="596" name="【学校施設】&#10;一人当たり面積平均値テキスト">
          <a:extLst>
            <a:ext uri="{FF2B5EF4-FFF2-40B4-BE49-F238E27FC236}">
              <a16:creationId xmlns:a16="http://schemas.microsoft.com/office/drawing/2014/main" id="{784A9C38-8F8E-48F1-8C2E-CDEAE1F441C8}"/>
            </a:ext>
          </a:extLst>
        </xdr:cNvPr>
        <xdr:cNvSpPr txBox="1"/>
      </xdr:nvSpPr>
      <xdr:spPr>
        <a:xfrm>
          <a:off x="22199600" y="10421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111506</xdr:rowOff>
    </xdr:from>
    <xdr:to>
      <xdr:col>116</xdr:col>
      <xdr:colOff>114300</xdr:colOff>
      <xdr:row>62</xdr:row>
      <xdr:rowOff>41656</xdr:rowOff>
    </xdr:to>
    <xdr:sp macro="" textlink="">
      <xdr:nvSpPr>
        <xdr:cNvPr id="597" name="フローチャート: 判断 596">
          <a:extLst>
            <a:ext uri="{FF2B5EF4-FFF2-40B4-BE49-F238E27FC236}">
              <a16:creationId xmlns:a16="http://schemas.microsoft.com/office/drawing/2014/main" id="{12A849DD-8EFE-4AAA-A8BB-5F4BE1BB6CD0}"/>
            </a:ext>
          </a:extLst>
        </xdr:cNvPr>
        <xdr:cNvSpPr/>
      </xdr:nvSpPr>
      <xdr:spPr>
        <a:xfrm>
          <a:off x="22110700" y="1056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113792</xdr:rowOff>
    </xdr:from>
    <xdr:to>
      <xdr:col>112</xdr:col>
      <xdr:colOff>38100</xdr:colOff>
      <xdr:row>62</xdr:row>
      <xdr:rowOff>43942</xdr:rowOff>
    </xdr:to>
    <xdr:sp macro="" textlink="">
      <xdr:nvSpPr>
        <xdr:cNvPr id="598" name="フローチャート: 判断 597">
          <a:extLst>
            <a:ext uri="{FF2B5EF4-FFF2-40B4-BE49-F238E27FC236}">
              <a16:creationId xmlns:a16="http://schemas.microsoft.com/office/drawing/2014/main" id="{3187D26A-54A9-4A86-9870-9EE8AB922A8C}"/>
            </a:ext>
          </a:extLst>
        </xdr:cNvPr>
        <xdr:cNvSpPr/>
      </xdr:nvSpPr>
      <xdr:spPr>
        <a:xfrm>
          <a:off x="21272500" y="1057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113792</xdr:rowOff>
    </xdr:from>
    <xdr:to>
      <xdr:col>107</xdr:col>
      <xdr:colOff>101600</xdr:colOff>
      <xdr:row>62</xdr:row>
      <xdr:rowOff>43942</xdr:rowOff>
    </xdr:to>
    <xdr:sp macro="" textlink="">
      <xdr:nvSpPr>
        <xdr:cNvPr id="599" name="フローチャート: 判断 598">
          <a:extLst>
            <a:ext uri="{FF2B5EF4-FFF2-40B4-BE49-F238E27FC236}">
              <a16:creationId xmlns:a16="http://schemas.microsoft.com/office/drawing/2014/main" id="{F2B72385-94CC-48FD-8DAD-96E35711D34B}"/>
            </a:ext>
          </a:extLst>
        </xdr:cNvPr>
        <xdr:cNvSpPr/>
      </xdr:nvSpPr>
      <xdr:spPr>
        <a:xfrm>
          <a:off x="20383500" y="1057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106172</xdr:rowOff>
    </xdr:from>
    <xdr:to>
      <xdr:col>102</xdr:col>
      <xdr:colOff>165100</xdr:colOff>
      <xdr:row>62</xdr:row>
      <xdr:rowOff>36322</xdr:rowOff>
    </xdr:to>
    <xdr:sp macro="" textlink="">
      <xdr:nvSpPr>
        <xdr:cNvPr id="600" name="フローチャート: 判断 599">
          <a:extLst>
            <a:ext uri="{FF2B5EF4-FFF2-40B4-BE49-F238E27FC236}">
              <a16:creationId xmlns:a16="http://schemas.microsoft.com/office/drawing/2014/main" id="{F5A07505-98EE-46AD-83E2-41C542FFED0F}"/>
            </a:ext>
          </a:extLst>
        </xdr:cNvPr>
        <xdr:cNvSpPr/>
      </xdr:nvSpPr>
      <xdr:spPr>
        <a:xfrm>
          <a:off x="19494500" y="1056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49403</xdr:rowOff>
    </xdr:from>
    <xdr:to>
      <xdr:col>98</xdr:col>
      <xdr:colOff>38100</xdr:colOff>
      <xdr:row>61</xdr:row>
      <xdr:rowOff>151003</xdr:rowOff>
    </xdr:to>
    <xdr:sp macro="" textlink="">
      <xdr:nvSpPr>
        <xdr:cNvPr id="601" name="フローチャート: 判断 600">
          <a:extLst>
            <a:ext uri="{FF2B5EF4-FFF2-40B4-BE49-F238E27FC236}">
              <a16:creationId xmlns:a16="http://schemas.microsoft.com/office/drawing/2014/main" id="{4A3294D3-4ED8-4F37-A5CF-F3E5E9F85D49}"/>
            </a:ext>
          </a:extLst>
        </xdr:cNvPr>
        <xdr:cNvSpPr/>
      </xdr:nvSpPr>
      <xdr:spPr>
        <a:xfrm>
          <a:off x="18605500" y="105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BD6EAEB-F3FF-4670-9031-1919E9CED89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17F4ED1-B477-4321-AFEC-15737669DE3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9EC6AB3-E6CF-4DE6-A8CF-1338776D600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F0B43580-2C14-4724-AF8D-84AE91BEEEE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E1633B5-54AE-4240-ACD8-FD5E2889151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11684</xdr:rowOff>
    </xdr:from>
    <xdr:to>
      <xdr:col>116</xdr:col>
      <xdr:colOff>114300</xdr:colOff>
      <xdr:row>63</xdr:row>
      <xdr:rowOff>113284</xdr:rowOff>
    </xdr:to>
    <xdr:sp macro="" textlink="">
      <xdr:nvSpPr>
        <xdr:cNvPr id="607" name="楕円 606">
          <a:extLst>
            <a:ext uri="{FF2B5EF4-FFF2-40B4-BE49-F238E27FC236}">
              <a16:creationId xmlns:a16="http://schemas.microsoft.com/office/drawing/2014/main" id="{425FD3AD-4193-47FF-AFF6-9644AA065DF1}"/>
            </a:ext>
          </a:extLst>
        </xdr:cNvPr>
        <xdr:cNvSpPr/>
      </xdr:nvSpPr>
      <xdr:spPr>
        <a:xfrm>
          <a:off x="22110700" y="1081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161561</xdr:rowOff>
    </xdr:from>
    <xdr:ext cx="469744" cy="259045"/>
    <xdr:sp macro="" textlink="">
      <xdr:nvSpPr>
        <xdr:cNvPr id="608" name="【学校施設】&#10;一人当たり面積該当値テキスト">
          <a:extLst>
            <a:ext uri="{FF2B5EF4-FFF2-40B4-BE49-F238E27FC236}">
              <a16:creationId xmlns:a16="http://schemas.microsoft.com/office/drawing/2014/main" id="{011424D1-4191-44B0-8189-167ECCCE8022}"/>
            </a:ext>
          </a:extLst>
        </xdr:cNvPr>
        <xdr:cNvSpPr txBox="1"/>
      </xdr:nvSpPr>
      <xdr:spPr>
        <a:xfrm>
          <a:off x="22199600" y="1079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16256</xdr:rowOff>
    </xdr:from>
    <xdr:to>
      <xdr:col>112</xdr:col>
      <xdr:colOff>38100</xdr:colOff>
      <xdr:row>63</xdr:row>
      <xdr:rowOff>117856</xdr:rowOff>
    </xdr:to>
    <xdr:sp macro="" textlink="">
      <xdr:nvSpPr>
        <xdr:cNvPr id="609" name="楕円 608">
          <a:extLst>
            <a:ext uri="{FF2B5EF4-FFF2-40B4-BE49-F238E27FC236}">
              <a16:creationId xmlns:a16="http://schemas.microsoft.com/office/drawing/2014/main" id="{AD617D40-EBA4-43AA-A115-06AB703BDF8D}"/>
            </a:ext>
          </a:extLst>
        </xdr:cNvPr>
        <xdr:cNvSpPr/>
      </xdr:nvSpPr>
      <xdr:spPr>
        <a:xfrm>
          <a:off x="21272500" y="1081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62484</xdr:rowOff>
    </xdr:from>
    <xdr:to>
      <xdr:col>116</xdr:col>
      <xdr:colOff>63500</xdr:colOff>
      <xdr:row>63</xdr:row>
      <xdr:rowOff>67056</xdr:rowOff>
    </xdr:to>
    <xdr:cxnSp macro="">
      <xdr:nvCxnSpPr>
        <xdr:cNvPr id="610" name="直線コネクタ 609">
          <a:extLst>
            <a:ext uri="{FF2B5EF4-FFF2-40B4-BE49-F238E27FC236}">
              <a16:creationId xmlns:a16="http://schemas.microsoft.com/office/drawing/2014/main" id="{7BD6EFB3-518E-493D-811F-DA2B5F5F134C}"/>
            </a:ext>
          </a:extLst>
        </xdr:cNvPr>
        <xdr:cNvCxnSpPr/>
      </xdr:nvCxnSpPr>
      <xdr:spPr>
        <a:xfrm flipV="1">
          <a:off x="21323300" y="1086383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24638</xdr:rowOff>
    </xdr:from>
    <xdr:to>
      <xdr:col>107</xdr:col>
      <xdr:colOff>101600</xdr:colOff>
      <xdr:row>63</xdr:row>
      <xdr:rowOff>126238</xdr:rowOff>
    </xdr:to>
    <xdr:sp macro="" textlink="">
      <xdr:nvSpPr>
        <xdr:cNvPr id="611" name="楕円 610">
          <a:extLst>
            <a:ext uri="{FF2B5EF4-FFF2-40B4-BE49-F238E27FC236}">
              <a16:creationId xmlns:a16="http://schemas.microsoft.com/office/drawing/2014/main" id="{2A2F6B69-C228-41A6-AAC1-9D60C27821EA}"/>
            </a:ext>
          </a:extLst>
        </xdr:cNvPr>
        <xdr:cNvSpPr/>
      </xdr:nvSpPr>
      <xdr:spPr>
        <a:xfrm>
          <a:off x="20383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67056</xdr:rowOff>
    </xdr:from>
    <xdr:to>
      <xdr:col>111</xdr:col>
      <xdr:colOff>177800</xdr:colOff>
      <xdr:row>63</xdr:row>
      <xdr:rowOff>75438</xdr:rowOff>
    </xdr:to>
    <xdr:cxnSp macro="">
      <xdr:nvCxnSpPr>
        <xdr:cNvPr id="612" name="直線コネクタ 611">
          <a:extLst>
            <a:ext uri="{FF2B5EF4-FFF2-40B4-BE49-F238E27FC236}">
              <a16:creationId xmlns:a16="http://schemas.microsoft.com/office/drawing/2014/main" id="{A32204E8-FD0A-4908-8065-6EB634898684}"/>
            </a:ext>
          </a:extLst>
        </xdr:cNvPr>
        <xdr:cNvCxnSpPr/>
      </xdr:nvCxnSpPr>
      <xdr:spPr>
        <a:xfrm flipV="1">
          <a:off x="20434300" y="10868406"/>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50546</xdr:rowOff>
    </xdr:from>
    <xdr:to>
      <xdr:col>102</xdr:col>
      <xdr:colOff>165100</xdr:colOff>
      <xdr:row>62</xdr:row>
      <xdr:rowOff>152146</xdr:rowOff>
    </xdr:to>
    <xdr:sp macro="" textlink="">
      <xdr:nvSpPr>
        <xdr:cNvPr id="613" name="楕円 612">
          <a:extLst>
            <a:ext uri="{FF2B5EF4-FFF2-40B4-BE49-F238E27FC236}">
              <a16:creationId xmlns:a16="http://schemas.microsoft.com/office/drawing/2014/main" id="{4B90BD46-D968-44B0-BCEE-22CBE628272D}"/>
            </a:ext>
          </a:extLst>
        </xdr:cNvPr>
        <xdr:cNvSpPr/>
      </xdr:nvSpPr>
      <xdr:spPr>
        <a:xfrm>
          <a:off x="19494500" y="1068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101346</xdr:rowOff>
    </xdr:from>
    <xdr:to>
      <xdr:col>107</xdr:col>
      <xdr:colOff>50800</xdr:colOff>
      <xdr:row>63</xdr:row>
      <xdr:rowOff>75438</xdr:rowOff>
    </xdr:to>
    <xdr:cxnSp macro="">
      <xdr:nvCxnSpPr>
        <xdr:cNvPr id="614" name="直線コネクタ 613">
          <a:extLst>
            <a:ext uri="{FF2B5EF4-FFF2-40B4-BE49-F238E27FC236}">
              <a16:creationId xmlns:a16="http://schemas.microsoft.com/office/drawing/2014/main" id="{FF32D84B-53F3-4A5D-92BF-3EE7A13236DB}"/>
            </a:ext>
          </a:extLst>
        </xdr:cNvPr>
        <xdr:cNvCxnSpPr/>
      </xdr:nvCxnSpPr>
      <xdr:spPr>
        <a:xfrm>
          <a:off x="19545300" y="10731246"/>
          <a:ext cx="889000" cy="14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58547</xdr:rowOff>
    </xdr:from>
    <xdr:to>
      <xdr:col>98</xdr:col>
      <xdr:colOff>38100</xdr:colOff>
      <xdr:row>62</xdr:row>
      <xdr:rowOff>160147</xdr:rowOff>
    </xdr:to>
    <xdr:sp macro="" textlink="">
      <xdr:nvSpPr>
        <xdr:cNvPr id="615" name="楕円 614">
          <a:extLst>
            <a:ext uri="{FF2B5EF4-FFF2-40B4-BE49-F238E27FC236}">
              <a16:creationId xmlns:a16="http://schemas.microsoft.com/office/drawing/2014/main" id="{38F77907-6627-4BF3-AEEF-376662A7DBA6}"/>
            </a:ext>
          </a:extLst>
        </xdr:cNvPr>
        <xdr:cNvSpPr/>
      </xdr:nvSpPr>
      <xdr:spPr>
        <a:xfrm>
          <a:off x="18605500" y="1068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101346</xdr:rowOff>
    </xdr:from>
    <xdr:to>
      <xdr:col>102</xdr:col>
      <xdr:colOff>114300</xdr:colOff>
      <xdr:row>62</xdr:row>
      <xdr:rowOff>109347</xdr:rowOff>
    </xdr:to>
    <xdr:cxnSp macro="">
      <xdr:nvCxnSpPr>
        <xdr:cNvPr id="616" name="直線コネクタ 615">
          <a:extLst>
            <a:ext uri="{FF2B5EF4-FFF2-40B4-BE49-F238E27FC236}">
              <a16:creationId xmlns:a16="http://schemas.microsoft.com/office/drawing/2014/main" id="{40A620DF-74D4-4A07-B752-F6D82766B9C8}"/>
            </a:ext>
          </a:extLst>
        </xdr:cNvPr>
        <xdr:cNvCxnSpPr/>
      </xdr:nvCxnSpPr>
      <xdr:spPr>
        <a:xfrm flipV="1">
          <a:off x="18656300" y="10731246"/>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60469</xdr:rowOff>
    </xdr:from>
    <xdr:ext cx="469744" cy="259045"/>
    <xdr:sp macro="" textlink="">
      <xdr:nvSpPr>
        <xdr:cNvPr id="617" name="n_1aveValue【学校施設】&#10;一人当たり面積">
          <a:extLst>
            <a:ext uri="{FF2B5EF4-FFF2-40B4-BE49-F238E27FC236}">
              <a16:creationId xmlns:a16="http://schemas.microsoft.com/office/drawing/2014/main" id="{A6CC1DC9-CB5C-4FC5-B346-F9E4588D2F78}"/>
            </a:ext>
          </a:extLst>
        </xdr:cNvPr>
        <xdr:cNvSpPr txBox="1"/>
      </xdr:nvSpPr>
      <xdr:spPr>
        <a:xfrm>
          <a:off x="21075727" y="1034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60469</xdr:rowOff>
    </xdr:from>
    <xdr:ext cx="469744" cy="259045"/>
    <xdr:sp macro="" textlink="">
      <xdr:nvSpPr>
        <xdr:cNvPr id="618" name="n_2aveValue【学校施設】&#10;一人当たり面積">
          <a:extLst>
            <a:ext uri="{FF2B5EF4-FFF2-40B4-BE49-F238E27FC236}">
              <a16:creationId xmlns:a16="http://schemas.microsoft.com/office/drawing/2014/main" id="{8A01F549-8132-416B-8985-BECA01FCB9DD}"/>
            </a:ext>
          </a:extLst>
        </xdr:cNvPr>
        <xdr:cNvSpPr txBox="1"/>
      </xdr:nvSpPr>
      <xdr:spPr>
        <a:xfrm>
          <a:off x="20199427" y="1034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52849</xdr:rowOff>
    </xdr:from>
    <xdr:ext cx="469744" cy="259045"/>
    <xdr:sp macro="" textlink="">
      <xdr:nvSpPr>
        <xdr:cNvPr id="619" name="n_3aveValue【学校施設】&#10;一人当たり面積">
          <a:extLst>
            <a:ext uri="{FF2B5EF4-FFF2-40B4-BE49-F238E27FC236}">
              <a16:creationId xmlns:a16="http://schemas.microsoft.com/office/drawing/2014/main" id="{AAD7BCA6-1B20-46F1-BFEE-BCAA712784BB}"/>
            </a:ext>
          </a:extLst>
        </xdr:cNvPr>
        <xdr:cNvSpPr txBox="1"/>
      </xdr:nvSpPr>
      <xdr:spPr>
        <a:xfrm>
          <a:off x="19310427" y="10339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167530</xdr:rowOff>
    </xdr:from>
    <xdr:ext cx="469744" cy="259045"/>
    <xdr:sp macro="" textlink="">
      <xdr:nvSpPr>
        <xdr:cNvPr id="620" name="n_4aveValue【学校施設】&#10;一人当たり面積">
          <a:extLst>
            <a:ext uri="{FF2B5EF4-FFF2-40B4-BE49-F238E27FC236}">
              <a16:creationId xmlns:a16="http://schemas.microsoft.com/office/drawing/2014/main" id="{469EB69B-7518-4FB3-B92D-B7BC79FF1283}"/>
            </a:ext>
          </a:extLst>
        </xdr:cNvPr>
        <xdr:cNvSpPr txBox="1"/>
      </xdr:nvSpPr>
      <xdr:spPr>
        <a:xfrm>
          <a:off x="18421427" y="1028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108983</xdr:rowOff>
    </xdr:from>
    <xdr:ext cx="469744" cy="259045"/>
    <xdr:sp macro="" textlink="">
      <xdr:nvSpPr>
        <xdr:cNvPr id="621" name="n_1mainValue【学校施設】&#10;一人当たり面積">
          <a:extLst>
            <a:ext uri="{FF2B5EF4-FFF2-40B4-BE49-F238E27FC236}">
              <a16:creationId xmlns:a16="http://schemas.microsoft.com/office/drawing/2014/main" id="{4D090F86-0F09-4C2F-8A38-54A958AE9771}"/>
            </a:ext>
          </a:extLst>
        </xdr:cNvPr>
        <xdr:cNvSpPr txBox="1"/>
      </xdr:nvSpPr>
      <xdr:spPr>
        <a:xfrm>
          <a:off x="21075727" y="1091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117365</xdr:rowOff>
    </xdr:from>
    <xdr:ext cx="469744" cy="259045"/>
    <xdr:sp macro="" textlink="">
      <xdr:nvSpPr>
        <xdr:cNvPr id="622" name="n_2mainValue【学校施設】&#10;一人当たり面積">
          <a:extLst>
            <a:ext uri="{FF2B5EF4-FFF2-40B4-BE49-F238E27FC236}">
              <a16:creationId xmlns:a16="http://schemas.microsoft.com/office/drawing/2014/main" id="{D6715F40-19A2-45A5-B15E-C40F98A566B6}"/>
            </a:ext>
          </a:extLst>
        </xdr:cNvPr>
        <xdr:cNvSpPr txBox="1"/>
      </xdr:nvSpPr>
      <xdr:spPr>
        <a:xfrm>
          <a:off x="20199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143273</xdr:rowOff>
    </xdr:from>
    <xdr:ext cx="469744" cy="259045"/>
    <xdr:sp macro="" textlink="">
      <xdr:nvSpPr>
        <xdr:cNvPr id="623" name="n_3mainValue【学校施設】&#10;一人当たり面積">
          <a:extLst>
            <a:ext uri="{FF2B5EF4-FFF2-40B4-BE49-F238E27FC236}">
              <a16:creationId xmlns:a16="http://schemas.microsoft.com/office/drawing/2014/main" id="{6606F33E-894E-48FC-9241-D644E24E66E3}"/>
            </a:ext>
          </a:extLst>
        </xdr:cNvPr>
        <xdr:cNvSpPr txBox="1"/>
      </xdr:nvSpPr>
      <xdr:spPr>
        <a:xfrm>
          <a:off x="19310427" y="1077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151274</xdr:rowOff>
    </xdr:from>
    <xdr:ext cx="469744" cy="259045"/>
    <xdr:sp macro="" textlink="">
      <xdr:nvSpPr>
        <xdr:cNvPr id="624" name="n_4mainValue【学校施設】&#10;一人当たり面積">
          <a:extLst>
            <a:ext uri="{FF2B5EF4-FFF2-40B4-BE49-F238E27FC236}">
              <a16:creationId xmlns:a16="http://schemas.microsoft.com/office/drawing/2014/main" id="{55A01745-DC46-444E-9B1E-443CADB221BD}"/>
            </a:ext>
          </a:extLst>
        </xdr:cNvPr>
        <xdr:cNvSpPr txBox="1"/>
      </xdr:nvSpPr>
      <xdr:spPr>
        <a:xfrm>
          <a:off x="18421427" y="1078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EC7D7425-717C-4587-83D6-6210C42C0C5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A0F218DE-4BEE-46C6-B946-B59704800B8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E9C07BC-84A5-451C-B61E-22B355F3F5B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DC7DBCF4-C101-406B-961B-60A01A7D9B5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B893BC84-F616-491B-A013-BC48C45A3A4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ECB8A2C5-C062-4CDC-B4AA-EF48E73F8F4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D7F03910-BCCB-44E1-A5A3-0B519F39F14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936E4265-18A4-40F9-A7C2-F1A295F00FE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a:extLst>
            <a:ext uri="{FF2B5EF4-FFF2-40B4-BE49-F238E27FC236}">
              <a16:creationId xmlns:a16="http://schemas.microsoft.com/office/drawing/2014/main" id="{2EA4DD89-689A-4B39-9EB5-F4E01AE1BF2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a:extLst>
            <a:ext uri="{FF2B5EF4-FFF2-40B4-BE49-F238E27FC236}">
              <a16:creationId xmlns:a16="http://schemas.microsoft.com/office/drawing/2014/main" id="{DFD0DD91-E36A-48CB-B9DC-53DE939AA2C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a:extLst>
            <a:ext uri="{FF2B5EF4-FFF2-40B4-BE49-F238E27FC236}">
              <a16:creationId xmlns:a16="http://schemas.microsoft.com/office/drawing/2014/main" id="{EB51DABA-C5D9-4023-978F-67E577528C7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a:extLst>
            <a:ext uri="{FF2B5EF4-FFF2-40B4-BE49-F238E27FC236}">
              <a16:creationId xmlns:a16="http://schemas.microsoft.com/office/drawing/2014/main" id="{61EDB718-EF66-4FFA-8981-85CF9283374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a:extLst>
            <a:ext uri="{FF2B5EF4-FFF2-40B4-BE49-F238E27FC236}">
              <a16:creationId xmlns:a16="http://schemas.microsoft.com/office/drawing/2014/main" id="{6FB8DE32-26CC-4ADB-84D9-CA27C8B337A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a:extLst>
            <a:ext uri="{FF2B5EF4-FFF2-40B4-BE49-F238E27FC236}">
              <a16:creationId xmlns:a16="http://schemas.microsoft.com/office/drawing/2014/main" id="{5A2D1983-D2A2-4D24-AB66-5CF24112DC0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a:extLst>
            <a:ext uri="{FF2B5EF4-FFF2-40B4-BE49-F238E27FC236}">
              <a16:creationId xmlns:a16="http://schemas.microsoft.com/office/drawing/2014/main" id="{A915A066-016A-48C8-9396-A73A3FB30D6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a:extLst>
            <a:ext uri="{FF2B5EF4-FFF2-40B4-BE49-F238E27FC236}">
              <a16:creationId xmlns:a16="http://schemas.microsoft.com/office/drawing/2014/main" id="{F33ED622-4897-433A-B737-611547C70DCB}"/>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8868FD99-4796-43D0-B4D2-6D257387239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AEA3CF80-8C47-4179-BBB2-2A3440BC0FF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107EFAF9-8B60-4439-8AAB-E78570A1648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56AE2CE7-E82C-41EE-BDEB-A3F4465C501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6B523ECE-D1D7-467E-A1BD-13FBF12E2E5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774C8DFC-9D2F-43D9-8E59-B0180B9EB68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C6A3117D-D4CD-49AF-ABDB-170ED332B5E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D52917D3-03AA-42A8-B167-80C2059EDEF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5648F610-72A6-4BE7-8533-5B57D3078DA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8B02CDF7-464B-49D2-A9CA-382347528A63}"/>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8A09498F-5546-4B25-A715-ED1BCE1F70C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15646325-0CB2-459A-AC67-260AEBC38C2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41549ACB-B12D-41E1-9540-8252DC62B9A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AEA29A27-94CF-4A4F-9E0B-710C7FB9455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01C7759F-9715-4038-9B1B-0AF9285AAF4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C8361FD1-24A4-4D84-B6B9-E0711C5738D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9CD20026-E0F6-45C4-B100-53427ED1DAD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B07EF845-9765-4800-B8AC-591CF3E3A4B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098E256D-7E30-46F6-B776-48A836CAE82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40290AB8-3E98-43F7-8AA7-B48B8F4ADE0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8A0AFE33-F75A-4CD6-B424-1107A3D4B4D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9D8A352A-43C1-4F65-A60B-1C10B0097D0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99199073-EA14-4948-BD20-EC1287D9007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2F267D32-4B0C-4489-81E5-F8AAC7BB40A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03EF6F62-8A6D-4FCD-B5FC-CF112E31A13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32113</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ECDF1778-0ACB-4A73-92CE-C88640908A29}"/>
            </a:ext>
          </a:extLst>
        </xdr:cNvPr>
        <xdr:cNvCxnSpPr/>
      </xdr:nvCxnSpPr>
      <xdr:spPr>
        <a:xfrm flipV="1">
          <a:off x="16318864" y="17177113"/>
          <a:ext cx="0" cy="1546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公民館】&#10;有形固定資産減価償却率最小値テキスト">
          <a:extLst>
            <a:ext uri="{FF2B5EF4-FFF2-40B4-BE49-F238E27FC236}">
              <a16:creationId xmlns:a16="http://schemas.microsoft.com/office/drawing/2014/main" id="{49A285E5-485F-4A07-868D-9A740D5C904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AD3C0E62-B38B-4A88-89AF-B780207EDA9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150240</xdr:rowOff>
    </xdr:from>
    <xdr:ext cx="340478" cy="259045"/>
    <xdr:sp macro="" textlink="">
      <xdr:nvSpPr>
        <xdr:cNvPr id="669" name="【公民館】&#10;有形固定資産減価償却率最大値テキスト">
          <a:extLst>
            <a:ext uri="{FF2B5EF4-FFF2-40B4-BE49-F238E27FC236}">
              <a16:creationId xmlns:a16="http://schemas.microsoft.com/office/drawing/2014/main" id="{4F5546AE-EAA8-4337-B6B1-C4748E0BC9A3}"/>
            </a:ext>
          </a:extLst>
        </xdr:cNvPr>
        <xdr:cNvSpPr txBox="1"/>
      </xdr:nvSpPr>
      <xdr:spPr>
        <a:xfrm>
          <a:off x="16357600" y="1695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32113</xdr:rowOff>
    </xdr:from>
    <xdr:to>
      <xdr:col>86</xdr:col>
      <xdr:colOff>25400</xdr:colOff>
      <xdr:row>100</xdr:row>
      <xdr:rowOff>32113</xdr:rowOff>
    </xdr:to>
    <xdr:cxnSp macro="">
      <xdr:nvCxnSpPr>
        <xdr:cNvPr id="670" name="直線コネクタ 669">
          <a:extLst>
            <a:ext uri="{FF2B5EF4-FFF2-40B4-BE49-F238E27FC236}">
              <a16:creationId xmlns:a16="http://schemas.microsoft.com/office/drawing/2014/main" id="{B6620EEA-A487-47D7-9725-79A0C2BC5234}"/>
            </a:ext>
          </a:extLst>
        </xdr:cNvPr>
        <xdr:cNvCxnSpPr/>
      </xdr:nvCxnSpPr>
      <xdr:spPr>
        <a:xfrm>
          <a:off x="16230600" y="1717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84200</xdr:rowOff>
    </xdr:from>
    <xdr:ext cx="405111" cy="259045"/>
    <xdr:sp macro="" textlink="">
      <xdr:nvSpPr>
        <xdr:cNvPr id="671" name="【公民館】&#10;有形固定資産減価償却率平均値テキスト">
          <a:extLst>
            <a:ext uri="{FF2B5EF4-FFF2-40B4-BE49-F238E27FC236}">
              <a16:creationId xmlns:a16="http://schemas.microsoft.com/office/drawing/2014/main" id="{235BE809-1ECB-4FB3-94AD-95CEF89C4F17}"/>
            </a:ext>
          </a:extLst>
        </xdr:cNvPr>
        <xdr:cNvSpPr txBox="1"/>
      </xdr:nvSpPr>
      <xdr:spPr>
        <a:xfrm>
          <a:off x="16357600" y="179150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61323</xdr:rowOff>
    </xdr:from>
    <xdr:to>
      <xdr:col>85</xdr:col>
      <xdr:colOff>177800</xdr:colOff>
      <xdr:row>105</xdr:row>
      <xdr:rowOff>162923</xdr:rowOff>
    </xdr:to>
    <xdr:sp macro="" textlink="">
      <xdr:nvSpPr>
        <xdr:cNvPr id="672" name="フローチャート: 判断 671">
          <a:extLst>
            <a:ext uri="{FF2B5EF4-FFF2-40B4-BE49-F238E27FC236}">
              <a16:creationId xmlns:a16="http://schemas.microsoft.com/office/drawing/2014/main" id="{8A51BCA6-9A9E-4AE5-BB72-8C331ABEE0BF}"/>
            </a:ext>
          </a:extLst>
        </xdr:cNvPr>
        <xdr:cNvSpPr/>
      </xdr:nvSpPr>
      <xdr:spPr>
        <a:xfrm>
          <a:off x="16268700" y="1806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46627</xdr:rowOff>
    </xdr:from>
    <xdr:to>
      <xdr:col>81</xdr:col>
      <xdr:colOff>101600</xdr:colOff>
      <xdr:row>105</xdr:row>
      <xdr:rowOff>148227</xdr:rowOff>
    </xdr:to>
    <xdr:sp macro="" textlink="">
      <xdr:nvSpPr>
        <xdr:cNvPr id="673" name="フローチャート: 判断 672">
          <a:extLst>
            <a:ext uri="{FF2B5EF4-FFF2-40B4-BE49-F238E27FC236}">
              <a16:creationId xmlns:a16="http://schemas.microsoft.com/office/drawing/2014/main" id="{163B05B9-EFA4-4F29-B00F-D1098E9D566F}"/>
            </a:ext>
          </a:extLst>
        </xdr:cNvPr>
        <xdr:cNvSpPr/>
      </xdr:nvSpPr>
      <xdr:spPr>
        <a:xfrm>
          <a:off x="154305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10705</xdr:rowOff>
    </xdr:from>
    <xdr:to>
      <xdr:col>76</xdr:col>
      <xdr:colOff>165100</xdr:colOff>
      <xdr:row>105</xdr:row>
      <xdr:rowOff>112305</xdr:rowOff>
    </xdr:to>
    <xdr:sp macro="" textlink="">
      <xdr:nvSpPr>
        <xdr:cNvPr id="674" name="フローチャート: 判断 673">
          <a:extLst>
            <a:ext uri="{FF2B5EF4-FFF2-40B4-BE49-F238E27FC236}">
              <a16:creationId xmlns:a16="http://schemas.microsoft.com/office/drawing/2014/main" id="{A72AF488-ADF3-4983-87A1-114CBB969492}"/>
            </a:ext>
          </a:extLst>
        </xdr:cNvPr>
        <xdr:cNvSpPr/>
      </xdr:nvSpPr>
      <xdr:spPr>
        <a:xfrm>
          <a:off x="145415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115207</xdr:rowOff>
    </xdr:from>
    <xdr:to>
      <xdr:col>72</xdr:col>
      <xdr:colOff>38100</xdr:colOff>
      <xdr:row>106</xdr:row>
      <xdr:rowOff>45357</xdr:rowOff>
    </xdr:to>
    <xdr:sp macro="" textlink="">
      <xdr:nvSpPr>
        <xdr:cNvPr id="675" name="フローチャート: 判断 674">
          <a:extLst>
            <a:ext uri="{FF2B5EF4-FFF2-40B4-BE49-F238E27FC236}">
              <a16:creationId xmlns:a16="http://schemas.microsoft.com/office/drawing/2014/main" id="{5D780C0D-6A3F-4481-BA24-D3741D6F21D9}"/>
            </a:ext>
          </a:extLst>
        </xdr:cNvPr>
        <xdr:cNvSpPr/>
      </xdr:nvSpPr>
      <xdr:spPr>
        <a:xfrm>
          <a:off x="13652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126637</xdr:rowOff>
    </xdr:from>
    <xdr:to>
      <xdr:col>67</xdr:col>
      <xdr:colOff>101600</xdr:colOff>
      <xdr:row>106</xdr:row>
      <xdr:rowOff>56787</xdr:rowOff>
    </xdr:to>
    <xdr:sp macro="" textlink="">
      <xdr:nvSpPr>
        <xdr:cNvPr id="676" name="フローチャート: 判断 675">
          <a:extLst>
            <a:ext uri="{FF2B5EF4-FFF2-40B4-BE49-F238E27FC236}">
              <a16:creationId xmlns:a16="http://schemas.microsoft.com/office/drawing/2014/main" id="{72077A03-0F3A-497F-BE3B-3DD60E34EC55}"/>
            </a:ext>
          </a:extLst>
        </xdr:cNvPr>
        <xdr:cNvSpPr/>
      </xdr:nvSpPr>
      <xdr:spPr>
        <a:xfrm>
          <a:off x="12763500" y="1812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966CAB31-5B1F-48D2-8DBA-4CB037431E0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E2F63A87-09F0-4C38-A382-0A80E89B5FF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217E6F05-60AA-4822-84E4-CF056705791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F045999C-B891-4CC9-8B69-406D5A478B9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641212A3-19D5-4E0C-A757-9EAB662ECAE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76019</xdr:rowOff>
    </xdr:from>
    <xdr:to>
      <xdr:col>85</xdr:col>
      <xdr:colOff>177800</xdr:colOff>
      <xdr:row>107</xdr:row>
      <xdr:rowOff>6169</xdr:rowOff>
    </xdr:to>
    <xdr:sp macro="" textlink="">
      <xdr:nvSpPr>
        <xdr:cNvPr id="682" name="楕円 681">
          <a:extLst>
            <a:ext uri="{FF2B5EF4-FFF2-40B4-BE49-F238E27FC236}">
              <a16:creationId xmlns:a16="http://schemas.microsoft.com/office/drawing/2014/main" id="{1F3D6CD1-D96A-4ABA-976E-C560DEC2BC0C}"/>
            </a:ext>
          </a:extLst>
        </xdr:cNvPr>
        <xdr:cNvSpPr/>
      </xdr:nvSpPr>
      <xdr:spPr>
        <a:xfrm>
          <a:off x="16268700" y="1824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54446</xdr:rowOff>
    </xdr:from>
    <xdr:ext cx="405111" cy="259045"/>
    <xdr:sp macro="" textlink="">
      <xdr:nvSpPr>
        <xdr:cNvPr id="683" name="【公民館】&#10;有形固定資産減価償却率該当値テキスト">
          <a:extLst>
            <a:ext uri="{FF2B5EF4-FFF2-40B4-BE49-F238E27FC236}">
              <a16:creationId xmlns:a16="http://schemas.microsoft.com/office/drawing/2014/main" id="{0C14EEBA-2677-472F-9C53-1891608E8F91}"/>
            </a:ext>
          </a:extLst>
        </xdr:cNvPr>
        <xdr:cNvSpPr txBox="1"/>
      </xdr:nvSpPr>
      <xdr:spPr>
        <a:xfrm>
          <a:off x="16357600" y="1822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59689</xdr:rowOff>
    </xdr:from>
    <xdr:to>
      <xdr:col>81</xdr:col>
      <xdr:colOff>101600</xdr:colOff>
      <xdr:row>106</xdr:row>
      <xdr:rowOff>161289</xdr:rowOff>
    </xdr:to>
    <xdr:sp macro="" textlink="">
      <xdr:nvSpPr>
        <xdr:cNvPr id="684" name="楕円 683">
          <a:extLst>
            <a:ext uri="{FF2B5EF4-FFF2-40B4-BE49-F238E27FC236}">
              <a16:creationId xmlns:a16="http://schemas.microsoft.com/office/drawing/2014/main" id="{ABEEB5DF-D32D-4590-8E5B-A4CE25BD8E9C}"/>
            </a:ext>
          </a:extLst>
        </xdr:cNvPr>
        <xdr:cNvSpPr/>
      </xdr:nvSpPr>
      <xdr:spPr>
        <a:xfrm>
          <a:off x="15430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110489</xdr:rowOff>
    </xdr:from>
    <xdr:to>
      <xdr:col>85</xdr:col>
      <xdr:colOff>127000</xdr:colOff>
      <xdr:row>106</xdr:row>
      <xdr:rowOff>126819</xdr:rowOff>
    </xdr:to>
    <xdr:cxnSp macro="">
      <xdr:nvCxnSpPr>
        <xdr:cNvPr id="685" name="直線コネクタ 684">
          <a:extLst>
            <a:ext uri="{FF2B5EF4-FFF2-40B4-BE49-F238E27FC236}">
              <a16:creationId xmlns:a16="http://schemas.microsoft.com/office/drawing/2014/main" id="{4AEB3C46-8679-4C30-B211-CE1C5523D31D}"/>
            </a:ext>
          </a:extLst>
        </xdr:cNvPr>
        <xdr:cNvCxnSpPr/>
      </xdr:nvCxnSpPr>
      <xdr:spPr>
        <a:xfrm>
          <a:off x="15481300" y="18284189"/>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38463</xdr:rowOff>
    </xdr:from>
    <xdr:to>
      <xdr:col>76</xdr:col>
      <xdr:colOff>165100</xdr:colOff>
      <xdr:row>106</xdr:row>
      <xdr:rowOff>140063</xdr:rowOff>
    </xdr:to>
    <xdr:sp macro="" textlink="">
      <xdr:nvSpPr>
        <xdr:cNvPr id="686" name="楕円 685">
          <a:extLst>
            <a:ext uri="{FF2B5EF4-FFF2-40B4-BE49-F238E27FC236}">
              <a16:creationId xmlns:a16="http://schemas.microsoft.com/office/drawing/2014/main" id="{C4572A40-866E-4578-82DE-2286EEFFE042}"/>
            </a:ext>
          </a:extLst>
        </xdr:cNvPr>
        <xdr:cNvSpPr/>
      </xdr:nvSpPr>
      <xdr:spPr>
        <a:xfrm>
          <a:off x="145415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89263</xdr:rowOff>
    </xdr:from>
    <xdr:to>
      <xdr:col>81</xdr:col>
      <xdr:colOff>50800</xdr:colOff>
      <xdr:row>106</xdr:row>
      <xdr:rowOff>110489</xdr:rowOff>
    </xdr:to>
    <xdr:cxnSp macro="">
      <xdr:nvCxnSpPr>
        <xdr:cNvPr id="687" name="直線コネクタ 686">
          <a:extLst>
            <a:ext uri="{FF2B5EF4-FFF2-40B4-BE49-F238E27FC236}">
              <a16:creationId xmlns:a16="http://schemas.microsoft.com/office/drawing/2014/main" id="{9F97003C-D9D9-401A-B39A-38F5CABBFAF4}"/>
            </a:ext>
          </a:extLst>
        </xdr:cNvPr>
        <xdr:cNvCxnSpPr/>
      </xdr:nvCxnSpPr>
      <xdr:spPr>
        <a:xfrm>
          <a:off x="14592300" y="18262963"/>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17236</xdr:rowOff>
    </xdr:from>
    <xdr:to>
      <xdr:col>72</xdr:col>
      <xdr:colOff>38100</xdr:colOff>
      <xdr:row>106</xdr:row>
      <xdr:rowOff>118836</xdr:rowOff>
    </xdr:to>
    <xdr:sp macro="" textlink="">
      <xdr:nvSpPr>
        <xdr:cNvPr id="688" name="楕円 687">
          <a:extLst>
            <a:ext uri="{FF2B5EF4-FFF2-40B4-BE49-F238E27FC236}">
              <a16:creationId xmlns:a16="http://schemas.microsoft.com/office/drawing/2014/main" id="{F8E4F6AC-F96A-47CC-8A5D-D4356C09C24E}"/>
            </a:ext>
          </a:extLst>
        </xdr:cNvPr>
        <xdr:cNvSpPr/>
      </xdr:nvSpPr>
      <xdr:spPr>
        <a:xfrm>
          <a:off x="13652500" y="1819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68036</xdr:rowOff>
    </xdr:from>
    <xdr:to>
      <xdr:col>76</xdr:col>
      <xdr:colOff>114300</xdr:colOff>
      <xdr:row>106</xdr:row>
      <xdr:rowOff>89263</xdr:rowOff>
    </xdr:to>
    <xdr:cxnSp macro="">
      <xdr:nvCxnSpPr>
        <xdr:cNvPr id="689" name="直線コネクタ 688">
          <a:extLst>
            <a:ext uri="{FF2B5EF4-FFF2-40B4-BE49-F238E27FC236}">
              <a16:creationId xmlns:a16="http://schemas.microsoft.com/office/drawing/2014/main" id="{E7AB4082-FB8C-464D-ADC2-645E3FD20DE7}"/>
            </a:ext>
          </a:extLst>
        </xdr:cNvPr>
        <xdr:cNvCxnSpPr/>
      </xdr:nvCxnSpPr>
      <xdr:spPr>
        <a:xfrm>
          <a:off x="13703300" y="1824173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90714</xdr:rowOff>
    </xdr:from>
    <xdr:to>
      <xdr:col>67</xdr:col>
      <xdr:colOff>101600</xdr:colOff>
      <xdr:row>106</xdr:row>
      <xdr:rowOff>20864</xdr:rowOff>
    </xdr:to>
    <xdr:sp macro="" textlink="">
      <xdr:nvSpPr>
        <xdr:cNvPr id="690" name="楕円 689">
          <a:extLst>
            <a:ext uri="{FF2B5EF4-FFF2-40B4-BE49-F238E27FC236}">
              <a16:creationId xmlns:a16="http://schemas.microsoft.com/office/drawing/2014/main" id="{D573772A-3BEF-4621-AF71-7A34B2A72A52}"/>
            </a:ext>
          </a:extLst>
        </xdr:cNvPr>
        <xdr:cNvSpPr/>
      </xdr:nvSpPr>
      <xdr:spPr>
        <a:xfrm>
          <a:off x="12763500" y="1809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141514</xdr:rowOff>
    </xdr:from>
    <xdr:to>
      <xdr:col>71</xdr:col>
      <xdr:colOff>177800</xdr:colOff>
      <xdr:row>106</xdr:row>
      <xdr:rowOff>68036</xdr:rowOff>
    </xdr:to>
    <xdr:cxnSp macro="">
      <xdr:nvCxnSpPr>
        <xdr:cNvPr id="691" name="直線コネクタ 690">
          <a:extLst>
            <a:ext uri="{FF2B5EF4-FFF2-40B4-BE49-F238E27FC236}">
              <a16:creationId xmlns:a16="http://schemas.microsoft.com/office/drawing/2014/main" id="{569B9D62-2762-4BF5-B081-F8B55DFD6E6B}"/>
            </a:ext>
          </a:extLst>
        </xdr:cNvPr>
        <xdr:cNvCxnSpPr/>
      </xdr:nvCxnSpPr>
      <xdr:spPr>
        <a:xfrm>
          <a:off x="12814300" y="1814376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164754</xdr:rowOff>
    </xdr:from>
    <xdr:ext cx="405111" cy="259045"/>
    <xdr:sp macro="" textlink="">
      <xdr:nvSpPr>
        <xdr:cNvPr id="692" name="n_1aveValue【公民館】&#10;有形固定資産減価償却率">
          <a:extLst>
            <a:ext uri="{FF2B5EF4-FFF2-40B4-BE49-F238E27FC236}">
              <a16:creationId xmlns:a16="http://schemas.microsoft.com/office/drawing/2014/main" id="{EF618AD7-2690-4490-B9AE-76C993D0C2E8}"/>
            </a:ext>
          </a:extLst>
        </xdr:cNvPr>
        <xdr:cNvSpPr txBox="1"/>
      </xdr:nvSpPr>
      <xdr:spPr>
        <a:xfrm>
          <a:off x="15266044" y="1782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128832</xdr:rowOff>
    </xdr:from>
    <xdr:ext cx="405111" cy="259045"/>
    <xdr:sp macro="" textlink="">
      <xdr:nvSpPr>
        <xdr:cNvPr id="693" name="n_2aveValue【公民館】&#10;有形固定資産減価償却率">
          <a:extLst>
            <a:ext uri="{FF2B5EF4-FFF2-40B4-BE49-F238E27FC236}">
              <a16:creationId xmlns:a16="http://schemas.microsoft.com/office/drawing/2014/main" id="{3901EB57-A481-4CC6-A9D7-99C476633516}"/>
            </a:ext>
          </a:extLst>
        </xdr:cNvPr>
        <xdr:cNvSpPr txBox="1"/>
      </xdr:nvSpPr>
      <xdr:spPr>
        <a:xfrm>
          <a:off x="14389744" y="1778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61884</xdr:rowOff>
    </xdr:from>
    <xdr:ext cx="405111" cy="259045"/>
    <xdr:sp macro="" textlink="">
      <xdr:nvSpPr>
        <xdr:cNvPr id="694" name="n_3aveValue【公民館】&#10;有形固定資産減価償却率">
          <a:extLst>
            <a:ext uri="{FF2B5EF4-FFF2-40B4-BE49-F238E27FC236}">
              <a16:creationId xmlns:a16="http://schemas.microsoft.com/office/drawing/2014/main" id="{9B277CB8-402E-426C-958E-83F88C711883}"/>
            </a:ext>
          </a:extLst>
        </xdr:cNvPr>
        <xdr:cNvSpPr txBox="1"/>
      </xdr:nvSpPr>
      <xdr:spPr>
        <a:xfrm>
          <a:off x="13500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47914</xdr:rowOff>
    </xdr:from>
    <xdr:ext cx="405111" cy="259045"/>
    <xdr:sp macro="" textlink="">
      <xdr:nvSpPr>
        <xdr:cNvPr id="695" name="n_4aveValue【公民館】&#10;有形固定資産減価償却率">
          <a:extLst>
            <a:ext uri="{FF2B5EF4-FFF2-40B4-BE49-F238E27FC236}">
              <a16:creationId xmlns:a16="http://schemas.microsoft.com/office/drawing/2014/main" id="{084E49FE-DA80-43C0-9FAD-A082A1159C03}"/>
            </a:ext>
          </a:extLst>
        </xdr:cNvPr>
        <xdr:cNvSpPr txBox="1"/>
      </xdr:nvSpPr>
      <xdr:spPr>
        <a:xfrm>
          <a:off x="12611744" y="1822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152416</xdr:rowOff>
    </xdr:from>
    <xdr:ext cx="405111" cy="259045"/>
    <xdr:sp macro="" textlink="">
      <xdr:nvSpPr>
        <xdr:cNvPr id="696" name="n_1mainValue【公民館】&#10;有形固定資産減価償却率">
          <a:extLst>
            <a:ext uri="{FF2B5EF4-FFF2-40B4-BE49-F238E27FC236}">
              <a16:creationId xmlns:a16="http://schemas.microsoft.com/office/drawing/2014/main" id="{005D358A-BBAE-40FF-85A9-E7BF47B864B6}"/>
            </a:ext>
          </a:extLst>
        </xdr:cNvPr>
        <xdr:cNvSpPr txBox="1"/>
      </xdr:nvSpPr>
      <xdr:spPr>
        <a:xfrm>
          <a:off x="15266044" y="1832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131190</xdr:rowOff>
    </xdr:from>
    <xdr:ext cx="405111" cy="259045"/>
    <xdr:sp macro="" textlink="">
      <xdr:nvSpPr>
        <xdr:cNvPr id="697" name="n_2mainValue【公民館】&#10;有形固定資産減価償却率">
          <a:extLst>
            <a:ext uri="{FF2B5EF4-FFF2-40B4-BE49-F238E27FC236}">
              <a16:creationId xmlns:a16="http://schemas.microsoft.com/office/drawing/2014/main" id="{92F3ED91-7160-49F3-8E53-7F980B4E2278}"/>
            </a:ext>
          </a:extLst>
        </xdr:cNvPr>
        <xdr:cNvSpPr txBox="1"/>
      </xdr:nvSpPr>
      <xdr:spPr>
        <a:xfrm>
          <a:off x="14389744" y="1830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109963</xdr:rowOff>
    </xdr:from>
    <xdr:ext cx="405111" cy="259045"/>
    <xdr:sp macro="" textlink="">
      <xdr:nvSpPr>
        <xdr:cNvPr id="698" name="n_3mainValue【公民館】&#10;有形固定資産減価償却率">
          <a:extLst>
            <a:ext uri="{FF2B5EF4-FFF2-40B4-BE49-F238E27FC236}">
              <a16:creationId xmlns:a16="http://schemas.microsoft.com/office/drawing/2014/main" id="{6AF3589C-6D51-4FE2-8738-BBDC1B75EDBC}"/>
            </a:ext>
          </a:extLst>
        </xdr:cNvPr>
        <xdr:cNvSpPr txBox="1"/>
      </xdr:nvSpPr>
      <xdr:spPr>
        <a:xfrm>
          <a:off x="13500744" y="1828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37391</xdr:rowOff>
    </xdr:from>
    <xdr:ext cx="405111" cy="259045"/>
    <xdr:sp macro="" textlink="">
      <xdr:nvSpPr>
        <xdr:cNvPr id="699" name="n_4mainValue【公民館】&#10;有形固定資産減価償却率">
          <a:extLst>
            <a:ext uri="{FF2B5EF4-FFF2-40B4-BE49-F238E27FC236}">
              <a16:creationId xmlns:a16="http://schemas.microsoft.com/office/drawing/2014/main" id="{FB364CC2-B950-49CF-8FAF-5B3558E6F4A3}"/>
            </a:ext>
          </a:extLst>
        </xdr:cNvPr>
        <xdr:cNvSpPr txBox="1"/>
      </xdr:nvSpPr>
      <xdr:spPr>
        <a:xfrm>
          <a:off x="12611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1AEE4A8A-0BDF-4685-95ED-3ED07798B2C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5E2CFEB4-2F4A-45C7-B27A-93739B712F2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A29A1F46-0FD2-45F9-8F2B-BDEB733F0E0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AD14DE53-7C0E-492A-9AEC-6407E449DF3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71DC932F-BB47-4178-90ED-DBAB0738DA7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75B852AD-65C1-477C-90A2-01EF7E2F38C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F366CA07-A0AB-4C21-8448-81A53FC6DE7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DCDC6100-A759-426C-B390-2970E505291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8B65E4DC-033A-43B6-B45A-781D0E94243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0A3B2C1A-8A8F-4B20-9FB8-3B3B8050CD9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DF8F7154-7474-400E-84CF-FE84046503D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D26120E7-99B7-4D23-AE5E-30E1039AA21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A0E39A1A-533E-428E-A5EB-F3362D7D59BB}"/>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58CA5022-F996-4B5B-AFBB-75F2EB4ACCC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EA74AB90-EDB2-47F8-84BA-36C079F300C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5" name="テキスト ボックス 714">
          <a:extLst>
            <a:ext uri="{FF2B5EF4-FFF2-40B4-BE49-F238E27FC236}">
              <a16:creationId xmlns:a16="http://schemas.microsoft.com/office/drawing/2014/main" id="{05061A49-25E5-4651-9904-F38CDC3BF20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6CF8893A-EB0D-4009-8F6E-6975EDEEEAA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7" name="テキスト ボックス 716">
          <a:extLst>
            <a:ext uri="{FF2B5EF4-FFF2-40B4-BE49-F238E27FC236}">
              <a16:creationId xmlns:a16="http://schemas.microsoft.com/office/drawing/2014/main" id="{9CEFF929-D0CD-438D-BCB7-3E9DCEE9B4F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1C28E82A-9DB9-43A1-9FE2-3C433326E68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9" name="テキスト ボックス 718">
          <a:extLst>
            <a:ext uri="{FF2B5EF4-FFF2-40B4-BE49-F238E27FC236}">
              <a16:creationId xmlns:a16="http://schemas.microsoft.com/office/drawing/2014/main" id="{DDF6E46C-2BA1-49A8-853F-33D53DDF499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12628C80-50F9-4BED-9CB4-E1B8903E573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3BBC5443-EA00-4B9D-BD4F-54583502836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CEF510E8-40EE-40D5-B154-4190C06A9D2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100330</xdr:rowOff>
    </xdr:from>
    <xdr:to>
      <xdr:col>116</xdr:col>
      <xdr:colOff>62864</xdr:colOff>
      <xdr:row>108</xdr:row>
      <xdr:rowOff>142239</xdr:rowOff>
    </xdr:to>
    <xdr:cxnSp macro="">
      <xdr:nvCxnSpPr>
        <xdr:cNvPr id="723" name="直線コネクタ 722">
          <a:extLst>
            <a:ext uri="{FF2B5EF4-FFF2-40B4-BE49-F238E27FC236}">
              <a16:creationId xmlns:a16="http://schemas.microsoft.com/office/drawing/2014/main" id="{9C7A8D55-38B5-4F6F-8719-9F975A2C1CDB}"/>
            </a:ext>
          </a:extLst>
        </xdr:cNvPr>
        <xdr:cNvCxnSpPr/>
      </xdr:nvCxnSpPr>
      <xdr:spPr>
        <a:xfrm flipV="1">
          <a:off x="22160864" y="17245330"/>
          <a:ext cx="0" cy="1413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4" name="【公民館】&#10;一人当たり面積最小値テキスト">
          <a:extLst>
            <a:ext uri="{FF2B5EF4-FFF2-40B4-BE49-F238E27FC236}">
              <a16:creationId xmlns:a16="http://schemas.microsoft.com/office/drawing/2014/main" id="{96DB0033-5B84-4271-BC42-52E23FC88A6B}"/>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5" name="直線コネクタ 724">
          <a:extLst>
            <a:ext uri="{FF2B5EF4-FFF2-40B4-BE49-F238E27FC236}">
              <a16:creationId xmlns:a16="http://schemas.microsoft.com/office/drawing/2014/main" id="{310C3836-6F8E-4B02-9D29-9792BA3FC3BA}"/>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47007</xdr:rowOff>
    </xdr:from>
    <xdr:ext cx="469744" cy="259045"/>
    <xdr:sp macro="" textlink="">
      <xdr:nvSpPr>
        <xdr:cNvPr id="726" name="【公民館】&#10;一人当たり面積最大値テキスト">
          <a:extLst>
            <a:ext uri="{FF2B5EF4-FFF2-40B4-BE49-F238E27FC236}">
              <a16:creationId xmlns:a16="http://schemas.microsoft.com/office/drawing/2014/main" id="{16EF80F9-EF83-4548-9AEF-0CFDBFFA13EC}"/>
            </a:ext>
          </a:extLst>
        </xdr:cNvPr>
        <xdr:cNvSpPr txBox="1"/>
      </xdr:nvSpPr>
      <xdr:spPr>
        <a:xfrm>
          <a:off x="22199600" y="1702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100330</xdr:rowOff>
    </xdr:from>
    <xdr:to>
      <xdr:col>116</xdr:col>
      <xdr:colOff>152400</xdr:colOff>
      <xdr:row>100</xdr:row>
      <xdr:rowOff>100330</xdr:rowOff>
    </xdr:to>
    <xdr:cxnSp macro="">
      <xdr:nvCxnSpPr>
        <xdr:cNvPr id="727" name="直線コネクタ 726">
          <a:extLst>
            <a:ext uri="{FF2B5EF4-FFF2-40B4-BE49-F238E27FC236}">
              <a16:creationId xmlns:a16="http://schemas.microsoft.com/office/drawing/2014/main" id="{0D8E78EC-B9B4-4557-A5BA-43C72460E896}"/>
            </a:ext>
          </a:extLst>
        </xdr:cNvPr>
        <xdr:cNvCxnSpPr/>
      </xdr:nvCxnSpPr>
      <xdr:spPr>
        <a:xfrm>
          <a:off x="22072600" y="17245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83838</xdr:rowOff>
    </xdr:from>
    <xdr:ext cx="469744" cy="259045"/>
    <xdr:sp macro="" textlink="">
      <xdr:nvSpPr>
        <xdr:cNvPr id="728" name="【公民館】&#10;一人当たり面積平均値テキスト">
          <a:extLst>
            <a:ext uri="{FF2B5EF4-FFF2-40B4-BE49-F238E27FC236}">
              <a16:creationId xmlns:a16="http://schemas.microsoft.com/office/drawing/2014/main" id="{4E43844B-F612-46C3-97FF-BA5D74007F34}"/>
            </a:ext>
          </a:extLst>
        </xdr:cNvPr>
        <xdr:cNvSpPr txBox="1"/>
      </xdr:nvSpPr>
      <xdr:spPr>
        <a:xfrm>
          <a:off x="22199600" y="18257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105411</xdr:rowOff>
    </xdr:from>
    <xdr:to>
      <xdr:col>116</xdr:col>
      <xdr:colOff>114300</xdr:colOff>
      <xdr:row>107</xdr:row>
      <xdr:rowOff>35561</xdr:rowOff>
    </xdr:to>
    <xdr:sp macro="" textlink="">
      <xdr:nvSpPr>
        <xdr:cNvPr id="729" name="フローチャート: 判断 728">
          <a:extLst>
            <a:ext uri="{FF2B5EF4-FFF2-40B4-BE49-F238E27FC236}">
              <a16:creationId xmlns:a16="http://schemas.microsoft.com/office/drawing/2014/main" id="{3C82B841-E7FC-4298-809B-58F40A4A8833}"/>
            </a:ext>
          </a:extLst>
        </xdr:cNvPr>
        <xdr:cNvSpPr/>
      </xdr:nvSpPr>
      <xdr:spPr>
        <a:xfrm>
          <a:off x="22110700" y="1827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113030</xdr:rowOff>
    </xdr:from>
    <xdr:to>
      <xdr:col>112</xdr:col>
      <xdr:colOff>38100</xdr:colOff>
      <xdr:row>107</xdr:row>
      <xdr:rowOff>43180</xdr:rowOff>
    </xdr:to>
    <xdr:sp macro="" textlink="">
      <xdr:nvSpPr>
        <xdr:cNvPr id="730" name="フローチャート: 判断 729">
          <a:extLst>
            <a:ext uri="{FF2B5EF4-FFF2-40B4-BE49-F238E27FC236}">
              <a16:creationId xmlns:a16="http://schemas.microsoft.com/office/drawing/2014/main" id="{BD9A9E81-C816-433A-AB15-AC66FA65A972}"/>
            </a:ext>
          </a:extLst>
        </xdr:cNvPr>
        <xdr:cNvSpPr/>
      </xdr:nvSpPr>
      <xdr:spPr>
        <a:xfrm>
          <a:off x="21272500" y="1828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123189</xdr:rowOff>
    </xdr:from>
    <xdr:to>
      <xdr:col>107</xdr:col>
      <xdr:colOff>101600</xdr:colOff>
      <xdr:row>107</xdr:row>
      <xdr:rowOff>53339</xdr:rowOff>
    </xdr:to>
    <xdr:sp macro="" textlink="">
      <xdr:nvSpPr>
        <xdr:cNvPr id="731" name="フローチャート: 判断 730">
          <a:extLst>
            <a:ext uri="{FF2B5EF4-FFF2-40B4-BE49-F238E27FC236}">
              <a16:creationId xmlns:a16="http://schemas.microsoft.com/office/drawing/2014/main" id="{BBC861A0-60F8-4C7F-AB71-7A763F68E25A}"/>
            </a:ext>
          </a:extLst>
        </xdr:cNvPr>
        <xdr:cNvSpPr/>
      </xdr:nvSpPr>
      <xdr:spPr>
        <a:xfrm>
          <a:off x="20383500" y="1829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90170</xdr:rowOff>
    </xdr:from>
    <xdr:to>
      <xdr:col>102</xdr:col>
      <xdr:colOff>165100</xdr:colOff>
      <xdr:row>107</xdr:row>
      <xdr:rowOff>20320</xdr:rowOff>
    </xdr:to>
    <xdr:sp macro="" textlink="">
      <xdr:nvSpPr>
        <xdr:cNvPr id="732" name="フローチャート: 判断 731">
          <a:extLst>
            <a:ext uri="{FF2B5EF4-FFF2-40B4-BE49-F238E27FC236}">
              <a16:creationId xmlns:a16="http://schemas.microsoft.com/office/drawing/2014/main" id="{CB3DBE5C-EBDC-4B87-BCD2-B380C2C9BDEB}"/>
            </a:ext>
          </a:extLst>
        </xdr:cNvPr>
        <xdr:cNvSpPr/>
      </xdr:nvSpPr>
      <xdr:spPr>
        <a:xfrm>
          <a:off x="19494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59689</xdr:rowOff>
    </xdr:from>
    <xdr:to>
      <xdr:col>98</xdr:col>
      <xdr:colOff>38100</xdr:colOff>
      <xdr:row>106</xdr:row>
      <xdr:rowOff>161289</xdr:rowOff>
    </xdr:to>
    <xdr:sp macro="" textlink="">
      <xdr:nvSpPr>
        <xdr:cNvPr id="733" name="フローチャート: 判断 732">
          <a:extLst>
            <a:ext uri="{FF2B5EF4-FFF2-40B4-BE49-F238E27FC236}">
              <a16:creationId xmlns:a16="http://schemas.microsoft.com/office/drawing/2014/main" id="{97EE12CB-B811-44F0-A95E-5E61A03E826D}"/>
            </a:ext>
          </a:extLst>
        </xdr:cNvPr>
        <xdr:cNvSpPr/>
      </xdr:nvSpPr>
      <xdr:spPr>
        <a:xfrm>
          <a:off x="186055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E666E673-FE42-4A9A-A222-3F701354C95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A47F1D5F-D87D-404D-97DD-96A0B531B4F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A3E1C94A-813D-40CC-92D2-B482DC97B86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3D4E91AA-C839-4585-AFF4-3920AA21A54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EBFDCDC6-2B49-4D56-9184-D3F10297D38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739" name="楕円 738">
          <a:extLst>
            <a:ext uri="{FF2B5EF4-FFF2-40B4-BE49-F238E27FC236}">
              <a16:creationId xmlns:a16="http://schemas.microsoft.com/office/drawing/2014/main" id="{3ECB2492-3C67-4DDC-8337-010ACB830985}"/>
            </a:ext>
          </a:extLst>
        </xdr:cNvPr>
        <xdr:cNvSpPr/>
      </xdr:nvSpPr>
      <xdr:spPr>
        <a:xfrm>
          <a:off x="221107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59707</xdr:rowOff>
    </xdr:from>
    <xdr:ext cx="469744" cy="259045"/>
    <xdr:sp macro="" textlink="">
      <xdr:nvSpPr>
        <xdr:cNvPr id="740" name="【公民館】&#10;一人当たり面積該当値テキスト">
          <a:extLst>
            <a:ext uri="{FF2B5EF4-FFF2-40B4-BE49-F238E27FC236}">
              <a16:creationId xmlns:a16="http://schemas.microsoft.com/office/drawing/2014/main" id="{678D454C-8CFE-498D-8FB4-BEA0A6D73839}"/>
            </a:ext>
          </a:extLst>
        </xdr:cNvPr>
        <xdr:cNvSpPr txBox="1"/>
      </xdr:nvSpPr>
      <xdr:spPr>
        <a:xfrm>
          <a:off x="22199600" y="1789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41911</xdr:rowOff>
    </xdr:from>
    <xdr:to>
      <xdr:col>112</xdr:col>
      <xdr:colOff>38100</xdr:colOff>
      <xdr:row>105</xdr:row>
      <xdr:rowOff>143511</xdr:rowOff>
    </xdr:to>
    <xdr:sp macro="" textlink="">
      <xdr:nvSpPr>
        <xdr:cNvPr id="741" name="楕円 740">
          <a:extLst>
            <a:ext uri="{FF2B5EF4-FFF2-40B4-BE49-F238E27FC236}">
              <a16:creationId xmlns:a16="http://schemas.microsoft.com/office/drawing/2014/main" id="{106F68BD-8DCE-4866-A96F-9CC48B6C80A5}"/>
            </a:ext>
          </a:extLst>
        </xdr:cNvPr>
        <xdr:cNvSpPr/>
      </xdr:nvSpPr>
      <xdr:spPr>
        <a:xfrm>
          <a:off x="21272500" y="1804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87630</xdr:rowOff>
    </xdr:from>
    <xdr:to>
      <xdr:col>116</xdr:col>
      <xdr:colOff>63500</xdr:colOff>
      <xdr:row>105</xdr:row>
      <xdr:rowOff>92711</xdr:rowOff>
    </xdr:to>
    <xdr:cxnSp macro="">
      <xdr:nvCxnSpPr>
        <xdr:cNvPr id="742" name="直線コネクタ 741">
          <a:extLst>
            <a:ext uri="{FF2B5EF4-FFF2-40B4-BE49-F238E27FC236}">
              <a16:creationId xmlns:a16="http://schemas.microsoft.com/office/drawing/2014/main" id="{F0C50F78-312E-48A8-861D-602D34D44679}"/>
            </a:ext>
          </a:extLst>
        </xdr:cNvPr>
        <xdr:cNvCxnSpPr/>
      </xdr:nvCxnSpPr>
      <xdr:spPr>
        <a:xfrm flipV="1">
          <a:off x="21323300" y="18089880"/>
          <a:ext cx="8382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50800</xdr:rowOff>
    </xdr:from>
    <xdr:to>
      <xdr:col>107</xdr:col>
      <xdr:colOff>101600</xdr:colOff>
      <xdr:row>105</xdr:row>
      <xdr:rowOff>152400</xdr:rowOff>
    </xdr:to>
    <xdr:sp macro="" textlink="">
      <xdr:nvSpPr>
        <xdr:cNvPr id="743" name="楕円 742">
          <a:extLst>
            <a:ext uri="{FF2B5EF4-FFF2-40B4-BE49-F238E27FC236}">
              <a16:creationId xmlns:a16="http://schemas.microsoft.com/office/drawing/2014/main" id="{7FD6C3ED-5AE3-40D8-B19D-55EE8A1E2B3A}"/>
            </a:ext>
          </a:extLst>
        </xdr:cNvPr>
        <xdr:cNvSpPr/>
      </xdr:nvSpPr>
      <xdr:spPr>
        <a:xfrm>
          <a:off x="20383500" y="1805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92711</xdr:rowOff>
    </xdr:from>
    <xdr:to>
      <xdr:col>111</xdr:col>
      <xdr:colOff>177800</xdr:colOff>
      <xdr:row>105</xdr:row>
      <xdr:rowOff>101600</xdr:rowOff>
    </xdr:to>
    <xdr:cxnSp macro="">
      <xdr:nvCxnSpPr>
        <xdr:cNvPr id="744" name="直線コネクタ 743">
          <a:extLst>
            <a:ext uri="{FF2B5EF4-FFF2-40B4-BE49-F238E27FC236}">
              <a16:creationId xmlns:a16="http://schemas.microsoft.com/office/drawing/2014/main" id="{38867DAF-8A32-42EE-8BDC-4970B501F381}"/>
            </a:ext>
          </a:extLst>
        </xdr:cNvPr>
        <xdr:cNvCxnSpPr/>
      </xdr:nvCxnSpPr>
      <xdr:spPr>
        <a:xfrm flipV="1">
          <a:off x="20434300" y="18094961"/>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57150</xdr:rowOff>
    </xdr:from>
    <xdr:to>
      <xdr:col>102</xdr:col>
      <xdr:colOff>165100</xdr:colOff>
      <xdr:row>105</xdr:row>
      <xdr:rowOff>158750</xdr:rowOff>
    </xdr:to>
    <xdr:sp macro="" textlink="">
      <xdr:nvSpPr>
        <xdr:cNvPr id="745" name="楕円 744">
          <a:extLst>
            <a:ext uri="{FF2B5EF4-FFF2-40B4-BE49-F238E27FC236}">
              <a16:creationId xmlns:a16="http://schemas.microsoft.com/office/drawing/2014/main" id="{2311D0C9-F788-4D29-8EF5-08A5E40178EA}"/>
            </a:ext>
          </a:extLst>
        </xdr:cNvPr>
        <xdr:cNvSpPr/>
      </xdr:nvSpPr>
      <xdr:spPr>
        <a:xfrm>
          <a:off x="19494500" y="1805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101600</xdr:rowOff>
    </xdr:from>
    <xdr:to>
      <xdr:col>107</xdr:col>
      <xdr:colOff>50800</xdr:colOff>
      <xdr:row>105</xdr:row>
      <xdr:rowOff>107950</xdr:rowOff>
    </xdr:to>
    <xdr:cxnSp macro="">
      <xdr:nvCxnSpPr>
        <xdr:cNvPr id="746" name="直線コネクタ 745">
          <a:extLst>
            <a:ext uri="{FF2B5EF4-FFF2-40B4-BE49-F238E27FC236}">
              <a16:creationId xmlns:a16="http://schemas.microsoft.com/office/drawing/2014/main" id="{334B1ED1-2048-4877-9DF9-EA23A49A3B87}"/>
            </a:ext>
          </a:extLst>
        </xdr:cNvPr>
        <xdr:cNvCxnSpPr/>
      </xdr:nvCxnSpPr>
      <xdr:spPr>
        <a:xfrm flipV="1">
          <a:off x="19545300" y="1810385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63500</xdr:rowOff>
    </xdr:from>
    <xdr:to>
      <xdr:col>98</xdr:col>
      <xdr:colOff>38100</xdr:colOff>
      <xdr:row>105</xdr:row>
      <xdr:rowOff>165100</xdr:rowOff>
    </xdr:to>
    <xdr:sp macro="" textlink="">
      <xdr:nvSpPr>
        <xdr:cNvPr id="747" name="楕円 746">
          <a:extLst>
            <a:ext uri="{FF2B5EF4-FFF2-40B4-BE49-F238E27FC236}">
              <a16:creationId xmlns:a16="http://schemas.microsoft.com/office/drawing/2014/main" id="{A9BAAA99-0CD5-4C33-B810-36BAD71C9422}"/>
            </a:ext>
          </a:extLst>
        </xdr:cNvPr>
        <xdr:cNvSpPr/>
      </xdr:nvSpPr>
      <xdr:spPr>
        <a:xfrm>
          <a:off x="18605500" y="1806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107950</xdr:rowOff>
    </xdr:from>
    <xdr:to>
      <xdr:col>102</xdr:col>
      <xdr:colOff>114300</xdr:colOff>
      <xdr:row>105</xdr:row>
      <xdr:rowOff>114300</xdr:rowOff>
    </xdr:to>
    <xdr:cxnSp macro="">
      <xdr:nvCxnSpPr>
        <xdr:cNvPr id="748" name="直線コネクタ 747">
          <a:extLst>
            <a:ext uri="{FF2B5EF4-FFF2-40B4-BE49-F238E27FC236}">
              <a16:creationId xmlns:a16="http://schemas.microsoft.com/office/drawing/2014/main" id="{E198D3DA-A663-4E15-A5EE-47E2B8EF6E1E}"/>
            </a:ext>
          </a:extLst>
        </xdr:cNvPr>
        <xdr:cNvCxnSpPr/>
      </xdr:nvCxnSpPr>
      <xdr:spPr>
        <a:xfrm flipV="1">
          <a:off x="18656300" y="1811020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34307</xdr:rowOff>
    </xdr:from>
    <xdr:ext cx="469744" cy="259045"/>
    <xdr:sp macro="" textlink="">
      <xdr:nvSpPr>
        <xdr:cNvPr id="749" name="n_1aveValue【公民館】&#10;一人当たり面積">
          <a:extLst>
            <a:ext uri="{FF2B5EF4-FFF2-40B4-BE49-F238E27FC236}">
              <a16:creationId xmlns:a16="http://schemas.microsoft.com/office/drawing/2014/main" id="{87DB9B1F-5445-4C2A-937F-3F7C9197815E}"/>
            </a:ext>
          </a:extLst>
        </xdr:cNvPr>
        <xdr:cNvSpPr txBox="1"/>
      </xdr:nvSpPr>
      <xdr:spPr>
        <a:xfrm>
          <a:off x="21075727" y="1837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44466</xdr:rowOff>
    </xdr:from>
    <xdr:ext cx="469744" cy="259045"/>
    <xdr:sp macro="" textlink="">
      <xdr:nvSpPr>
        <xdr:cNvPr id="750" name="n_2aveValue【公民館】&#10;一人当たり面積">
          <a:extLst>
            <a:ext uri="{FF2B5EF4-FFF2-40B4-BE49-F238E27FC236}">
              <a16:creationId xmlns:a16="http://schemas.microsoft.com/office/drawing/2014/main" id="{61507384-CCE3-4AB0-87EF-55997D48910B}"/>
            </a:ext>
          </a:extLst>
        </xdr:cNvPr>
        <xdr:cNvSpPr txBox="1"/>
      </xdr:nvSpPr>
      <xdr:spPr>
        <a:xfrm>
          <a:off x="20199427" y="1838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11447</xdr:rowOff>
    </xdr:from>
    <xdr:ext cx="469744" cy="259045"/>
    <xdr:sp macro="" textlink="">
      <xdr:nvSpPr>
        <xdr:cNvPr id="751" name="n_3aveValue【公民館】&#10;一人当たり面積">
          <a:extLst>
            <a:ext uri="{FF2B5EF4-FFF2-40B4-BE49-F238E27FC236}">
              <a16:creationId xmlns:a16="http://schemas.microsoft.com/office/drawing/2014/main" id="{E8F91519-ABF6-4ED4-BA5D-6C3A7B2FD33F}"/>
            </a:ext>
          </a:extLst>
        </xdr:cNvPr>
        <xdr:cNvSpPr txBox="1"/>
      </xdr:nvSpPr>
      <xdr:spPr>
        <a:xfrm>
          <a:off x="19310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152416</xdr:rowOff>
    </xdr:from>
    <xdr:ext cx="469744" cy="259045"/>
    <xdr:sp macro="" textlink="">
      <xdr:nvSpPr>
        <xdr:cNvPr id="752" name="n_4aveValue【公民館】&#10;一人当たり面積">
          <a:extLst>
            <a:ext uri="{FF2B5EF4-FFF2-40B4-BE49-F238E27FC236}">
              <a16:creationId xmlns:a16="http://schemas.microsoft.com/office/drawing/2014/main" id="{661B3A00-92EF-4A0D-9607-CF4C0FC96284}"/>
            </a:ext>
          </a:extLst>
        </xdr:cNvPr>
        <xdr:cNvSpPr txBox="1"/>
      </xdr:nvSpPr>
      <xdr:spPr>
        <a:xfrm>
          <a:off x="184214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160038</xdr:rowOff>
    </xdr:from>
    <xdr:ext cx="469744" cy="259045"/>
    <xdr:sp macro="" textlink="">
      <xdr:nvSpPr>
        <xdr:cNvPr id="753" name="n_1mainValue【公民館】&#10;一人当たり面積">
          <a:extLst>
            <a:ext uri="{FF2B5EF4-FFF2-40B4-BE49-F238E27FC236}">
              <a16:creationId xmlns:a16="http://schemas.microsoft.com/office/drawing/2014/main" id="{C5499DD4-6028-46E0-A9B2-5943A841F12A}"/>
            </a:ext>
          </a:extLst>
        </xdr:cNvPr>
        <xdr:cNvSpPr txBox="1"/>
      </xdr:nvSpPr>
      <xdr:spPr>
        <a:xfrm>
          <a:off x="21075727" y="17819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168927</xdr:rowOff>
    </xdr:from>
    <xdr:ext cx="469744" cy="259045"/>
    <xdr:sp macro="" textlink="">
      <xdr:nvSpPr>
        <xdr:cNvPr id="754" name="n_2mainValue【公民館】&#10;一人当たり面積">
          <a:extLst>
            <a:ext uri="{FF2B5EF4-FFF2-40B4-BE49-F238E27FC236}">
              <a16:creationId xmlns:a16="http://schemas.microsoft.com/office/drawing/2014/main" id="{42C62942-54D5-4D62-818E-0AA1B313340B}"/>
            </a:ext>
          </a:extLst>
        </xdr:cNvPr>
        <xdr:cNvSpPr txBox="1"/>
      </xdr:nvSpPr>
      <xdr:spPr>
        <a:xfrm>
          <a:off x="20199427" y="1782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3827</xdr:rowOff>
    </xdr:from>
    <xdr:ext cx="469744" cy="259045"/>
    <xdr:sp macro="" textlink="">
      <xdr:nvSpPr>
        <xdr:cNvPr id="755" name="n_3mainValue【公民館】&#10;一人当たり面積">
          <a:extLst>
            <a:ext uri="{FF2B5EF4-FFF2-40B4-BE49-F238E27FC236}">
              <a16:creationId xmlns:a16="http://schemas.microsoft.com/office/drawing/2014/main" id="{F00AF1E8-CC8A-4CC5-930C-0127130EEB01}"/>
            </a:ext>
          </a:extLst>
        </xdr:cNvPr>
        <xdr:cNvSpPr txBox="1"/>
      </xdr:nvSpPr>
      <xdr:spPr>
        <a:xfrm>
          <a:off x="19310427" y="1783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10177</xdr:rowOff>
    </xdr:from>
    <xdr:ext cx="469744" cy="259045"/>
    <xdr:sp macro="" textlink="">
      <xdr:nvSpPr>
        <xdr:cNvPr id="756" name="n_4mainValue【公民館】&#10;一人当たり面積">
          <a:extLst>
            <a:ext uri="{FF2B5EF4-FFF2-40B4-BE49-F238E27FC236}">
              <a16:creationId xmlns:a16="http://schemas.microsoft.com/office/drawing/2014/main" id="{D5EAB0B5-A1AE-42BE-AD2F-0CAD27EA4777}"/>
            </a:ext>
          </a:extLst>
        </xdr:cNvPr>
        <xdr:cNvSpPr txBox="1"/>
      </xdr:nvSpPr>
      <xdr:spPr>
        <a:xfrm>
          <a:off x="18421427" y="1784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B28D3A7E-4AA1-402C-B783-EEC81D4C353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F7EFDCBE-CE32-4E66-8343-9C7B9192C9B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27CE1D5F-AC52-4EC6-A840-229F17132B8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類似団体と比較して、全体的に有形固定資産減価償却率が</a:t>
          </a:r>
          <a:r>
            <a:rPr kumimoji="1" lang="en-US" altLang="ja-JP" sz="1200">
              <a:solidFill>
                <a:schemeClr val="tx1"/>
              </a:solidFill>
              <a:latin typeface="ＭＳ Ｐゴシック" panose="020B0600070205080204" pitchFamily="50" charset="-128"/>
              <a:ea typeface="ＭＳ Ｐゴシック" panose="020B0600070205080204" pitchFamily="50" charset="-128"/>
            </a:rPr>
            <a:t>71.5</a:t>
          </a:r>
          <a:r>
            <a:rPr kumimoji="1" lang="ja-JP" altLang="en-US" sz="1200">
              <a:solidFill>
                <a:schemeClr val="tx1"/>
              </a:solidFill>
              <a:latin typeface="ＭＳ Ｐゴシック" panose="020B0600070205080204" pitchFamily="50" charset="-128"/>
              <a:ea typeface="ＭＳ Ｐゴシック" panose="020B0600070205080204" pitchFamily="50" charset="-128"/>
            </a:rPr>
            <a:t>％と高くなっている。特に、平成</a:t>
          </a:r>
          <a:r>
            <a:rPr kumimoji="1" lang="en-US" altLang="ja-JP" sz="1200">
              <a:solidFill>
                <a:schemeClr val="tx1"/>
              </a:solidFill>
              <a:latin typeface="ＭＳ Ｐゴシック" panose="020B0600070205080204" pitchFamily="50" charset="-128"/>
              <a:ea typeface="ＭＳ Ｐゴシック" panose="020B0600070205080204" pitchFamily="50" charset="-128"/>
            </a:rPr>
            <a:t>10</a:t>
          </a:r>
          <a:r>
            <a:rPr kumimoji="1" lang="ja-JP" altLang="en-US" sz="1200">
              <a:solidFill>
                <a:schemeClr val="tx1"/>
              </a:solidFill>
              <a:latin typeface="ＭＳ Ｐゴシック" panose="020B0600070205080204" pitchFamily="50" charset="-128"/>
              <a:ea typeface="ＭＳ Ｐゴシック" panose="020B0600070205080204" pitchFamily="50" charset="-128"/>
            </a:rPr>
            <a:t>年に建設され、築</a:t>
          </a:r>
          <a:r>
            <a:rPr kumimoji="1" lang="en-US" altLang="ja-JP" sz="1200">
              <a:solidFill>
                <a:schemeClr val="tx1"/>
              </a:solidFill>
              <a:latin typeface="ＭＳ Ｐゴシック" panose="020B0600070205080204" pitchFamily="50" charset="-128"/>
              <a:ea typeface="ＭＳ Ｐゴシック" panose="020B0600070205080204" pitchFamily="50" charset="-128"/>
            </a:rPr>
            <a:t>25</a:t>
          </a:r>
          <a:r>
            <a:rPr kumimoji="1" lang="ja-JP" altLang="en-US" sz="1200">
              <a:solidFill>
                <a:schemeClr val="tx1"/>
              </a:solidFill>
              <a:latin typeface="ＭＳ Ｐゴシック" panose="020B0600070205080204" pitchFamily="50" charset="-128"/>
              <a:ea typeface="ＭＳ Ｐゴシック" panose="020B0600070205080204" pitchFamily="50" charset="-128"/>
            </a:rPr>
            <a:t>年以上経過している保育所においては、有形固定資産減価償却率が前年度との比較では低くなっているが、類似団体との比較では</a:t>
          </a:r>
          <a:r>
            <a:rPr kumimoji="1" lang="en-US" altLang="ja-JP" sz="1200">
              <a:solidFill>
                <a:schemeClr val="tx1"/>
              </a:solidFill>
              <a:latin typeface="ＭＳ Ｐゴシック" panose="020B0600070205080204" pitchFamily="50" charset="-128"/>
              <a:ea typeface="ＭＳ Ｐゴシック" panose="020B0600070205080204" pitchFamily="50" charset="-128"/>
            </a:rPr>
            <a:t>28.6</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ポイント、県平均では、</a:t>
          </a:r>
          <a:r>
            <a:rPr kumimoji="1" lang="en-US" altLang="ja-JP" sz="1200">
              <a:solidFill>
                <a:schemeClr val="tx1"/>
              </a:solidFill>
              <a:latin typeface="ＭＳ Ｐゴシック" panose="020B0600070205080204" pitchFamily="50" charset="-128"/>
              <a:ea typeface="ＭＳ Ｐゴシック" panose="020B0600070205080204" pitchFamily="50" charset="-128"/>
            </a:rPr>
            <a:t>22.3</a:t>
          </a:r>
          <a:r>
            <a:rPr kumimoji="1" lang="ja-JP" altLang="en-US" sz="1200">
              <a:solidFill>
                <a:schemeClr val="tx1"/>
              </a:solidFill>
              <a:latin typeface="ＭＳ Ｐゴシック" panose="020B0600070205080204" pitchFamily="50" charset="-128"/>
              <a:ea typeface="ＭＳ Ｐゴシック" panose="020B0600070205080204" pitchFamily="50" charset="-128"/>
            </a:rPr>
            <a:t>ポイント上回っている。次いで、有形固定資産減価償却率が高くなっているのは、施設の築年数が平均で</a:t>
          </a:r>
          <a:r>
            <a:rPr kumimoji="1" lang="en-US" altLang="ja-JP" sz="1200">
              <a:solidFill>
                <a:schemeClr val="tx1"/>
              </a:solidFill>
              <a:latin typeface="ＭＳ Ｐゴシック" panose="020B0600070205080204" pitchFamily="50" charset="-128"/>
              <a:ea typeface="ＭＳ Ｐゴシック" panose="020B0600070205080204" pitchFamily="50" charset="-128"/>
            </a:rPr>
            <a:t>35</a:t>
          </a:r>
          <a:r>
            <a:rPr kumimoji="1" lang="ja-JP" altLang="en-US" sz="1200">
              <a:solidFill>
                <a:schemeClr val="tx1"/>
              </a:solidFill>
              <a:latin typeface="ＭＳ Ｐゴシック" panose="020B0600070205080204" pitchFamily="50" charset="-128"/>
              <a:ea typeface="ＭＳ Ｐゴシック" panose="020B0600070205080204" pitchFamily="50" charset="-128"/>
            </a:rPr>
            <a:t>年以上と老朽化している公民館となっている。保育所においては、今後の児童数の動向をみながら、必要に応じて施設の長寿命化や更新が必要となる。公民館においては、ほとんどの施設が老朽化しており、これからの人口減少による施設の利活状況も踏まえながら、集約化や長寿命化を推進していく必要がある。一方、有形固定資産減価償却率が低くなっているのは、橋りょう・トンネルの</a:t>
          </a:r>
          <a:r>
            <a:rPr kumimoji="1" lang="en-US" altLang="ja-JP" sz="1200">
              <a:solidFill>
                <a:schemeClr val="tx1"/>
              </a:solidFill>
              <a:latin typeface="ＭＳ Ｐゴシック" panose="020B0600070205080204" pitchFamily="50" charset="-128"/>
              <a:ea typeface="ＭＳ Ｐゴシック" panose="020B0600070205080204" pitchFamily="50" charset="-128"/>
            </a:rPr>
            <a:t>57.8</a:t>
          </a:r>
          <a:r>
            <a:rPr kumimoji="1" lang="ja-JP" altLang="en-US" sz="1200">
              <a:solidFill>
                <a:schemeClr val="tx1"/>
              </a:solidFill>
              <a:latin typeface="ＭＳ Ｐゴシック" panose="020B0600070205080204" pitchFamily="50" charset="-128"/>
              <a:ea typeface="ＭＳ Ｐゴシック" panose="020B0600070205080204" pitchFamily="50" charset="-128"/>
            </a:rPr>
            <a:t>％、学校施設の</a:t>
          </a:r>
          <a:r>
            <a:rPr kumimoji="1" lang="en-US" altLang="ja-JP" sz="1200">
              <a:solidFill>
                <a:schemeClr val="tx1"/>
              </a:solidFill>
              <a:latin typeface="ＭＳ Ｐゴシック" panose="020B0600070205080204" pitchFamily="50" charset="-128"/>
              <a:ea typeface="ＭＳ Ｐゴシック" panose="020B0600070205080204" pitchFamily="50" charset="-128"/>
            </a:rPr>
            <a:t>65.5</a:t>
          </a:r>
          <a:r>
            <a:rPr kumimoji="1" lang="ja-JP" altLang="en-US" sz="1200">
              <a:solidFill>
                <a:schemeClr val="tx1"/>
              </a:solidFill>
              <a:latin typeface="ＭＳ Ｐゴシック" panose="020B0600070205080204" pitchFamily="50" charset="-128"/>
              <a:ea typeface="ＭＳ Ｐゴシック" panose="020B0600070205080204" pitchFamily="50" charset="-128"/>
            </a:rPr>
            <a:t>％である。学校施設は、令和</a:t>
          </a:r>
          <a:r>
            <a:rPr kumimoji="1" lang="en-US" altLang="ja-JP" sz="1200">
              <a:solidFill>
                <a:schemeClr val="tx1"/>
              </a:solidFill>
              <a:latin typeface="ＭＳ Ｐゴシック" panose="020B0600070205080204" pitchFamily="50" charset="-128"/>
              <a:ea typeface="ＭＳ Ｐゴシック" panose="020B0600070205080204" pitchFamily="50" charset="-128"/>
            </a:rPr>
            <a:t>4</a:t>
          </a:r>
          <a:r>
            <a:rPr kumimoji="1" lang="ja-JP" altLang="en-US" sz="1200">
              <a:solidFill>
                <a:schemeClr val="tx1"/>
              </a:solidFill>
              <a:latin typeface="ＭＳ Ｐゴシック" panose="020B0600070205080204" pitchFamily="50" charset="-128"/>
              <a:ea typeface="ＭＳ Ｐゴシック" panose="020B0600070205080204" pitchFamily="50" charset="-128"/>
            </a:rPr>
            <a:t>年度と比較して、</a:t>
          </a:r>
          <a:r>
            <a:rPr kumimoji="1" lang="en-US" altLang="ja-JP" sz="1200">
              <a:solidFill>
                <a:schemeClr val="tx1"/>
              </a:solidFill>
              <a:latin typeface="ＭＳ Ｐゴシック" panose="020B0600070205080204" pitchFamily="50" charset="-128"/>
              <a:ea typeface="ＭＳ Ｐゴシック" panose="020B0600070205080204" pitchFamily="50" charset="-128"/>
            </a:rPr>
            <a:t>13.6</a:t>
          </a:r>
          <a:r>
            <a:rPr kumimoji="1" lang="ja-JP" altLang="en-US" sz="1200">
              <a:solidFill>
                <a:schemeClr val="tx1"/>
              </a:solidFill>
              <a:latin typeface="ＭＳ Ｐゴシック" panose="020B0600070205080204" pitchFamily="50" charset="-128"/>
              <a:ea typeface="ＭＳ Ｐゴシック" panose="020B0600070205080204" pitchFamily="50" charset="-128"/>
            </a:rPr>
            <a:t>％上昇しており、小学校</a:t>
          </a:r>
          <a:r>
            <a:rPr kumimoji="1" lang="en-US" altLang="ja-JP" sz="1200">
              <a:solidFill>
                <a:schemeClr val="tx1"/>
              </a:solidFill>
              <a:latin typeface="ＭＳ Ｐゴシック" panose="020B0600070205080204" pitchFamily="50" charset="-128"/>
              <a:ea typeface="ＭＳ Ｐゴシック" panose="020B0600070205080204" pitchFamily="50" charset="-128"/>
            </a:rPr>
            <a:t>2</a:t>
          </a:r>
          <a:r>
            <a:rPr kumimoji="1" lang="ja-JP" altLang="en-US" sz="1200">
              <a:solidFill>
                <a:schemeClr val="tx1"/>
              </a:solidFill>
              <a:latin typeface="ＭＳ Ｐゴシック" panose="020B0600070205080204" pitchFamily="50" charset="-128"/>
              <a:ea typeface="ＭＳ Ｐゴシック" panose="020B0600070205080204" pitchFamily="50" charset="-128"/>
            </a:rPr>
            <a:t>校及び給食センターにおいては、有形固定資産減価償却率が</a:t>
          </a:r>
          <a:r>
            <a:rPr kumimoji="1" lang="en-US" altLang="ja-JP" sz="1200">
              <a:solidFill>
                <a:schemeClr val="tx1"/>
              </a:solidFill>
              <a:latin typeface="ＭＳ Ｐゴシック" panose="020B0600070205080204" pitchFamily="50" charset="-128"/>
              <a:ea typeface="ＭＳ Ｐゴシック" panose="020B0600070205080204" pitchFamily="50" charset="-128"/>
            </a:rPr>
            <a:t>90</a:t>
          </a:r>
          <a:r>
            <a:rPr kumimoji="1" lang="ja-JP" altLang="en-US" sz="1200">
              <a:solidFill>
                <a:schemeClr val="tx1"/>
              </a:solidFill>
              <a:latin typeface="ＭＳ Ｐゴシック" panose="020B0600070205080204" pitchFamily="50" charset="-128"/>
              <a:ea typeface="ＭＳ Ｐゴシック" panose="020B0600070205080204" pitchFamily="50" charset="-128"/>
            </a:rPr>
            <a:t>％を超えとなっており、特に高い状況となっている。大規模改修などの老朽化対策が必要な状況となっている。随時、詳細な内容等も踏まえ、個別施設管理計画に基づいた事業実施に早急に取り組む必要</a:t>
          </a:r>
          <a:r>
            <a:rPr kumimoji="1" lang="ja-JP" altLang="en-US" sz="1200">
              <a:latin typeface="ＭＳ Ｐゴシック" panose="020B0600070205080204" pitchFamily="50" charset="-128"/>
              <a:ea typeface="ＭＳ Ｐゴシック" panose="020B0600070205080204" pitchFamily="50" charset="-128"/>
            </a:rPr>
            <a:t>がある。現在、公民館を除く施設においては、一人当たり面積が類似団体内の平均値を下回るなど、住民に対しては十分な状況とは言い難い面はある。しかしながら、今後も人口減少が予想されるなか、維持管理に係る経費の増加や後年度に向けた老朽化への対応が懸念されることなどから、当町に適正な公共施設等の在り方について、継続して協議や検討を図り、施設の統廃合を含めた環境整備について推進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29BB1E5-680D-496E-A2D7-682B74AFBDA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F444AD4-DACD-43A5-B181-E80F446E1C2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6036F5E-BD4D-4201-8D77-A97FB220370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F195979-9921-4050-9092-043841ED873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山形県山辺町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26DF3A-230B-4ADB-9F72-B45371023BF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046C3D5-C1BE-48DA-93C6-B08B4301ECF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DBDC3C2-A9F1-45DC-B9E9-E7F813542A3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152BDE4-2F62-4ADA-9FA9-E56C20069A4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B6CA461-71F1-42A3-A12C-180262A52D9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3C84215-908D-410E-860C-ECD8235E214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13,570
13,507
61.45
7,125,299
6,888,885
233,307
3,877,696
4,255,978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5C6587A-D830-40D3-A8A7-CCDD22FE21B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2C622B0-D1E6-4D00-82E4-CD52BAF05ED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99D3D9A-4C42-43DD-A452-0DBDEF32F3B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C45D334-0454-4F0B-B3E8-6683303B759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DCAF4BA-8400-4285-8B02-8DF7EBD9061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433D521-AF8E-4275-9255-6781FB70C78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3051C7D-53F4-4623-83D5-B245B03FA1F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3790FB5-7768-4F48-8CAC-B0B9E18A296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2C2C7DA-6A73-4147-B2A2-F6D0695E88E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20D4B31-1A0A-439C-A0FF-7ADCFC0F363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D5C1DA7-EDD0-4F18-8011-C9B1FDBA8A5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ECDC085-5DCB-4D07-BD22-EA45924380F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DA7BEB5-A897-43CD-B5BF-970C4E24C93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D60D013-88F9-4889-8200-208F47E7DE2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0F696C5-2C18-4560-8E05-F906817BF16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DCF1885-48E1-4BD9-8666-2F5C3F7AE18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1E214A8-426A-424C-B56C-F044E4256B8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5AB64D4-7BE7-4B9A-8194-BD64E0D7BB9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931DB01-4D9E-40ED-9E42-B92EAC55461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49D9F33-B6A0-4588-B039-A0311E85C58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B11B672-E852-4923-B38D-095F3051587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B1DA616-1FBB-4B4A-A3DE-586858857BC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00276EB-1EA6-4825-BEB5-9BDAA67B5CB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E28BD24-918E-4450-9216-DAF91C84AEA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AAFE34B-AFCE-496D-BC17-0B3028A5890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E70470D-A151-4FCE-897E-27728737BFF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4FBA7B6-93B9-4772-8292-3733396D9EC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3963818-8897-41F9-9183-B437CAB4718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BD3442C-9C93-4EE2-9F12-22A678EA189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5DF29258-CFCE-4FC0-A620-A22DDC02DE3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8D5CB181-5249-43DD-BEB5-881E1AEB37F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6D775C2-5C24-430B-97CD-B31D099489C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1B3AD0E-240F-4413-89F5-45489673663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895D3B8-098C-4EEC-BC83-809B1543668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493623C-04C5-4CCF-9581-0A238AA5518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B9F946F0-7316-4553-A974-EA45A815562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0289721C-42A8-4C13-BB7C-35A6C095EC56}"/>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CA2040B-1769-4824-BE0D-704F279A761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312E901-FE57-4E25-BA23-C895B8259DB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53F911AA-9AE2-4A06-A480-E726FEFB7DE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9EA9004C-8A6A-4105-A9E0-C579CE6130E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9B8AF47-48B1-44E4-B373-37BF7E5E078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03CE7E8C-2C6B-4935-85B1-D0E559E19B5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EEACD8F-EC40-48D1-9BCC-F770A713281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0D28E8D-6E86-4033-B181-8BB6A00DB8F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D6259371-209E-4C01-9112-8C637775103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C8C4954-B0F4-457F-9B60-7D9862CCFA5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567C4FC-565C-4490-B7A1-CA11046AAA8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52B6B4BB-C822-4ADA-AA50-AB22CB84FAC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45BC205B-8680-4C32-925E-E073DF32416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EED34EE5-8F0D-41A8-B9F2-79408ECFA7C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12B1176C-5E79-440B-906F-94486D4B058C}"/>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3D42523C-C6EF-403C-913C-A9EBC2C4D02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576DF86C-9732-48C5-AA94-9A01ADEB4EC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C0E3335E-53F6-40EC-AF7C-4148DA2280D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385D6439-211E-4523-8DFD-90C99DE7C21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BD31EA37-A026-4C52-A0F8-EBA3237E10A2}"/>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4987A7EA-82D9-4D61-9559-3533B7F07E7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6A44742E-4C4D-422F-8445-3DA1E434A7DC}"/>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5FD22CF5-58B4-423D-AA10-A64299B6C23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2589EB11-9328-4F3B-B224-04D152CB5E0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665B3C1C-15B0-4881-B72F-E26A9CB0613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57150</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EEF75237-DF5B-4AD2-A62B-2F1EB3F5748F}"/>
            </a:ext>
          </a:extLst>
        </xdr:cNvPr>
        <xdr:cNvCxnSpPr/>
      </xdr:nvCxnSpPr>
      <xdr:spPr>
        <a:xfrm flipV="1">
          <a:off x="4634865" y="9658350"/>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A1D1A2C5-583C-40AA-8A0A-EACF2BA44DD7}"/>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7B60407B-BFB1-4E80-BB9E-B660DE5B500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3827</xdr:rowOff>
    </xdr:from>
    <xdr:ext cx="405111" cy="259045"/>
    <xdr:sp macro="" textlink="">
      <xdr:nvSpPr>
        <xdr:cNvPr id="77" name="【体育館・プール】&#10;有形固定資産減価償却率最大値テキスト">
          <a:extLst>
            <a:ext uri="{FF2B5EF4-FFF2-40B4-BE49-F238E27FC236}">
              <a16:creationId xmlns:a16="http://schemas.microsoft.com/office/drawing/2014/main" id="{5954B824-228E-44EB-BC96-51E2D1F025DF}"/>
            </a:ext>
          </a:extLst>
        </xdr:cNvPr>
        <xdr:cNvSpPr txBox="1"/>
      </xdr:nvSpPr>
      <xdr:spPr>
        <a:xfrm>
          <a:off x="4673600" y="943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57150</xdr:rowOff>
    </xdr:from>
    <xdr:to>
      <xdr:col>24</xdr:col>
      <xdr:colOff>152400</xdr:colOff>
      <xdr:row>56</xdr:row>
      <xdr:rowOff>57150</xdr:rowOff>
    </xdr:to>
    <xdr:cxnSp macro="">
      <xdr:nvCxnSpPr>
        <xdr:cNvPr id="78" name="直線コネクタ 77">
          <a:extLst>
            <a:ext uri="{FF2B5EF4-FFF2-40B4-BE49-F238E27FC236}">
              <a16:creationId xmlns:a16="http://schemas.microsoft.com/office/drawing/2014/main" id="{075421B2-AF9B-4D22-9BF7-43D613E3DEE1}"/>
            </a:ext>
          </a:extLst>
        </xdr:cNvPr>
        <xdr:cNvCxnSpPr/>
      </xdr:nvCxnSpPr>
      <xdr:spPr>
        <a:xfrm>
          <a:off x="4546600" y="965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97807</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AD15A4A9-BA3B-4488-B337-D26239376DB2}"/>
            </a:ext>
          </a:extLst>
        </xdr:cNvPr>
        <xdr:cNvSpPr txBox="1"/>
      </xdr:nvSpPr>
      <xdr:spPr>
        <a:xfrm>
          <a:off x="4673600" y="10384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74930</xdr:rowOff>
    </xdr:from>
    <xdr:to>
      <xdr:col>24</xdr:col>
      <xdr:colOff>114300</xdr:colOff>
      <xdr:row>62</xdr:row>
      <xdr:rowOff>5080</xdr:rowOff>
    </xdr:to>
    <xdr:sp macro="" textlink="">
      <xdr:nvSpPr>
        <xdr:cNvPr id="80" name="フローチャート: 判断 79">
          <a:extLst>
            <a:ext uri="{FF2B5EF4-FFF2-40B4-BE49-F238E27FC236}">
              <a16:creationId xmlns:a16="http://schemas.microsoft.com/office/drawing/2014/main" id="{E86EDF06-3C9E-4D69-AE22-BDD444C732D0}"/>
            </a:ext>
          </a:extLst>
        </xdr:cNvPr>
        <xdr:cNvSpPr/>
      </xdr:nvSpPr>
      <xdr:spPr>
        <a:xfrm>
          <a:off x="4584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42273</xdr:rowOff>
    </xdr:from>
    <xdr:to>
      <xdr:col>20</xdr:col>
      <xdr:colOff>38100</xdr:colOff>
      <xdr:row>61</xdr:row>
      <xdr:rowOff>143873</xdr:rowOff>
    </xdr:to>
    <xdr:sp macro="" textlink="">
      <xdr:nvSpPr>
        <xdr:cNvPr id="81" name="フローチャート: 判断 80">
          <a:extLst>
            <a:ext uri="{FF2B5EF4-FFF2-40B4-BE49-F238E27FC236}">
              <a16:creationId xmlns:a16="http://schemas.microsoft.com/office/drawing/2014/main" id="{533ACCCA-F355-41B2-A8D8-5E01FB2DB933}"/>
            </a:ext>
          </a:extLst>
        </xdr:cNvPr>
        <xdr:cNvSpPr/>
      </xdr:nvSpPr>
      <xdr:spPr>
        <a:xfrm>
          <a:off x="3746500" y="1050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55335</xdr:rowOff>
    </xdr:from>
    <xdr:to>
      <xdr:col>15</xdr:col>
      <xdr:colOff>101600</xdr:colOff>
      <xdr:row>61</xdr:row>
      <xdr:rowOff>156935</xdr:rowOff>
    </xdr:to>
    <xdr:sp macro="" textlink="">
      <xdr:nvSpPr>
        <xdr:cNvPr id="82" name="フローチャート: 判断 81">
          <a:extLst>
            <a:ext uri="{FF2B5EF4-FFF2-40B4-BE49-F238E27FC236}">
              <a16:creationId xmlns:a16="http://schemas.microsoft.com/office/drawing/2014/main" id="{D258C20B-81B0-46CA-8ABF-905B6DD694FF}"/>
            </a:ext>
          </a:extLst>
        </xdr:cNvPr>
        <xdr:cNvSpPr/>
      </xdr:nvSpPr>
      <xdr:spPr>
        <a:xfrm>
          <a:off x="2857500" y="1051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83094</xdr:rowOff>
    </xdr:from>
    <xdr:to>
      <xdr:col>10</xdr:col>
      <xdr:colOff>165100</xdr:colOff>
      <xdr:row>62</xdr:row>
      <xdr:rowOff>13244</xdr:rowOff>
    </xdr:to>
    <xdr:sp macro="" textlink="">
      <xdr:nvSpPr>
        <xdr:cNvPr id="83" name="フローチャート: 判断 82">
          <a:extLst>
            <a:ext uri="{FF2B5EF4-FFF2-40B4-BE49-F238E27FC236}">
              <a16:creationId xmlns:a16="http://schemas.microsoft.com/office/drawing/2014/main" id="{142AE3F1-CA23-4790-9A64-76534787D066}"/>
            </a:ext>
          </a:extLst>
        </xdr:cNvPr>
        <xdr:cNvSpPr/>
      </xdr:nvSpPr>
      <xdr:spPr>
        <a:xfrm>
          <a:off x="1968500" y="1054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3084</xdr:rowOff>
    </xdr:from>
    <xdr:to>
      <xdr:col>6</xdr:col>
      <xdr:colOff>38100</xdr:colOff>
      <xdr:row>61</xdr:row>
      <xdr:rowOff>104684</xdr:rowOff>
    </xdr:to>
    <xdr:sp macro="" textlink="">
      <xdr:nvSpPr>
        <xdr:cNvPr id="84" name="フローチャート: 判断 83">
          <a:extLst>
            <a:ext uri="{FF2B5EF4-FFF2-40B4-BE49-F238E27FC236}">
              <a16:creationId xmlns:a16="http://schemas.microsoft.com/office/drawing/2014/main" id="{3DE71E74-FD4A-4D7D-9774-5D1254558A1F}"/>
            </a:ext>
          </a:extLst>
        </xdr:cNvPr>
        <xdr:cNvSpPr/>
      </xdr:nvSpPr>
      <xdr:spPr>
        <a:xfrm>
          <a:off x="1079500" y="1046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50A5D17B-25DC-47F9-B75B-E703F078CD0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F7F6DD84-5B31-48B0-9C81-A29EFAD013E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7A472CB6-7627-4884-9543-132466485A4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16C10807-D674-48D9-833C-55E6380C9E3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9ED7D018-AE0D-446E-B05A-9F560DE1437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17780</xdr:rowOff>
    </xdr:from>
    <xdr:to>
      <xdr:col>24</xdr:col>
      <xdr:colOff>114300</xdr:colOff>
      <xdr:row>63</xdr:row>
      <xdr:rowOff>119380</xdr:rowOff>
    </xdr:to>
    <xdr:sp macro="" textlink="">
      <xdr:nvSpPr>
        <xdr:cNvPr id="90" name="楕円 89">
          <a:extLst>
            <a:ext uri="{FF2B5EF4-FFF2-40B4-BE49-F238E27FC236}">
              <a16:creationId xmlns:a16="http://schemas.microsoft.com/office/drawing/2014/main" id="{A5DBE404-C3AC-4A07-8F9E-A5FC05DB12BD}"/>
            </a:ext>
          </a:extLst>
        </xdr:cNvPr>
        <xdr:cNvSpPr/>
      </xdr:nvSpPr>
      <xdr:spPr>
        <a:xfrm>
          <a:off x="45847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167657</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526840EF-E782-444A-A428-F9FAFA8CD7CF}"/>
            </a:ext>
          </a:extLst>
        </xdr:cNvPr>
        <xdr:cNvSpPr txBox="1"/>
      </xdr:nvSpPr>
      <xdr:spPr>
        <a:xfrm>
          <a:off x="4673600"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150041</xdr:rowOff>
    </xdr:from>
    <xdr:to>
      <xdr:col>20</xdr:col>
      <xdr:colOff>38100</xdr:colOff>
      <xdr:row>63</xdr:row>
      <xdr:rowOff>80191</xdr:rowOff>
    </xdr:to>
    <xdr:sp macro="" textlink="">
      <xdr:nvSpPr>
        <xdr:cNvPr id="92" name="楕円 91">
          <a:extLst>
            <a:ext uri="{FF2B5EF4-FFF2-40B4-BE49-F238E27FC236}">
              <a16:creationId xmlns:a16="http://schemas.microsoft.com/office/drawing/2014/main" id="{78585887-741C-4FFA-AD87-31487C2422AB}"/>
            </a:ext>
          </a:extLst>
        </xdr:cNvPr>
        <xdr:cNvSpPr/>
      </xdr:nvSpPr>
      <xdr:spPr>
        <a:xfrm>
          <a:off x="3746500" y="1077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29391</xdr:rowOff>
    </xdr:from>
    <xdr:to>
      <xdr:col>24</xdr:col>
      <xdr:colOff>63500</xdr:colOff>
      <xdr:row>63</xdr:row>
      <xdr:rowOff>68580</xdr:rowOff>
    </xdr:to>
    <xdr:cxnSp macro="">
      <xdr:nvCxnSpPr>
        <xdr:cNvPr id="93" name="直線コネクタ 92">
          <a:extLst>
            <a:ext uri="{FF2B5EF4-FFF2-40B4-BE49-F238E27FC236}">
              <a16:creationId xmlns:a16="http://schemas.microsoft.com/office/drawing/2014/main" id="{D1784031-9F0F-4A5F-92FC-60F35DC572AE}"/>
            </a:ext>
          </a:extLst>
        </xdr:cNvPr>
        <xdr:cNvCxnSpPr/>
      </xdr:nvCxnSpPr>
      <xdr:spPr>
        <a:xfrm>
          <a:off x="3797300" y="10830741"/>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130447</xdr:rowOff>
    </xdr:from>
    <xdr:to>
      <xdr:col>15</xdr:col>
      <xdr:colOff>101600</xdr:colOff>
      <xdr:row>63</xdr:row>
      <xdr:rowOff>60597</xdr:rowOff>
    </xdr:to>
    <xdr:sp macro="" textlink="">
      <xdr:nvSpPr>
        <xdr:cNvPr id="94" name="楕円 93">
          <a:extLst>
            <a:ext uri="{FF2B5EF4-FFF2-40B4-BE49-F238E27FC236}">
              <a16:creationId xmlns:a16="http://schemas.microsoft.com/office/drawing/2014/main" id="{A554FA78-F756-48CA-9D92-2FF3808DB5F5}"/>
            </a:ext>
          </a:extLst>
        </xdr:cNvPr>
        <xdr:cNvSpPr/>
      </xdr:nvSpPr>
      <xdr:spPr>
        <a:xfrm>
          <a:off x="2857500" y="1076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9797</xdr:rowOff>
    </xdr:from>
    <xdr:to>
      <xdr:col>19</xdr:col>
      <xdr:colOff>177800</xdr:colOff>
      <xdr:row>63</xdr:row>
      <xdr:rowOff>29391</xdr:rowOff>
    </xdr:to>
    <xdr:cxnSp macro="">
      <xdr:nvCxnSpPr>
        <xdr:cNvPr id="95" name="直線コネクタ 94">
          <a:extLst>
            <a:ext uri="{FF2B5EF4-FFF2-40B4-BE49-F238E27FC236}">
              <a16:creationId xmlns:a16="http://schemas.microsoft.com/office/drawing/2014/main" id="{ECBAF4B5-2CE2-4A55-AD58-FA9765574994}"/>
            </a:ext>
          </a:extLst>
        </xdr:cNvPr>
        <xdr:cNvCxnSpPr/>
      </xdr:nvCxnSpPr>
      <xdr:spPr>
        <a:xfrm>
          <a:off x="2908300" y="1081114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96157</xdr:rowOff>
    </xdr:from>
    <xdr:to>
      <xdr:col>10</xdr:col>
      <xdr:colOff>165100</xdr:colOff>
      <xdr:row>63</xdr:row>
      <xdr:rowOff>26307</xdr:rowOff>
    </xdr:to>
    <xdr:sp macro="" textlink="">
      <xdr:nvSpPr>
        <xdr:cNvPr id="96" name="楕円 95">
          <a:extLst>
            <a:ext uri="{FF2B5EF4-FFF2-40B4-BE49-F238E27FC236}">
              <a16:creationId xmlns:a16="http://schemas.microsoft.com/office/drawing/2014/main" id="{4F09FB0D-C444-4D52-AD7D-7886AE884F4B}"/>
            </a:ext>
          </a:extLst>
        </xdr:cNvPr>
        <xdr:cNvSpPr/>
      </xdr:nvSpPr>
      <xdr:spPr>
        <a:xfrm>
          <a:off x="1968500" y="1072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146957</xdr:rowOff>
    </xdr:from>
    <xdr:to>
      <xdr:col>15</xdr:col>
      <xdr:colOff>50800</xdr:colOff>
      <xdr:row>63</xdr:row>
      <xdr:rowOff>9797</xdr:rowOff>
    </xdr:to>
    <xdr:cxnSp macro="">
      <xdr:nvCxnSpPr>
        <xdr:cNvPr id="97" name="直線コネクタ 96">
          <a:extLst>
            <a:ext uri="{FF2B5EF4-FFF2-40B4-BE49-F238E27FC236}">
              <a16:creationId xmlns:a16="http://schemas.microsoft.com/office/drawing/2014/main" id="{824378F4-4F5D-40C5-A4F5-7B9C205A2C1E}"/>
            </a:ext>
          </a:extLst>
        </xdr:cNvPr>
        <xdr:cNvCxnSpPr/>
      </xdr:nvCxnSpPr>
      <xdr:spPr>
        <a:xfrm>
          <a:off x="2019300" y="1077685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56969</xdr:rowOff>
    </xdr:from>
    <xdr:to>
      <xdr:col>6</xdr:col>
      <xdr:colOff>38100</xdr:colOff>
      <xdr:row>62</xdr:row>
      <xdr:rowOff>158569</xdr:rowOff>
    </xdr:to>
    <xdr:sp macro="" textlink="">
      <xdr:nvSpPr>
        <xdr:cNvPr id="98" name="楕円 97">
          <a:extLst>
            <a:ext uri="{FF2B5EF4-FFF2-40B4-BE49-F238E27FC236}">
              <a16:creationId xmlns:a16="http://schemas.microsoft.com/office/drawing/2014/main" id="{7C880D98-AD83-4E0E-B645-AC0A98AC6845}"/>
            </a:ext>
          </a:extLst>
        </xdr:cNvPr>
        <xdr:cNvSpPr/>
      </xdr:nvSpPr>
      <xdr:spPr>
        <a:xfrm>
          <a:off x="1079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107769</xdr:rowOff>
    </xdr:from>
    <xdr:to>
      <xdr:col>10</xdr:col>
      <xdr:colOff>114300</xdr:colOff>
      <xdr:row>62</xdr:row>
      <xdr:rowOff>146957</xdr:rowOff>
    </xdr:to>
    <xdr:cxnSp macro="">
      <xdr:nvCxnSpPr>
        <xdr:cNvPr id="99" name="直線コネクタ 98">
          <a:extLst>
            <a:ext uri="{FF2B5EF4-FFF2-40B4-BE49-F238E27FC236}">
              <a16:creationId xmlns:a16="http://schemas.microsoft.com/office/drawing/2014/main" id="{4E1FFBDF-FAD9-4CBB-8DCE-D0B6B5158535}"/>
            </a:ext>
          </a:extLst>
        </xdr:cNvPr>
        <xdr:cNvCxnSpPr/>
      </xdr:nvCxnSpPr>
      <xdr:spPr>
        <a:xfrm>
          <a:off x="1130300" y="1073766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160400</xdr:rowOff>
    </xdr:from>
    <xdr:ext cx="405111" cy="259045"/>
    <xdr:sp macro="" textlink="">
      <xdr:nvSpPr>
        <xdr:cNvPr id="100" name="n_1aveValue【体育館・プール】&#10;有形固定資産減価償却率">
          <a:extLst>
            <a:ext uri="{FF2B5EF4-FFF2-40B4-BE49-F238E27FC236}">
              <a16:creationId xmlns:a16="http://schemas.microsoft.com/office/drawing/2014/main" id="{85AB7104-3CA3-42F9-BDA2-BB46CF7B0797}"/>
            </a:ext>
          </a:extLst>
        </xdr:cNvPr>
        <xdr:cNvSpPr txBox="1"/>
      </xdr:nvSpPr>
      <xdr:spPr>
        <a:xfrm>
          <a:off x="3582044" y="1027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2012</xdr:rowOff>
    </xdr:from>
    <xdr:ext cx="405111" cy="259045"/>
    <xdr:sp macro="" textlink="">
      <xdr:nvSpPr>
        <xdr:cNvPr id="101" name="n_2aveValue【体育館・プール】&#10;有形固定資産減価償却率">
          <a:extLst>
            <a:ext uri="{FF2B5EF4-FFF2-40B4-BE49-F238E27FC236}">
              <a16:creationId xmlns:a16="http://schemas.microsoft.com/office/drawing/2014/main" id="{D5DA7FC8-E554-40AA-B7A2-D06745995757}"/>
            </a:ext>
          </a:extLst>
        </xdr:cNvPr>
        <xdr:cNvSpPr txBox="1"/>
      </xdr:nvSpPr>
      <xdr:spPr>
        <a:xfrm>
          <a:off x="2705744" y="1028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29771</xdr:rowOff>
    </xdr:from>
    <xdr:ext cx="405111" cy="259045"/>
    <xdr:sp macro="" textlink="">
      <xdr:nvSpPr>
        <xdr:cNvPr id="102" name="n_3aveValue【体育館・プール】&#10;有形固定資産減価償却率">
          <a:extLst>
            <a:ext uri="{FF2B5EF4-FFF2-40B4-BE49-F238E27FC236}">
              <a16:creationId xmlns:a16="http://schemas.microsoft.com/office/drawing/2014/main" id="{1A3C584B-919C-43AF-B9ED-6ED3180166A1}"/>
            </a:ext>
          </a:extLst>
        </xdr:cNvPr>
        <xdr:cNvSpPr txBox="1"/>
      </xdr:nvSpPr>
      <xdr:spPr>
        <a:xfrm>
          <a:off x="1816744" y="10316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121211</xdr:rowOff>
    </xdr:from>
    <xdr:ext cx="405111" cy="259045"/>
    <xdr:sp macro="" textlink="">
      <xdr:nvSpPr>
        <xdr:cNvPr id="103" name="n_4aveValue【体育館・プール】&#10;有形固定資産減価償却率">
          <a:extLst>
            <a:ext uri="{FF2B5EF4-FFF2-40B4-BE49-F238E27FC236}">
              <a16:creationId xmlns:a16="http://schemas.microsoft.com/office/drawing/2014/main" id="{970A45F2-8E62-4C30-9D1F-93E50FC4D304}"/>
            </a:ext>
          </a:extLst>
        </xdr:cNvPr>
        <xdr:cNvSpPr txBox="1"/>
      </xdr:nvSpPr>
      <xdr:spPr>
        <a:xfrm>
          <a:off x="927744" y="1023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71318</xdr:rowOff>
    </xdr:from>
    <xdr:ext cx="405111" cy="259045"/>
    <xdr:sp macro="" textlink="">
      <xdr:nvSpPr>
        <xdr:cNvPr id="104" name="n_1mainValue【体育館・プール】&#10;有形固定資産減価償却率">
          <a:extLst>
            <a:ext uri="{FF2B5EF4-FFF2-40B4-BE49-F238E27FC236}">
              <a16:creationId xmlns:a16="http://schemas.microsoft.com/office/drawing/2014/main" id="{7099ED47-38F5-4C4A-AC7A-F73BE024BAE2}"/>
            </a:ext>
          </a:extLst>
        </xdr:cNvPr>
        <xdr:cNvSpPr txBox="1"/>
      </xdr:nvSpPr>
      <xdr:spPr>
        <a:xfrm>
          <a:off x="3582044" y="10872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51724</xdr:rowOff>
    </xdr:from>
    <xdr:ext cx="405111" cy="259045"/>
    <xdr:sp macro="" textlink="">
      <xdr:nvSpPr>
        <xdr:cNvPr id="105" name="n_2mainValue【体育館・プール】&#10;有形固定資産減価償却率">
          <a:extLst>
            <a:ext uri="{FF2B5EF4-FFF2-40B4-BE49-F238E27FC236}">
              <a16:creationId xmlns:a16="http://schemas.microsoft.com/office/drawing/2014/main" id="{4B6D349B-BE29-40C6-BE8F-23BF39848854}"/>
            </a:ext>
          </a:extLst>
        </xdr:cNvPr>
        <xdr:cNvSpPr txBox="1"/>
      </xdr:nvSpPr>
      <xdr:spPr>
        <a:xfrm>
          <a:off x="2705744" y="10853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17434</xdr:rowOff>
    </xdr:from>
    <xdr:ext cx="405111" cy="259045"/>
    <xdr:sp macro="" textlink="">
      <xdr:nvSpPr>
        <xdr:cNvPr id="106" name="n_3mainValue【体育館・プール】&#10;有形固定資産減価償却率">
          <a:extLst>
            <a:ext uri="{FF2B5EF4-FFF2-40B4-BE49-F238E27FC236}">
              <a16:creationId xmlns:a16="http://schemas.microsoft.com/office/drawing/2014/main" id="{9975F8D2-9286-4F52-B96C-0418F5D0B10B}"/>
            </a:ext>
          </a:extLst>
        </xdr:cNvPr>
        <xdr:cNvSpPr txBox="1"/>
      </xdr:nvSpPr>
      <xdr:spPr>
        <a:xfrm>
          <a:off x="1816744" y="1081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149696</xdr:rowOff>
    </xdr:from>
    <xdr:ext cx="405111" cy="259045"/>
    <xdr:sp macro="" textlink="">
      <xdr:nvSpPr>
        <xdr:cNvPr id="107" name="n_4mainValue【体育館・プール】&#10;有形固定資産減価償却率">
          <a:extLst>
            <a:ext uri="{FF2B5EF4-FFF2-40B4-BE49-F238E27FC236}">
              <a16:creationId xmlns:a16="http://schemas.microsoft.com/office/drawing/2014/main" id="{0471E972-B3FD-43A9-B57B-23DBA1F23380}"/>
            </a:ext>
          </a:extLst>
        </xdr:cNvPr>
        <xdr:cNvSpPr txBox="1"/>
      </xdr:nvSpPr>
      <xdr:spPr>
        <a:xfrm>
          <a:off x="927744" y="1077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0F2A6BA2-A489-4595-8BE8-0EB260A12CE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7FC33FEF-623E-4271-AAC5-9C949EB4CBE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6E837A4D-A2D4-4F2D-8FCD-9F02D7EEEC6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B7A48BAC-93D6-4339-A385-6D61C4E17A7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69C4E7E4-7EF0-4790-8E9D-BE41C417D72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2C4B48D9-808E-4FC4-90A9-5CF1F9CCF36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B684656E-B220-4B72-90CD-11D45E31C48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5D398A6F-B0E0-4F19-9401-3992E1055E3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2FD69F07-7DBE-411F-B611-8E8F60EE773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FFA9C535-D37D-40DA-9660-0438BDC36D4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BE9DD751-F95D-4280-9311-ADFE2DD5C5E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C24BB955-C248-4D98-85A0-804A729AC48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0CC3DDCF-6238-4262-8467-7ABAE36AC5F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3C9E6EDD-6A80-4672-B46C-864DDC5B7BF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75020EDF-7C8A-442B-BB6A-CC651A8BE45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48AF7373-CA9C-45E7-A03A-DEC46C9A8025}"/>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3B2C7C30-E56E-4626-B0CF-3E2E468ACAA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3F386D39-00B5-45E1-9501-9BE55937261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8FC6B18C-73F9-427C-95DB-BF068986891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36400844-5D96-4E60-9484-51B3D951908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852824A6-EC6B-4B21-B71C-9AFF07AB533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D20EEAA7-FDB1-433A-94CD-63C8F5A839A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86DDAC3B-C77C-4A2A-83D0-5EA78397D38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76200</xdr:rowOff>
    </xdr:from>
    <xdr:to>
      <xdr:col>54</xdr:col>
      <xdr:colOff>189865</xdr:colOff>
      <xdr:row>63</xdr:row>
      <xdr:rowOff>144780</xdr:rowOff>
    </xdr:to>
    <xdr:cxnSp macro="">
      <xdr:nvCxnSpPr>
        <xdr:cNvPr id="131" name="直線コネクタ 130">
          <a:extLst>
            <a:ext uri="{FF2B5EF4-FFF2-40B4-BE49-F238E27FC236}">
              <a16:creationId xmlns:a16="http://schemas.microsoft.com/office/drawing/2014/main" id="{471D823D-EC5C-4445-9113-67ABE6E7ECD4}"/>
            </a:ext>
          </a:extLst>
        </xdr:cNvPr>
        <xdr:cNvCxnSpPr/>
      </xdr:nvCxnSpPr>
      <xdr:spPr>
        <a:xfrm flipV="1">
          <a:off x="10476865" y="950595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148607</xdr:rowOff>
    </xdr:from>
    <xdr:ext cx="469744" cy="259045"/>
    <xdr:sp macro="" textlink="">
      <xdr:nvSpPr>
        <xdr:cNvPr id="132" name="【体育館・プール】&#10;一人当たり面積最小値テキスト">
          <a:extLst>
            <a:ext uri="{FF2B5EF4-FFF2-40B4-BE49-F238E27FC236}">
              <a16:creationId xmlns:a16="http://schemas.microsoft.com/office/drawing/2014/main" id="{C910FCA3-EEC9-4F15-96AD-B1B23894A27C}"/>
            </a:ext>
          </a:extLst>
        </xdr:cNvPr>
        <xdr:cNvSpPr txBox="1"/>
      </xdr:nvSpPr>
      <xdr:spPr>
        <a:xfrm>
          <a:off x="1051560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144780</xdr:rowOff>
    </xdr:from>
    <xdr:to>
      <xdr:col>55</xdr:col>
      <xdr:colOff>88900</xdr:colOff>
      <xdr:row>63</xdr:row>
      <xdr:rowOff>144780</xdr:rowOff>
    </xdr:to>
    <xdr:cxnSp macro="">
      <xdr:nvCxnSpPr>
        <xdr:cNvPr id="133" name="直線コネクタ 132">
          <a:extLst>
            <a:ext uri="{FF2B5EF4-FFF2-40B4-BE49-F238E27FC236}">
              <a16:creationId xmlns:a16="http://schemas.microsoft.com/office/drawing/2014/main" id="{F63F9D7A-5883-43AA-8315-9B208D8577DC}"/>
            </a:ext>
          </a:extLst>
        </xdr:cNvPr>
        <xdr:cNvCxnSpPr/>
      </xdr:nvCxnSpPr>
      <xdr:spPr>
        <a:xfrm>
          <a:off x="10388600" y="1094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22877</xdr:rowOff>
    </xdr:from>
    <xdr:ext cx="469744" cy="259045"/>
    <xdr:sp macro="" textlink="">
      <xdr:nvSpPr>
        <xdr:cNvPr id="134" name="【体育館・プール】&#10;一人当たり面積最大値テキスト">
          <a:extLst>
            <a:ext uri="{FF2B5EF4-FFF2-40B4-BE49-F238E27FC236}">
              <a16:creationId xmlns:a16="http://schemas.microsoft.com/office/drawing/2014/main" id="{9B7558CD-2684-4D30-AAE3-4F6FAA4A5CB5}"/>
            </a:ext>
          </a:extLst>
        </xdr:cNvPr>
        <xdr:cNvSpPr txBox="1"/>
      </xdr:nvSpPr>
      <xdr:spPr>
        <a:xfrm>
          <a:off x="10515600" y="928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76200</xdr:rowOff>
    </xdr:from>
    <xdr:to>
      <xdr:col>55</xdr:col>
      <xdr:colOff>88900</xdr:colOff>
      <xdr:row>55</xdr:row>
      <xdr:rowOff>76200</xdr:rowOff>
    </xdr:to>
    <xdr:cxnSp macro="">
      <xdr:nvCxnSpPr>
        <xdr:cNvPr id="135" name="直線コネクタ 134">
          <a:extLst>
            <a:ext uri="{FF2B5EF4-FFF2-40B4-BE49-F238E27FC236}">
              <a16:creationId xmlns:a16="http://schemas.microsoft.com/office/drawing/2014/main" id="{4A4EBB1D-B603-43BD-82C0-0364C0DA1E28}"/>
            </a:ext>
          </a:extLst>
        </xdr:cNvPr>
        <xdr:cNvCxnSpPr/>
      </xdr:nvCxnSpPr>
      <xdr:spPr>
        <a:xfrm>
          <a:off x="10388600" y="950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140987</xdr:rowOff>
    </xdr:from>
    <xdr:ext cx="469744" cy="259045"/>
    <xdr:sp macro="" textlink="">
      <xdr:nvSpPr>
        <xdr:cNvPr id="136" name="【体育館・プール】&#10;一人当たり面積平均値テキスト">
          <a:extLst>
            <a:ext uri="{FF2B5EF4-FFF2-40B4-BE49-F238E27FC236}">
              <a16:creationId xmlns:a16="http://schemas.microsoft.com/office/drawing/2014/main" id="{AF031A9A-0960-4318-84C8-649A230E48BE}"/>
            </a:ext>
          </a:extLst>
        </xdr:cNvPr>
        <xdr:cNvSpPr txBox="1"/>
      </xdr:nvSpPr>
      <xdr:spPr>
        <a:xfrm>
          <a:off x="10515600" y="104279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162560</xdr:rowOff>
    </xdr:from>
    <xdr:to>
      <xdr:col>55</xdr:col>
      <xdr:colOff>50800</xdr:colOff>
      <xdr:row>61</xdr:row>
      <xdr:rowOff>92710</xdr:rowOff>
    </xdr:to>
    <xdr:sp macro="" textlink="">
      <xdr:nvSpPr>
        <xdr:cNvPr id="137" name="フローチャート: 判断 136">
          <a:extLst>
            <a:ext uri="{FF2B5EF4-FFF2-40B4-BE49-F238E27FC236}">
              <a16:creationId xmlns:a16="http://schemas.microsoft.com/office/drawing/2014/main" id="{38430D2A-F635-47A5-B32E-DBD1F1AFBC6D}"/>
            </a:ext>
          </a:extLst>
        </xdr:cNvPr>
        <xdr:cNvSpPr/>
      </xdr:nvSpPr>
      <xdr:spPr>
        <a:xfrm>
          <a:off x="10426700" y="1044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163830</xdr:rowOff>
    </xdr:from>
    <xdr:to>
      <xdr:col>50</xdr:col>
      <xdr:colOff>165100</xdr:colOff>
      <xdr:row>61</xdr:row>
      <xdr:rowOff>93980</xdr:rowOff>
    </xdr:to>
    <xdr:sp macro="" textlink="">
      <xdr:nvSpPr>
        <xdr:cNvPr id="138" name="フローチャート: 判断 137">
          <a:extLst>
            <a:ext uri="{FF2B5EF4-FFF2-40B4-BE49-F238E27FC236}">
              <a16:creationId xmlns:a16="http://schemas.microsoft.com/office/drawing/2014/main" id="{9FA2E4A6-D12D-4CE6-8797-BDD6BEFEC8BE}"/>
            </a:ext>
          </a:extLst>
        </xdr:cNvPr>
        <xdr:cNvSpPr/>
      </xdr:nvSpPr>
      <xdr:spPr>
        <a:xfrm>
          <a:off x="9588500" y="10450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26670</xdr:rowOff>
    </xdr:from>
    <xdr:to>
      <xdr:col>46</xdr:col>
      <xdr:colOff>38100</xdr:colOff>
      <xdr:row>61</xdr:row>
      <xdr:rowOff>128270</xdr:rowOff>
    </xdr:to>
    <xdr:sp macro="" textlink="">
      <xdr:nvSpPr>
        <xdr:cNvPr id="139" name="フローチャート: 判断 138">
          <a:extLst>
            <a:ext uri="{FF2B5EF4-FFF2-40B4-BE49-F238E27FC236}">
              <a16:creationId xmlns:a16="http://schemas.microsoft.com/office/drawing/2014/main" id="{2B55E7E0-A7BF-49A7-B67F-88957354EA83}"/>
            </a:ext>
          </a:extLst>
        </xdr:cNvPr>
        <xdr:cNvSpPr/>
      </xdr:nvSpPr>
      <xdr:spPr>
        <a:xfrm>
          <a:off x="8699500" y="1048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22860</xdr:rowOff>
    </xdr:from>
    <xdr:to>
      <xdr:col>41</xdr:col>
      <xdr:colOff>101600</xdr:colOff>
      <xdr:row>61</xdr:row>
      <xdr:rowOff>124460</xdr:rowOff>
    </xdr:to>
    <xdr:sp macro="" textlink="">
      <xdr:nvSpPr>
        <xdr:cNvPr id="140" name="フローチャート: 判断 139">
          <a:extLst>
            <a:ext uri="{FF2B5EF4-FFF2-40B4-BE49-F238E27FC236}">
              <a16:creationId xmlns:a16="http://schemas.microsoft.com/office/drawing/2014/main" id="{17870259-E8C4-4AB6-B41E-82E9CC7F888F}"/>
            </a:ext>
          </a:extLst>
        </xdr:cNvPr>
        <xdr:cNvSpPr/>
      </xdr:nvSpPr>
      <xdr:spPr>
        <a:xfrm>
          <a:off x="7810500" y="1048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160020</xdr:rowOff>
    </xdr:from>
    <xdr:to>
      <xdr:col>36</xdr:col>
      <xdr:colOff>165100</xdr:colOff>
      <xdr:row>61</xdr:row>
      <xdr:rowOff>90170</xdr:rowOff>
    </xdr:to>
    <xdr:sp macro="" textlink="">
      <xdr:nvSpPr>
        <xdr:cNvPr id="141" name="フローチャート: 判断 140">
          <a:extLst>
            <a:ext uri="{FF2B5EF4-FFF2-40B4-BE49-F238E27FC236}">
              <a16:creationId xmlns:a16="http://schemas.microsoft.com/office/drawing/2014/main" id="{39C24D73-CB16-4B3E-9EE8-7B5A566F79DF}"/>
            </a:ext>
          </a:extLst>
        </xdr:cNvPr>
        <xdr:cNvSpPr/>
      </xdr:nvSpPr>
      <xdr:spPr>
        <a:xfrm>
          <a:off x="6921500" y="1044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A519DF5D-65F3-4CBE-ACF6-D47D4C7E450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FC781660-DC41-45D0-928A-4F70E92E819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B789639E-69C0-4CD9-AAE8-076294608D2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19292B4A-723B-4883-89F9-D8D7E3A3CC1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559A6F57-CCD3-40C9-8C38-CC316857494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90170</xdr:rowOff>
    </xdr:from>
    <xdr:to>
      <xdr:col>55</xdr:col>
      <xdr:colOff>50800</xdr:colOff>
      <xdr:row>59</xdr:row>
      <xdr:rowOff>20320</xdr:rowOff>
    </xdr:to>
    <xdr:sp macro="" textlink="">
      <xdr:nvSpPr>
        <xdr:cNvPr id="147" name="楕円 146">
          <a:extLst>
            <a:ext uri="{FF2B5EF4-FFF2-40B4-BE49-F238E27FC236}">
              <a16:creationId xmlns:a16="http://schemas.microsoft.com/office/drawing/2014/main" id="{FDBADD73-5DF8-4070-BFF0-234C8A111448}"/>
            </a:ext>
          </a:extLst>
        </xdr:cNvPr>
        <xdr:cNvSpPr/>
      </xdr:nvSpPr>
      <xdr:spPr>
        <a:xfrm>
          <a:off x="10426700" y="1003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113047</xdr:rowOff>
    </xdr:from>
    <xdr:ext cx="469744" cy="259045"/>
    <xdr:sp macro="" textlink="">
      <xdr:nvSpPr>
        <xdr:cNvPr id="148" name="【体育館・プール】&#10;一人当たり面積該当値テキスト">
          <a:extLst>
            <a:ext uri="{FF2B5EF4-FFF2-40B4-BE49-F238E27FC236}">
              <a16:creationId xmlns:a16="http://schemas.microsoft.com/office/drawing/2014/main" id="{D7E5EF1F-0424-456D-9B6F-45A866CA192D}"/>
            </a:ext>
          </a:extLst>
        </xdr:cNvPr>
        <xdr:cNvSpPr txBox="1"/>
      </xdr:nvSpPr>
      <xdr:spPr>
        <a:xfrm>
          <a:off x="10515600" y="9885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125730</xdr:rowOff>
    </xdr:from>
    <xdr:to>
      <xdr:col>50</xdr:col>
      <xdr:colOff>165100</xdr:colOff>
      <xdr:row>61</xdr:row>
      <xdr:rowOff>55880</xdr:rowOff>
    </xdr:to>
    <xdr:sp macro="" textlink="">
      <xdr:nvSpPr>
        <xdr:cNvPr id="149" name="楕円 148">
          <a:extLst>
            <a:ext uri="{FF2B5EF4-FFF2-40B4-BE49-F238E27FC236}">
              <a16:creationId xmlns:a16="http://schemas.microsoft.com/office/drawing/2014/main" id="{62B09613-C0DF-4066-8CE8-3FF3A0941AE5}"/>
            </a:ext>
          </a:extLst>
        </xdr:cNvPr>
        <xdr:cNvSpPr/>
      </xdr:nvSpPr>
      <xdr:spPr>
        <a:xfrm>
          <a:off x="9588500" y="1041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140970</xdr:rowOff>
    </xdr:from>
    <xdr:to>
      <xdr:col>55</xdr:col>
      <xdr:colOff>0</xdr:colOff>
      <xdr:row>61</xdr:row>
      <xdr:rowOff>5080</xdr:rowOff>
    </xdr:to>
    <xdr:cxnSp macro="">
      <xdr:nvCxnSpPr>
        <xdr:cNvPr id="150" name="直線コネクタ 149">
          <a:extLst>
            <a:ext uri="{FF2B5EF4-FFF2-40B4-BE49-F238E27FC236}">
              <a16:creationId xmlns:a16="http://schemas.microsoft.com/office/drawing/2014/main" id="{4CD9F476-7FE0-4023-952E-6A26D45DB0FD}"/>
            </a:ext>
          </a:extLst>
        </xdr:cNvPr>
        <xdr:cNvCxnSpPr/>
      </xdr:nvCxnSpPr>
      <xdr:spPr>
        <a:xfrm flipV="1">
          <a:off x="9639300" y="10085070"/>
          <a:ext cx="838200" cy="37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134620</xdr:rowOff>
    </xdr:from>
    <xdr:to>
      <xdr:col>46</xdr:col>
      <xdr:colOff>38100</xdr:colOff>
      <xdr:row>61</xdr:row>
      <xdr:rowOff>64770</xdr:rowOff>
    </xdr:to>
    <xdr:sp macro="" textlink="">
      <xdr:nvSpPr>
        <xdr:cNvPr id="151" name="楕円 150">
          <a:extLst>
            <a:ext uri="{FF2B5EF4-FFF2-40B4-BE49-F238E27FC236}">
              <a16:creationId xmlns:a16="http://schemas.microsoft.com/office/drawing/2014/main" id="{30CCBA76-2B94-4E78-8E9A-F9D7661418DA}"/>
            </a:ext>
          </a:extLst>
        </xdr:cNvPr>
        <xdr:cNvSpPr/>
      </xdr:nvSpPr>
      <xdr:spPr>
        <a:xfrm>
          <a:off x="8699500" y="1042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5080</xdr:rowOff>
    </xdr:from>
    <xdr:to>
      <xdr:col>50</xdr:col>
      <xdr:colOff>114300</xdr:colOff>
      <xdr:row>61</xdr:row>
      <xdr:rowOff>13970</xdr:rowOff>
    </xdr:to>
    <xdr:cxnSp macro="">
      <xdr:nvCxnSpPr>
        <xdr:cNvPr id="152" name="直線コネクタ 151">
          <a:extLst>
            <a:ext uri="{FF2B5EF4-FFF2-40B4-BE49-F238E27FC236}">
              <a16:creationId xmlns:a16="http://schemas.microsoft.com/office/drawing/2014/main" id="{2A3A0354-A01A-4108-862F-6B1C9D8AE407}"/>
            </a:ext>
          </a:extLst>
        </xdr:cNvPr>
        <xdr:cNvCxnSpPr/>
      </xdr:nvCxnSpPr>
      <xdr:spPr>
        <a:xfrm flipV="1">
          <a:off x="8750300" y="10463530"/>
          <a:ext cx="889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140970</xdr:rowOff>
    </xdr:from>
    <xdr:to>
      <xdr:col>41</xdr:col>
      <xdr:colOff>101600</xdr:colOff>
      <xdr:row>61</xdr:row>
      <xdr:rowOff>71120</xdr:rowOff>
    </xdr:to>
    <xdr:sp macro="" textlink="">
      <xdr:nvSpPr>
        <xdr:cNvPr id="153" name="楕円 152">
          <a:extLst>
            <a:ext uri="{FF2B5EF4-FFF2-40B4-BE49-F238E27FC236}">
              <a16:creationId xmlns:a16="http://schemas.microsoft.com/office/drawing/2014/main" id="{08BED9B7-1BDE-46E3-B916-BBAD9255F414}"/>
            </a:ext>
          </a:extLst>
        </xdr:cNvPr>
        <xdr:cNvSpPr/>
      </xdr:nvSpPr>
      <xdr:spPr>
        <a:xfrm>
          <a:off x="7810500" y="1042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13970</xdr:rowOff>
    </xdr:from>
    <xdr:to>
      <xdr:col>45</xdr:col>
      <xdr:colOff>177800</xdr:colOff>
      <xdr:row>61</xdr:row>
      <xdr:rowOff>20320</xdr:rowOff>
    </xdr:to>
    <xdr:cxnSp macro="">
      <xdr:nvCxnSpPr>
        <xdr:cNvPr id="154" name="直線コネクタ 153">
          <a:extLst>
            <a:ext uri="{FF2B5EF4-FFF2-40B4-BE49-F238E27FC236}">
              <a16:creationId xmlns:a16="http://schemas.microsoft.com/office/drawing/2014/main" id="{14835CF7-8C3B-4A3B-8539-C812E2CC4924}"/>
            </a:ext>
          </a:extLst>
        </xdr:cNvPr>
        <xdr:cNvCxnSpPr/>
      </xdr:nvCxnSpPr>
      <xdr:spPr>
        <a:xfrm flipV="1">
          <a:off x="7861300" y="1047242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147320</xdr:rowOff>
    </xdr:from>
    <xdr:to>
      <xdr:col>36</xdr:col>
      <xdr:colOff>165100</xdr:colOff>
      <xdr:row>61</xdr:row>
      <xdr:rowOff>77470</xdr:rowOff>
    </xdr:to>
    <xdr:sp macro="" textlink="">
      <xdr:nvSpPr>
        <xdr:cNvPr id="155" name="楕円 154">
          <a:extLst>
            <a:ext uri="{FF2B5EF4-FFF2-40B4-BE49-F238E27FC236}">
              <a16:creationId xmlns:a16="http://schemas.microsoft.com/office/drawing/2014/main" id="{59E8354F-DFA6-4507-8E90-C374B6F8DED5}"/>
            </a:ext>
          </a:extLst>
        </xdr:cNvPr>
        <xdr:cNvSpPr/>
      </xdr:nvSpPr>
      <xdr:spPr>
        <a:xfrm>
          <a:off x="6921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20320</xdr:rowOff>
    </xdr:from>
    <xdr:to>
      <xdr:col>41</xdr:col>
      <xdr:colOff>50800</xdr:colOff>
      <xdr:row>61</xdr:row>
      <xdr:rowOff>26670</xdr:rowOff>
    </xdr:to>
    <xdr:cxnSp macro="">
      <xdr:nvCxnSpPr>
        <xdr:cNvPr id="156" name="直線コネクタ 155">
          <a:extLst>
            <a:ext uri="{FF2B5EF4-FFF2-40B4-BE49-F238E27FC236}">
              <a16:creationId xmlns:a16="http://schemas.microsoft.com/office/drawing/2014/main" id="{B012FA0C-2742-47D6-9AF2-BC3EF4D8594C}"/>
            </a:ext>
          </a:extLst>
        </xdr:cNvPr>
        <xdr:cNvCxnSpPr/>
      </xdr:nvCxnSpPr>
      <xdr:spPr>
        <a:xfrm flipV="1">
          <a:off x="6972300" y="1047877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85107</xdr:rowOff>
    </xdr:from>
    <xdr:ext cx="469744" cy="259045"/>
    <xdr:sp macro="" textlink="">
      <xdr:nvSpPr>
        <xdr:cNvPr id="157" name="n_1aveValue【体育館・プール】&#10;一人当たり面積">
          <a:extLst>
            <a:ext uri="{FF2B5EF4-FFF2-40B4-BE49-F238E27FC236}">
              <a16:creationId xmlns:a16="http://schemas.microsoft.com/office/drawing/2014/main" id="{4F36DD72-1A29-40A1-BECA-34064420173E}"/>
            </a:ext>
          </a:extLst>
        </xdr:cNvPr>
        <xdr:cNvSpPr txBox="1"/>
      </xdr:nvSpPr>
      <xdr:spPr>
        <a:xfrm>
          <a:off x="9391727" y="10543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119397</xdr:rowOff>
    </xdr:from>
    <xdr:ext cx="469744" cy="259045"/>
    <xdr:sp macro="" textlink="">
      <xdr:nvSpPr>
        <xdr:cNvPr id="158" name="n_2aveValue【体育館・プール】&#10;一人当たり面積">
          <a:extLst>
            <a:ext uri="{FF2B5EF4-FFF2-40B4-BE49-F238E27FC236}">
              <a16:creationId xmlns:a16="http://schemas.microsoft.com/office/drawing/2014/main" id="{B80A31B0-2A7A-4F52-A9BB-12C5D9A2D22C}"/>
            </a:ext>
          </a:extLst>
        </xdr:cNvPr>
        <xdr:cNvSpPr txBox="1"/>
      </xdr:nvSpPr>
      <xdr:spPr>
        <a:xfrm>
          <a:off x="8515427" y="1057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115587</xdr:rowOff>
    </xdr:from>
    <xdr:ext cx="469744" cy="259045"/>
    <xdr:sp macro="" textlink="">
      <xdr:nvSpPr>
        <xdr:cNvPr id="159" name="n_3aveValue【体育館・プール】&#10;一人当たり面積">
          <a:extLst>
            <a:ext uri="{FF2B5EF4-FFF2-40B4-BE49-F238E27FC236}">
              <a16:creationId xmlns:a16="http://schemas.microsoft.com/office/drawing/2014/main" id="{ED2F4EBF-F2A4-44DA-A567-7B72F072F055}"/>
            </a:ext>
          </a:extLst>
        </xdr:cNvPr>
        <xdr:cNvSpPr txBox="1"/>
      </xdr:nvSpPr>
      <xdr:spPr>
        <a:xfrm>
          <a:off x="7626427" y="1057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81297</xdr:rowOff>
    </xdr:from>
    <xdr:ext cx="469744" cy="259045"/>
    <xdr:sp macro="" textlink="">
      <xdr:nvSpPr>
        <xdr:cNvPr id="160" name="n_4aveValue【体育館・プール】&#10;一人当たり面積">
          <a:extLst>
            <a:ext uri="{FF2B5EF4-FFF2-40B4-BE49-F238E27FC236}">
              <a16:creationId xmlns:a16="http://schemas.microsoft.com/office/drawing/2014/main" id="{352AC8A9-FDE3-4B18-ADEC-AA760E9ED339}"/>
            </a:ext>
          </a:extLst>
        </xdr:cNvPr>
        <xdr:cNvSpPr txBox="1"/>
      </xdr:nvSpPr>
      <xdr:spPr>
        <a:xfrm>
          <a:off x="6737427" y="1053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72407</xdr:rowOff>
    </xdr:from>
    <xdr:ext cx="469744" cy="259045"/>
    <xdr:sp macro="" textlink="">
      <xdr:nvSpPr>
        <xdr:cNvPr id="161" name="n_1mainValue【体育館・プール】&#10;一人当たり面積">
          <a:extLst>
            <a:ext uri="{FF2B5EF4-FFF2-40B4-BE49-F238E27FC236}">
              <a16:creationId xmlns:a16="http://schemas.microsoft.com/office/drawing/2014/main" id="{096ED215-9F78-4ED6-9B1B-48705776D4D6}"/>
            </a:ext>
          </a:extLst>
        </xdr:cNvPr>
        <xdr:cNvSpPr txBox="1"/>
      </xdr:nvSpPr>
      <xdr:spPr>
        <a:xfrm>
          <a:off x="9391727" y="10187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81297</xdr:rowOff>
    </xdr:from>
    <xdr:ext cx="469744" cy="259045"/>
    <xdr:sp macro="" textlink="">
      <xdr:nvSpPr>
        <xdr:cNvPr id="162" name="n_2mainValue【体育館・プール】&#10;一人当たり面積">
          <a:extLst>
            <a:ext uri="{FF2B5EF4-FFF2-40B4-BE49-F238E27FC236}">
              <a16:creationId xmlns:a16="http://schemas.microsoft.com/office/drawing/2014/main" id="{C2BF7B8F-BE41-4D3D-B501-5DDF8C518DCD}"/>
            </a:ext>
          </a:extLst>
        </xdr:cNvPr>
        <xdr:cNvSpPr txBox="1"/>
      </xdr:nvSpPr>
      <xdr:spPr>
        <a:xfrm>
          <a:off x="8515427" y="10196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87647</xdr:rowOff>
    </xdr:from>
    <xdr:ext cx="469744" cy="259045"/>
    <xdr:sp macro="" textlink="">
      <xdr:nvSpPr>
        <xdr:cNvPr id="163" name="n_3mainValue【体育館・プール】&#10;一人当たり面積">
          <a:extLst>
            <a:ext uri="{FF2B5EF4-FFF2-40B4-BE49-F238E27FC236}">
              <a16:creationId xmlns:a16="http://schemas.microsoft.com/office/drawing/2014/main" id="{5529DBF0-C917-4335-A06B-8E17A178E161}"/>
            </a:ext>
          </a:extLst>
        </xdr:cNvPr>
        <xdr:cNvSpPr txBox="1"/>
      </xdr:nvSpPr>
      <xdr:spPr>
        <a:xfrm>
          <a:off x="7626427" y="1020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93997</xdr:rowOff>
    </xdr:from>
    <xdr:ext cx="469744" cy="259045"/>
    <xdr:sp macro="" textlink="">
      <xdr:nvSpPr>
        <xdr:cNvPr id="164" name="n_4mainValue【体育館・プール】&#10;一人当たり面積">
          <a:extLst>
            <a:ext uri="{FF2B5EF4-FFF2-40B4-BE49-F238E27FC236}">
              <a16:creationId xmlns:a16="http://schemas.microsoft.com/office/drawing/2014/main" id="{7A5A15CC-FF2E-48C9-99EF-75014AB838D6}"/>
            </a:ext>
          </a:extLst>
        </xdr:cNvPr>
        <xdr:cNvSpPr txBox="1"/>
      </xdr:nvSpPr>
      <xdr:spPr>
        <a:xfrm>
          <a:off x="6737427" y="1020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4BCB7D57-7A04-4A14-809D-3D018F737C6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6C43E3BA-56FB-45AC-BD7D-692AFA988F0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95F35275-575D-4435-8436-08F1523491C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BE2DC37E-3513-4C11-9B95-66FDDA02E2C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9E4B1EF6-FB34-45C8-A90C-546E014963B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1BE09D53-4DCB-4484-8099-5BE4DEEF8F5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0089E14C-E5F6-4284-AC97-E72D0676C83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D2A5B429-4D21-4673-AB97-9690B606BD23}"/>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50E7ACD0-1B8F-4B29-A7CC-6C64A167A14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0B0B512C-9C9F-48EC-9438-BB0392B632A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EAA19085-3514-4E11-B6AA-647A063C767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F392D189-226E-470D-A5C8-FB4F1B61013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082344B3-028F-4912-B51A-ACED67E4EE2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BD7FDF01-FDB2-4343-BE34-6D3E78E87AD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1E714C81-D133-47E9-AF40-A0016702957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4DA0AEDB-5664-41A6-97B0-D27B4F32DB36}"/>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ABA61077-877B-4ADB-A06D-7E134D1BB3F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06673E90-67D2-4D17-BF8F-A431916E88F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D5DD09ED-27A1-4B12-97B8-F3C059D2A5A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9A5BA611-4850-411A-A23E-35663E8B76F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527FA690-AC5E-4E5D-8C44-F9AC2E3A5EC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92583BB7-AB6A-465B-B34B-0A6E8F6540E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CD8D659A-201A-428E-B893-840E6BDE72C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9B0B0338-1A03-4BFD-AAD3-02FE9C47C6B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CE55D99A-CB94-4C78-98CA-AC5FE218AEA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991F5E13-CD07-428F-8519-F4D5AC1B1C7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D2CADBCE-0D4B-4336-898D-82B54529D20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235EF025-6EB3-4134-B287-CCC0FB2D13A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08808A74-63A1-4E7A-A23B-D33A8C3EBDE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44386715-E785-4403-A095-A35708E4164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C785DB76-BC19-4046-AE2E-5D518C64351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A2A8FB43-2F22-456D-93B2-50027816B84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1E56E02A-2650-4F27-AAE3-63BECBAFB4F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5080C57E-C032-4C7F-8941-58CDDEB957E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EDC41E0E-9811-478D-86E5-40A351914D8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6BD5B182-797F-4482-A4CE-A194D6B539C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A38FACA9-D478-4FA8-825E-C1113D5135D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B2367077-3162-4400-96F7-1D82F6F6553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C0EF157F-3F98-487D-90E9-643BCDB1F5D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348317FC-9D12-404C-8E89-C1B2458F5FE3}"/>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5" name="正方形/長方形 204">
          <a:extLst>
            <a:ext uri="{FF2B5EF4-FFF2-40B4-BE49-F238E27FC236}">
              <a16:creationId xmlns:a16="http://schemas.microsoft.com/office/drawing/2014/main" id="{5806614F-9F0E-4D82-85F6-26424AEE0F8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6" name="正方形/長方形 205">
          <a:extLst>
            <a:ext uri="{FF2B5EF4-FFF2-40B4-BE49-F238E27FC236}">
              <a16:creationId xmlns:a16="http://schemas.microsoft.com/office/drawing/2014/main" id="{33F85C3C-2435-4B40-9F7D-311D8620789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7" name="正方形/長方形 206">
          <a:extLst>
            <a:ext uri="{FF2B5EF4-FFF2-40B4-BE49-F238E27FC236}">
              <a16:creationId xmlns:a16="http://schemas.microsoft.com/office/drawing/2014/main" id="{69D09352-EB33-4DBF-B71C-E9B5F10FF41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8" name="正方形/長方形 207">
          <a:extLst>
            <a:ext uri="{FF2B5EF4-FFF2-40B4-BE49-F238E27FC236}">
              <a16:creationId xmlns:a16="http://schemas.microsoft.com/office/drawing/2014/main" id="{D9829BEF-11CF-4435-80E0-75F19F08BC6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9" name="正方形/長方形 208">
          <a:extLst>
            <a:ext uri="{FF2B5EF4-FFF2-40B4-BE49-F238E27FC236}">
              <a16:creationId xmlns:a16="http://schemas.microsoft.com/office/drawing/2014/main" id="{E1E7170A-45C7-4AF6-BD82-537D19CFE5F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0" name="正方形/長方形 209">
          <a:extLst>
            <a:ext uri="{FF2B5EF4-FFF2-40B4-BE49-F238E27FC236}">
              <a16:creationId xmlns:a16="http://schemas.microsoft.com/office/drawing/2014/main" id="{B9C92BFF-3276-419D-9146-3AFF742FD70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1" name="正方形/長方形 210">
          <a:extLst>
            <a:ext uri="{FF2B5EF4-FFF2-40B4-BE49-F238E27FC236}">
              <a16:creationId xmlns:a16="http://schemas.microsoft.com/office/drawing/2014/main" id="{DA6F315F-E155-468C-BA1B-F553E6A4A15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2" name="正方形/長方形 211">
          <a:extLst>
            <a:ext uri="{FF2B5EF4-FFF2-40B4-BE49-F238E27FC236}">
              <a16:creationId xmlns:a16="http://schemas.microsoft.com/office/drawing/2014/main" id="{4324F15B-92E7-4D66-91F0-21DFE53BDEBB}"/>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3" name="正方形/長方形 212">
          <a:extLst>
            <a:ext uri="{FF2B5EF4-FFF2-40B4-BE49-F238E27FC236}">
              <a16:creationId xmlns:a16="http://schemas.microsoft.com/office/drawing/2014/main" id="{F8946DF9-1631-4E7B-B7BF-40983619038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4" name="正方形/長方形 213">
          <a:extLst>
            <a:ext uri="{FF2B5EF4-FFF2-40B4-BE49-F238E27FC236}">
              <a16:creationId xmlns:a16="http://schemas.microsoft.com/office/drawing/2014/main" id="{BF9D741F-6EF1-4B74-905E-33D12FEA7F5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5" name="正方形/長方形 214">
          <a:extLst>
            <a:ext uri="{FF2B5EF4-FFF2-40B4-BE49-F238E27FC236}">
              <a16:creationId xmlns:a16="http://schemas.microsoft.com/office/drawing/2014/main" id="{1099AA13-A808-48DA-B400-8B737DA4241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6" name="正方形/長方形 215">
          <a:extLst>
            <a:ext uri="{FF2B5EF4-FFF2-40B4-BE49-F238E27FC236}">
              <a16:creationId xmlns:a16="http://schemas.microsoft.com/office/drawing/2014/main" id="{D8F10FD0-D1B1-4F00-8FAE-BDB700972D9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7" name="正方形/長方形 216">
          <a:extLst>
            <a:ext uri="{FF2B5EF4-FFF2-40B4-BE49-F238E27FC236}">
              <a16:creationId xmlns:a16="http://schemas.microsoft.com/office/drawing/2014/main" id="{30EE218D-0968-485C-872F-CEB7CA60ED2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8" name="正方形/長方形 217">
          <a:extLst>
            <a:ext uri="{FF2B5EF4-FFF2-40B4-BE49-F238E27FC236}">
              <a16:creationId xmlns:a16="http://schemas.microsoft.com/office/drawing/2014/main" id="{91F3C406-6E3E-45E7-B305-B679F82F878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9" name="正方形/長方形 218">
          <a:extLst>
            <a:ext uri="{FF2B5EF4-FFF2-40B4-BE49-F238E27FC236}">
              <a16:creationId xmlns:a16="http://schemas.microsoft.com/office/drawing/2014/main" id="{A6B3B6E6-1C6E-4841-98BE-EE950EA1E84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0" name="正方形/長方形 219">
          <a:extLst>
            <a:ext uri="{FF2B5EF4-FFF2-40B4-BE49-F238E27FC236}">
              <a16:creationId xmlns:a16="http://schemas.microsoft.com/office/drawing/2014/main" id="{F59CD37A-9FA4-4BA2-BEDD-15C0AFC5386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21" name="テキスト ボックス 220">
          <a:extLst>
            <a:ext uri="{FF2B5EF4-FFF2-40B4-BE49-F238E27FC236}">
              <a16:creationId xmlns:a16="http://schemas.microsoft.com/office/drawing/2014/main" id="{E06CA28E-0067-42A0-A90C-720C4FBBC54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22" name="直線コネクタ 221">
          <a:extLst>
            <a:ext uri="{FF2B5EF4-FFF2-40B4-BE49-F238E27FC236}">
              <a16:creationId xmlns:a16="http://schemas.microsoft.com/office/drawing/2014/main" id="{8BA02F35-BFC1-4412-A042-8AEEED77B88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3" name="テキスト ボックス 222">
          <a:extLst>
            <a:ext uri="{FF2B5EF4-FFF2-40B4-BE49-F238E27FC236}">
              <a16:creationId xmlns:a16="http://schemas.microsoft.com/office/drawing/2014/main" id="{EFCFA200-BF18-4A7B-A43C-1413A6E75EC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24" name="直線コネクタ 223">
          <a:extLst>
            <a:ext uri="{FF2B5EF4-FFF2-40B4-BE49-F238E27FC236}">
              <a16:creationId xmlns:a16="http://schemas.microsoft.com/office/drawing/2014/main" id="{398230E8-E90D-48FB-A694-936AD981EAA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225" name="テキスト ボックス 224">
          <a:extLst>
            <a:ext uri="{FF2B5EF4-FFF2-40B4-BE49-F238E27FC236}">
              <a16:creationId xmlns:a16="http://schemas.microsoft.com/office/drawing/2014/main" id="{463D7C73-8538-4EED-AD68-F1D232A5C37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26" name="直線コネクタ 225">
          <a:extLst>
            <a:ext uri="{FF2B5EF4-FFF2-40B4-BE49-F238E27FC236}">
              <a16:creationId xmlns:a16="http://schemas.microsoft.com/office/drawing/2014/main" id="{47BD6013-23D0-4112-881D-5F4E27A1D8C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27" name="テキスト ボックス 226">
          <a:extLst>
            <a:ext uri="{FF2B5EF4-FFF2-40B4-BE49-F238E27FC236}">
              <a16:creationId xmlns:a16="http://schemas.microsoft.com/office/drawing/2014/main" id="{117774E6-A49D-4C99-B727-538E52E6DDD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28" name="直線コネクタ 227">
          <a:extLst>
            <a:ext uri="{FF2B5EF4-FFF2-40B4-BE49-F238E27FC236}">
              <a16:creationId xmlns:a16="http://schemas.microsoft.com/office/drawing/2014/main" id="{1E0C95BF-ABA4-4FBC-81EB-34313286B67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29" name="テキスト ボックス 228">
          <a:extLst>
            <a:ext uri="{FF2B5EF4-FFF2-40B4-BE49-F238E27FC236}">
              <a16:creationId xmlns:a16="http://schemas.microsoft.com/office/drawing/2014/main" id="{9C86D0BA-19F9-4C54-8AE6-10E61C8042FF}"/>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30" name="直線コネクタ 229">
          <a:extLst>
            <a:ext uri="{FF2B5EF4-FFF2-40B4-BE49-F238E27FC236}">
              <a16:creationId xmlns:a16="http://schemas.microsoft.com/office/drawing/2014/main" id="{0C5D1582-9602-41AE-9706-26DEAB1089F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31" name="テキスト ボックス 230">
          <a:extLst>
            <a:ext uri="{FF2B5EF4-FFF2-40B4-BE49-F238E27FC236}">
              <a16:creationId xmlns:a16="http://schemas.microsoft.com/office/drawing/2014/main" id="{C1270F5D-389C-4776-9025-B69E4D82831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32" name="直線コネクタ 231">
          <a:extLst>
            <a:ext uri="{FF2B5EF4-FFF2-40B4-BE49-F238E27FC236}">
              <a16:creationId xmlns:a16="http://schemas.microsoft.com/office/drawing/2014/main" id="{B8BB079F-FF37-42C5-A4CA-5E7FCE21EBB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233" name="テキスト ボックス 232">
          <a:extLst>
            <a:ext uri="{FF2B5EF4-FFF2-40B4-BE49-F238E27FC236}">
              <a16:creationId xmlns:a16="http://schemas.microsoft.com/office/drawing/2014/main" id="{E0F16F6C-6959-4FCE-9876-B91D364DEA24}"/>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4" name="直線コネクタ 233">
          <a:extLst>
            <a:ext uri="{FF2B5EF4-FFF2-40B4-BE49-F238E27FC236}">
              <a16:creationId xmlns:a16="http://schemas.microsoft.com/office/drawing/2014/main" id="{198D8D2B-C87A-4F81-A864-7C2B60A0EC3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5" name="【保健センター・保健所】&#10;有形固定資産減価償却率グラフ枠">
          <a:extLst>
            <a:ext uri="{FF2B5EF4-FFF2-40B4-BE49-F238E27FC236}">
              <a16:creationId xmlns:a16="http://schemas.microsoft.com/office/drawing/2014/main" id="{E09D371D-9286-44A4-A30F-6F2B4A6F030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95250</xdr:rowOff>
    </xdr:from>
    <xdr:to>
      <xdr:col>85</xdr:col>
      <xdr:colOff>126364</xdr:colOff>
      <xdr:row>62</xdr:row>
      <xdr:rowOff>165100</xdr:rowOff>
    </xdr:to>
    <xdr:cxnSp macro="">
      <xdr:nvCxnSpPr>
        <xdr:cNvPr id="236" name="直線コネクタ 235">
          <a:extLst>
            <a:ext uri="{FF2B5EF4-FFF2-40B4-BE49-F238E27FC236}">
              <a16:creationId xmlns:a16="http://schemas.microsoft.com/office/drawing/2014/main" id="{2A06F034-4A4A-4683-A587-B50149936D48}"/>
            </a:ext>
          </a:extLst>
        </xdr:cNvPr>
        <xdr:cNvCxnSpPr/>
      </xdr:nvCxnSpPr>
      <xdr:spPr>
        <a:xfrm flipV="1">
          <a:off x="16318864"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168927</xdr:rowOff>
    </xdr:from>
    <xdr:ext cx="469744" cy="259045"/>
    <xdr:sp macro="" textlink="">
      <xdr:nvSpPr>
        <xdr:cNvPr id="237" name="【保健センター・保健所】&#10;有形固定資産減価償却率最小値テキスト">
          <a:extLst>
            <a:ext uri="{FF2B5EF4-FFF2-40B4-BE49-F238E27FC236}">
              <a16:creationId xmlns:a16="http://schemas.microsoft.com/office/drawing/2014/main" id="{304C41C6-A4CF-4AB9-9C67-BB5875E7342A}"/>
            </a:ext>
          </a:extLst>
        </xdr:cNvPr>
        <xdr:cNvSpPr txBox="1"/>
      </xdr:nvSpPr>
      <xdr:spPr>
        <a:xfrm>
          <a:off x="16357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165100</xdr:rowOff>
    </xdr:from>
    <xdr:to>
      <xdr:col>86</xdr:col>
      <xdr:colOff>25400</xdr:colOff>
      <xdr:row>62</xdr:row>
      <xdr:rowOff>165100</xdr:rowOff>
    </xdr:to>
    <xdr:cxnSp macro="">
      <xdr:nvCxnSpPr>
        <xdr:cNvPr id="238" name="直線コネクタ 237">
          <a:extLst>
            <a:ext uri="{FF2B5EF4-FFF2-40B4-BE49-F238E27FC236}">
              <a16:creationId xmlns:a16="http://schemas.microsoft.com/office/drawing/2014/main" id="{AA0DAE74-E5B5-4D01-940D-2B418D073741}"/>
            </a:ext>
          </a:extLst>
        </xdr:cNvPr>
        <xdr:cNvCxnSpPr/>
      </xdr:nvCxnSpPr>
      <xdr:spPr>
        <a:xfrm>
          <a:off x="16230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41927</xdr:rowOff>
    </xdr:from>
    <xdr:ext cx="340478" cy="259045"/>
    <xdr:sp macro="" textlink="">
      <xdr:nvSpPr>
        <xdr:cNvPr id="239" name="【保健センター・保健所】&#10;有形固定資産減価償却率最大値テキスト">
          <a:extLst>
            <a:ext uri="{FF2B5EF4-FFF2-40B4-BE49-F238E27FC236}">
              <a16:creationId xmlns:a16="http://schemas.microsoft.com/office/drawing/2014/main" id="{C42F2440-5375-4947-B96D-D02BB419B36D}"/>
            </a:ext>
          </a:extLst>
        </xdr:cNvPr>
        <xdr:cNvSpPr txBox="1"/>
      </xdr:nvSpPr>
      <xdr:spPr>
        <a:xfrm>
          <a:off x="16357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95250</xdr:rowOff>
    </xdr:from>
    <xdr:to>
      <xdr:col>86</xdr:col>
      <xdr:colOff>25400</xdr:colOff>
      <xdr:row>55</xdr:row>
      <xdr:rowOff>95250</xdr:rowOff>
    </xdr:to>
    <xdr:cxnSp macro="">
      <xdr:nvCxnSpPr>
        <xdr:cNvPr id="240" name="直線コネクタ 239">
          <a:extLst>
            <a:ext uri="{FF2B5EF4-FFF2-40B4-BE49-F238E27FC236}">
              <a16:creationId xmlns:a16="http://schemas.microsoft.com/office/drawing/2014/main" id="{2D3BC423-DB24-4AE4-8C57-F5612B96F193}"/>
            </a:ext>
          </a:extLst>
        </xdr:cNvPr>
        <xdr:cNvCxnSpPr/>
      </xdr:nvCxnSpPr>
      <xdr:spPr>
        <a:xfrm>
          <a:off x="16230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95267</xdr:rowOff>
    </xdr:from>
    <xdr:ext cx="405111" cy="259045"/>
    <xdr:sp macro="" textlink="">
      <xdr:nvSpPr>
        <xdr:cNvPr id="241" name="【保健センター・保健所】&#10;有形固定資産減価償却率平均値テキスト">
          <a:extLst>
            <a:ext uri="{FF2B5EF4-FFF2-40B4-BE49-F238E27FC236}">
              <a16:creationId xmlns:a16="http://schemas.microsoft.com/office/drawing/2014/main" id="{DABC7230-0597-4077-AEE4-27338E70DDA9}"/>
            </a:ext>
          </a:extLst>
        </xdr:cNvPr>
        <xdr:cNvSpPr txBox="1"/>
      </xdr:nvSpPr>
      <xdr:spPr>
        <a:xfrm>
          <a:off x="16357600" y="10039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72390</xdr:rowOff>
    </xdr:from>
    <xdr:to>
      <xdr:col>85</xdr:col>
      <xdr:colOff>177800</xdr:colOff>
      <xdr:row>60</xdr:row>
      <xdr:rowOff>2540</xdr:rowOff>
    </xdr:to>
    <xdr:sp macro="" textlink="">
      <xdr:nvSpPr>
        <xdr:cNvPr id="242" name="フローチャート: 判断 241">
          <a:extLst>
            <a:ext uri="{FF2B5EF4-FFF2-40B4-BE49-F238E27FC236}">
              <a16:creationId xmlns:a16="http://schemas.microsoft.com/office/drawing/2014/main" id="{542B1441-E092-4A58-B22E-11CE0BCF4716}"/>
            </a:ext>
          </a:extLst>
        </xdr:cNvPr>
        <xdr:cNvSpPr/>
      </xdr:nvSpPr>
      <xdr:spPr>
        <a:xfrm>
          <a:off x="16268700" y="1018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64770</xdr:rowOff>
    </xdr:from>
    <xdr:to>
      <xdr:col>81</xdr:col>
      <xdr:colOff>101600</xdr:colOff>
      <xdr:row>59</xdr:row>
      <xdr:rowOff>166370</xdr:rowOff>
    </xdr:to>
    <xdr:sp macro="" textlink="">
      <xdr:nvSpPr>
        <xdr:cNvPr id="243" name="フローチャート: 判断 242">
          <a:extLst>
            <a:ext uri="{FF2B5EF4-FFF2-40B4-BE49-F238E27FC236}">
              <a16:creationId xmlns:a16="http://schemas.microsoft.com/office/drawing/2014/main" id="{18E369DF-55A7-473E-AC1E-C5F5763C84DB}"/>
            </a:ext>
          </a:extLst>
        </xdr:cNvPr>
        <xdr:cNvSpPr/>
      </xdr:nvSpPr>
      <xdr:spPr>
        <a:xfrm>
          <a:off x="15430500" y="1018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48260</xdr:rowOff>
    </xdr:from>
    <xdr:to>
      <xdr:col>76</xdr:col>
      <xdr:colOff>165100</xdr:colOff>
      <xdr:row>59</xdr:row>
      <xdr:rowOff>149860</xdr:rowOff>
    </xdr:to>
    <xdr:sp macro="" textlink="">
      <xdr:nvSpPr>
        <xdr:cNvPr id="244" name="フローチャート: 判断 243">
          <a:extLst>
            <a:ext uri="{FF2B5EF4-FFF2-40B4-BE49-F238E27FC236}">
              <a16:creationId xmlns:a16="http://schemas.microsoft.com/office/drawing/2014/main" id="{FE4D2135-8A49-48DD-AE87-C7F9448C04BF}"/>
            </a:ext>
          </a:extLst>
        </xdr:cNvPr>
        <xdr:cNvSpPr/>
      </xdr:nvSpPr>
      <xdr:spPr>
        <a:xfrm>
          <a:off x="14541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49530</xdr:rowOff>
    </xdr:from>
    <xdr:to>
      <xdr:col>72</xdr:col>
      <xdr:colOff>38100</xdr:colOff>
      <xdr:row>59</xdr:row>
      <xdr:rowOff>151130</xdr:rowOff>
    </xdr:to>
    <xdr:sp macro="" textlink="">
      <xdr:nvSpPr>
        <xdr:cNvPr id="245" name="フローチャート: 判断 244">
          <a:extLst>
            <a:ext uri="{FF2B5EF4-FFF2-40B4-BE49-F238E27FC236}">
              <a16:creationId xmlns:a16="http://schemas.microsoft.com/office/drawing/2014/main" id="{33761DA9-6A5F-454C-9402-42766FAF6045}"/>
            </a:ext>
          </a:extLst>
        </xdr:cNvPr>
        <xdr:cNvSpPr/>
      </xdr:nvSpPr>
      <xdr:spPr>
        <a:xfrm>
          <a:off x="13652500" y="1016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46990</xdr:rowOff>
    </xdr:from>
    <xdr:to>
      <xdr:col>67</xdr:col>
      <xdr:colOff>101600</xdr:colOff>
      <xdr:row>59</xdr:row>
      <xdr:rowOff>148590</xdr:rowOff>
    </xdr:to>
    <xdr:sp macro="" textlink="">
      <xdr:nvSpPr>
        <xdr:cNvPr id="246" name="フローチャート: 判断 245">
          <a:extLst>
            <a:ext uri="{FF2B5EF4-FFF2-40B4-BE49-F238E27FC236}">
              <a16:creationId xmlns:a16="http://schemas.microsoft.com/office/drawing/2014/main" id="{B1A3D9A1-76AB-4086-9F1C-4F253BE32FB0}"/>
            </a:ext>
          </a:extLst>
        </xdr:cNvPr>
        <xdr:cNvSpPr/>
      </xdr:nvSpPr>
      <xdr:spPr>
        <a:xfrm>
          <a:off x="12763500" y="1016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91ECF9E-D8A7-4BA4-8BC8-8A5A4675052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994DE3F6-1BB9-4AE5-B42E-8B770BDEBC6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724E53CE-C081-47D7-922C-16DFCAB2176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FA72C60A-6E15-45F4-B040-869FB33CE40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7F85450B-392F-459A-A013-B60BA5310B5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74930</xdr:rowOff>
    </xdr:from>
    <xdr:to>
      <xdr:col>85</xdr:col>
      <xdr:colOff>177800</xdr:colOff>
      <xdr:row>62</xdr:row>
      <xdr:rowOff>5080</xdr:rowOff>
    </xdr:to>
    <xdr:sp macro="" textlink="">
      <xdr:nvSpPr>
        <xdr:cNvPr id="252" name="楕円 251">
          <a:extLst>
            <a:ext uri="{FF2B5EF4-FFF2-40B4-BE49-F238E27FC236}">
              <a16:creationId xmlns:a16="http://schemas.microsoft.com/office/drawing/2014/main" id="{50479349-536A-4B57-AAD0-611D9B80EC86}"/>
            </a:ext>
          </a:extLst>
        </xdr:cNvPr>
        <xdr:cNvSpPr/>
      </xdr:nvSpPr>
      <xdr:spPr>
        <a:xfrm>
          <a:off x="162687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53357</xdr:rowOff>
    </xdr:from>
    <xdr:ext cx="405111" cy="259045"/>
    <xdr:sp macro="" textlink="">
      <xdr:nvSpPr>
        <xdr:cNvPr id="253" name="【保健センター・保健所】&#10;有形固定資産減価償却率該当値テキスト">
          <a:extLst>
            <a:ext uri="{FF2B5EF4-FFF2-40B4-BE49-F238E27FC236}">
              <a16:creationId xmlns:a16="http://schemas.microsoft.com/office/drawing/2014/main" id="{9EBA8935-50D5-4A58-9F6C-8892561E5B60}"/>
            </a:ext>
          </a:extLst>
        </xdr:cNvPr>
        <xdr:cNvSpPr txBox="1"/>
      </xdr:nvSpPr>
      <xdr:spPr>
        <a:xfrm>
          <a:off x="16357600"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17780</xdr:rowOff>
    </xdr:from>
    <xdr:to>
      <xdr:col>81</xdr:col>
      <xdr:colOff>101600</xdr:colOff>
      <xdr:row>61</xdr:row>
      <xdr:rowOff>119380</xdr:rowOff>
    </xdr:to>
    <xdr:sp macro="" textlink="">
      <xdr:nvSpPr>
        <xdr:cNvPr id="254" name="楕円 253">
          <a:extLst>
            <a:ext uri="{FF2B5EF4-FFF2-40B4-BE49-F238E27FC236}">
              <a16:creationId xmlns:a16="http://schemas.microsoft.com/office/drawing/2014/main" id="{F5F9B34F-6EA3-4FE3-86F0-BCF1A6E626D3}"/>
            </a:ext>
          </a:extLst>
        </xdr:cNvPr>
        <xdr:cNvSpPr/>
      </xdr:nvSpPr>
      <xdr:spPr>
        <a:xfrm>
          <a:off x="15430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68580</xdr:rowOff>
    </xdr:from>
    <xdr:to>
      <xdr:col>85</xdr:col>
      <xdr:colOff>127000</xdr:colOff>
      <xdr:row>61</xdr:row>
      <xdr:rowOff>125730</xdr:rowOff>
    </xdr:to>
    <xdr:cxnSp macro="">
      <xdr:nvCxnSpPr>
        <xdr:cNvPr id="255" name="直線コネクタ 254">
          <a:extLst>
            <a:ext uri="{FF2B5EF4-FFF2-40B4-BE49-F238E27FC236}">
              <a16:creationId xmlns:a16="http://schemas.microsoft.com/office/drawing/2014/main" id="{0433EDC5-922C-47B5-819F-9A160B3E23D8}"/>
            </a:ext>
          </a:extLst>
        </xdr:cNvPr>
        <xdr:cNvCxnSpPr/>
      </xdr:nvCxnSpPr>
      <xdr:spPr>
        <a:xfrm>
          <a:off x="15481300" y="1052703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140970</xdr:rowOff>
    </xdr:from>
    <xdr:to>
      <xdr:col>76</xdr:col>
      <xdr:colOff>165100</xdr:colOff>
      <xdr:row>61</xdr:row>
      <xdr:rowOff>71120</xdr:rowOff>
    </xdr:to>
    <xdr:sp macro="" textlink="">
      <xdr:nvSpPr>
        <xdr:cNvPr id="256" name="楕円 255">
          <a:extLst>
            <a:ext uri="{FF2B5EF4-FFF2-40B4-BE49-F238E27FC236}">
              <a16:creationId xmlns:a16="http://schemas.microsoft.com/office/drawing/2014/main" id="{073F594A-6109-428F-A49F-36899C69727C}"/>
            </a:ext>
          </a:extLst>
        </xdr:cNvPr>
        <xdr:cNvSpPr/>
      </xdr:nvSpPr>
      <xdr:spPr>
        <a:xfrm>
          <a:off x="14541500" y="1042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20320</xdr:rowOff>
    </xdr:from>
    <xdr:to>
      <xdr:col>81</xdr:col>
      <xdr:colOff>50800</xdr:colOff>
      <xdr:row>61</xdr:row>
      <xdr:rowOff>68580</xdr:rowOff>
    </xdr:to>
    <xdr:cxnSp macro="">
      <xdr:nvCxnSpPr>
        <xdr:cNvPr id="257" name="直線コネクタ 256">
          <a:extLst>
            <a:ext uri="{FF2B5EF4-FFF2-40B4-BE49-F238E27FC236}">
              <a16:creationId xmlns:a16="http://schemas.microsoft.com/office/drawing/2014/main" id="{92D14F73-84DB-493E-A5C2-614A1F0DA563}"/>
            </a:ext>
          </a:extLst>
        </xdr:cNvPr>
        <xdr:cNvCxnSpPr/>
      </xdr:nvCxnSpPr>
      <xdr:spPr>
        <a:xfrm>
          <a:off x="14592300" y="1047877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83820</xdr:rowOff>
    </xdr:from>
    <xdr:to>
      <xdr:col>72</xdr:col>
      <xdr:colOff>38100</xdr:colOff>
      <xdr:row>61</xdr:row>
      <xdr:rowOff>13970</xdr:rowOff>
    </xdr:to>
    <xdr:sp macro="" textlink="">
      <xdr:nvSpPr>
        <xdr:cNvPr id="258" name="楕円 257">
          <a:extLst>
            <a:ext uri="{FF2B5EF4-FFF2-40B4-BE49-F238E27FC236}">
              <a16:creationId xmlns:a16="http://schemas.microsoft.com/office/drawing/2014/main" id="{AB5A4F12-98FC-4B49-862D-B2B2A8D7D505}"/>
            </a:ext>
          </a:extLst>
        </xdr:cNvPr>
        <xdr:cNvSpPr/>
      </xdr:nvSpPr>
      <xdr:spPr>
        <a:xfrm>
          <a:off x="136525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134620</xdr:rowOff>
    </xdr:from>
    <xdr:to>
      <xdr:col>76</xdr:col>
      <xdr:colOff>114300</xdr:colOff>
      <xdr:row>61</xdr:row>
      <xdr:rowOff>20320</xdr:rowOff>
    </xdr:to>
    <xdr:cxnSp macro="">
      <xdr:nvCxnSpPr>
        <xdr:cNvPr id="259" name="直線コネクタ 258">
          <a:extLst>
            <a:ext uri="{FF2B5EF4-FFF2-40B4-BE49-F238E27FC236}">
              <a16:creationId xmlns:a16="http://schemas.microsoft.com/office/drawing/2014/main" id="{575AA19F-9168-4175-8F72-5B6BBE9C1230}"/>
            </a:ext>
          </a:extLst>
        </xdr:cNvPr>
        <xdr:cNvCxnSpPr/>
      </xdr:nvCxnSpPr>
      <xdr:spPr>
        <a:xfrm>
          <a:off x="13703300" y="104216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24130</xdr:rowOff>
    </xdr:from>
    <xdr:to>
      <xdr:col>67</xdr:col>
      <xdr:colOff>101600</xdr:colOff>
      <xdr:row>60</xdr:row>
      <xdr:rowOff>125730</xdr:rowOff>
    </xdr:to>
    <xdr:sp macro="" textlink="">
      <xdr:nvSpPr>
        <xdr:cNvPr id="260" name="楕円 259">
          <a:extLst>
            <a:ext uri="{FF2B5EF4-FFF2-40B4-BE49-F238E27FC236}">
              <a16:creationId xmlns:a16="http://schemas.microsoft.com/office/drawing/2014/main" id="{70224615-76B9-4451-9278-FC61583FF53F}"/>
            </a:ext>
          </a:extLst>
        </xdr:cNvPr>
        <xdr:cNvSpPr/>
      </xdr:nvSpPr>
      <xdr:spPr>
        <a:xfrm>
          <a:off x="12763500" y="1031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74930</xdr:rowOff>
    </xdr:from>
    <xdr:to>
      <xdr:col>71</xdr:col>
      <xdr:colOff>177800</xdr:colOff>
      <xdr:row>60</xdr:row>
      <xdr:rowOff>134620</xdr:rowOff>
    </xdr:to>
    <xdr:cxnSp macro="">
      <xdr:nvCxnSpPr>
        <xdr:cNvPr id="261" name="直線コネクタ 260">
          <a:extLst>
            <a:ext uri="{FF2B5EF4-FFF2-40B4-BE49-F238E27FC236}">
              <a16:creationId xmlns:a16="http://schemas.microsoft.com/office/drawing/2014/main" id="{360E1EDB-0BD8-41F6-9CE0-1CD0E43B250C}"/>
            </a:ext>
          </a:extLst>
        </xdr:cNvPr>
        <xdr:cNvCxnSpPr/>
      </xdr:nvCxnSpPr>
      <xdr:spPr>
        <a:xfrm>
          <a:off x="12814300" y="10361930"/>
          <a:ext cx="889000"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11447</xdr:rowOff>
    </xdr:from>
    <xdr:ext cx="405111" cy="259045"/>
    <xdr:sp macro="" textlink="">
      <xdr:nvSpPr>
        <xdr:cNvPr id="262" name="n_1aveValue【保健センター・保健所】&#10;有形固定資産減価償却率">
          <a:extLst>
            <a:ext uri="{FF2B5EF4-FFF2-40B4-BE49-F238E27FC236}">
              <a16:creationId xmlns:a16="http://schemas.microsoft.com/office/drawing/2014/main" id="{BD72468F-94AF-4D42-8278-7934184646D8}"/>
            </a:ext>
          </a:extLst>
        </xdr:cNvPr>
        <xdr:cNvSpPr txBox="1"/>
      </xdr:nvSpPr>
      <xdr:spPr>
        <a:xfrm>
          <a:off x="15266044" y="995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166387</xdr:rowOff>
    </xdr:from>
    <xdr:ext cx="405111" cy="259045"/>
    <xdr:sp macro="" textlink="">
      <xdr:nvSpPr>
        <xdr:cNvPr id="263" name="n_2aveValue【保健センター・保健所】&#10;有形固定資産減価償却率">
          <a:extLst>
            <a:ext uri="{FF2B5EF4-FFF2-40B4-BE49-F238E27FC236}">
              <a16:creationId xmlns:a16="http://schemas.microsoft.com/office/drawing/2014/main" id="{D1F5BCDA-8A81-4C2D-859D-484A4AFC1F38}"/>
            </a:ext>
          </a:extLst>
        </xdr:cNvPr>
        <xdr:cNvSpPr txBox="1"/>
      </xdr:nvSpPr>
      <xdr:spPr>
        <a:xfrm>
          <a:off x="14389744" y="993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167657</xdr:rowOff>
    </xdr:from>
    <xdr:ext cx="405111" cy="259045"/>
    <xdr:sp macro="" textlink="">
      <xdr:nvSpPr>
        <xdr:cNvPr id="264" name="n_3aveValue【保健センター・保健所】&#10;有形固定資産減価償却率">
          <a:extLst>
            <a:ext uri="{FF2B5EF4-FFF2-40B4-BE49-F238E27FC236}">
              <a16:creationId xmlns:a16="http://schemas.microsoft.com/office/drawing/2014/main" id="{6AE226E5-8794-43BC-A1EC-EE2026CBF741}"/>
            </a:ext>
          </a:extLst>
        </xdr:cNvPr>
        <xdr:cNvSpPr txBox="1"/>
      </xdr:nvSpPr>
      <xdr:spPr>
        <a:xfrm>
          <a:off x="13500744" y="994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165117</xdr:rowOff>
    </xdr:from>
    <xdr:ext cx="405111" cy="259045"/>
    <xdr:sp macro="" textlink="">
      <xdr:nvSpPr>
        <xdr:cNvPr id="265" name="n_4aveValue【保健センター・保健所】&#10;有形固定資産減価償却率">
          <a:extLst>
            <a:ext uri="{FF2B5EF4-FFF2-40B4-BE49-F238E27FC236}">
              <a16:creationId xmlns:a16="http://schemas.microsoft.com/office/drawing/2014/main" id="{90B4A978-D572-43C5-AB73-2A2FA42B2074}"/>
            </a:ext>
          </a:extLst>
        </xdr:cNvPr>
        <xdr:cNvSpPr txBox="1"/>
      </xdr:nvSpPr>
      <xdr:spPr>
        <a:xfrm>
          <a:off x="12611744" y="9937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110507</xdr:rowOff>
    </xdr:from>
    <xdr:ext cx="405111" cy="259045"/>
    <xdr:sp macro="" textlink="">
      <xdr:nvSpPr>
        <xdr:cNvPr id="266" name="n_1mainValue【保健センター・保健所】&#10;有形固定資産減価償却率">
          <a:extLst>
            <a:ext uri="{FF2B5EF4-FFF2-40B4-BE49-F238E27FC236}">
              <a16:creationId xmlns:a16="http://schemas.microsoft.com/office/drawing/2014/main" id="{08030139-8C56-48DB-9A76-9AAEEDAB27D0}"/>
            </a:ext>
          </a:extLst>
        </xdr:cNvPr>
        <xdr:cNvSpPr txBox="1"/>
      </xdr:nvSpPr>
      <xdr:spPr>
        <a:xfrm>
          <a:off x="15266044" y="1056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62247</xdr:rowOff>
    </xdr:from>
    <xdr:ext cx="405111" cy="259045"/>
    <xdr:sp macro="" textlink="">
      <xdr:nvSpPr>
        <xdr:cNvPr id="267" name="n_2mainValue【保健センター・保健所】&#10;有形固定資産減価償却率">
          <a:extLst>
            <a:ext uri="{FF2B5EF4-FFF2-40B4-BE49-F238E27FC236}">
              <a16:creationId xmlns:a16="http://schemas.microsoft.com/office/drawing/2014/main" id="{A513FEE5-ECAC-4A51-A02F-9CA0E827BD36}"/>
            </a:ext>
          </a:extLst>
        </xdr:cNvPr>
        <xdr:cNvSpPr txBox="1"/>
      </xdr:nvSpPr>
      <xdr:spPr>
        <a:xfrm>
          <a:off x="14389744" y="1052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5097</xdr:rowOff>
    </xdr:from>
    <xdr:ext cx="405111" cy="259045"/>
    <xdr:sp macro="" textlink="">
      <xdr:nvSpPr>
        <xdr:cNvPr id="268" name="n_3mainValue【保健センター・保健所】&#10;有形固定資産減価償却率">
          <a:extLst>
            <a:ext uri="{FF2B5EF4-FFF2-40B4-BE49-F238E27FC236}">
              <a16:creationId xmlns:a16="http://schemas.microsoft.com/office/drawing/2014/main" id="{4822A38C-8876-4BF3-85E3-570359110D54}"/>
            </a:ext>
          </a:extLst>
        </xdr:cNvPr>
        <xdr:cNvSpPr txBox="1"/>
      </xdr:nvSpPr>
      <xdr:spPr>
        <a:xfrm>
          <a:off x="13500744" y="1046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116857</xdr:rowOff>
    </xdr:from>
    <xdr:ext cx="405111" cy="259045"/>
    <xdr:sp macro="" textlink="">
      <xdr:nvSpPr>
        <xdr:cNvPr id="269" name="n_4mainValue【保健センター・保健所】&#10;有形固定資産減価償却率">
          <a:extLst>
            <a:ext uri="{FF2B5EF4-FFF2-40B4-BE49-F238E27FC236}">
              <a16:creationId xmlns:a16="http://schemas.microsoft.com/office/drawing/2014/main" id="{AC248AE5-625E-4A05-AFF0-03746F97A209}"/>
            </a:ext>
          </a:extLst>
        </xdr:cNvPr>
        <xdr:cNvSpPr txBox="1"/>
      </xdr:nvSpPr>
      <xdr:spPr>
        <a:xfrm>
          <a:off x="12611744" y="10403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70" name="正方形/長方形 269">
          <a:extLst>
            <a:ext uri="{FF2B5EF4-FFF2-40B4-BE49-F238E27FC236}">
              <a16:creationId xmlns:a16="http://schemas.microsoft.com/office/drawing/2014/main" id="{BFCC2C54-858E-4C01-8899-3E7F8521BC2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1" name="正方形/長方形 270">
          <a:extLst>
            <a:ext uri="{FF2B5EF4-FFF2-40B4-BE49-F238E27FC236}">
              <a16:creationId xmlns:a16="http://schemas.microsoft.com/office/drawing/2014/main" id="{A9927905-532F-4146-91FA-26BDECEFFEA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2" name="正方形/長方形 271">
          <a:extLst>
            <a:ext uri="{FF2B5EF4-FFF2-40B4-BE49-F238E27FC236}">
              <a16:creationId xmlns:a16="http://schemas.microsoft.com/office/drawing/2014/main" id="{D7DE2C61-4C61-4203-B553-1E8CD710BD5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3" name="正方形/長方形 272">
          <a:extLst>
            <a:ext uri="{FF2B5EF4-FFF2-40B4-BE49-F238E27FC236}">
              <a16:creationId xmlns:a16="http://schemas.microsoft.com/office/drawing/2014/main" id="{532EECE1-D4CA-4358-A9EF-700CBA67BC7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4" name="正方形/長方形 273">
          <a:extLst>
            <a:ext uri="{FF2B5EF4-FFF2-40B4-BE49-F238E27FC236}">
              <a16:creationId xmlns:a16="http://schemas.microsoft.com/office/drawing/2014/main" id="{039B869E-0D01-46BC-BE17-B0CB60E07F9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5" name="正方形/長方形 274">
          <a:extLst>
            <a:ext uri="{FF2B5EF4-FFF2-40B4-BE49-F238E27FC236}">
              <a16:creationId xmlns:a16="http://schemas.microsoft.com/office/drawing/2014/main" id="{5C30CDEE-1C70-4AE5-A0B1-907115616ED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6" name="正方形/長方形 275">
          <a:extLst>
            <a:ext uri="{FF2B5EF4-FFF2-40B4-BE49-F238E27FC236}">
              <a16:creationId xmlns:a16="http://schemas.microsoft.com/office/drawing/2014/main" id="{34269A93-8205-4979-83BF-28862F3468E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7" name="正方形/長方形 276">
          <a:extLst>
            <a:ext uri="{FF2B5EF4-FFF2-40B4-BE49-F238E27FC236}">
              <a16:creationId xmlns:a16="http://schemas.microsoft.com/office/drawing/2014/main" id="{86988A87-3983-4F64-AFAD-C65F64BE39C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8" name="テキスト ボックス 277">
          <a:extLst>
            <a:ext uri="{FF2B5EF4-FFF2-40B4-BE49-F238E27FC236}">
              <a16:creationId xmlns:a16="http://schemas.microsoft.com/office/drawing/2014/main" id="{C76CF701-31BB-4AF1-871A-0450CF026FF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9" name="直線コネクタ 278">
          <a:extLst>
            <a:ext uri="{FF2B5EF4-FFF2-40B4-BE49-F238E27FC236}">
              <a16:creationId xmlns:a16="http://schemas.microsoft.com/office/drawing/2014/main" id="{893D50F6-EAC9-4DA7-94FA-35BBE450EB8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280" name="直線コネクタ 279">
          <a:extLst>
            <a:ext uri="{FF2B5EF4-FFF2-40B4-BE49-F238E27FC236}">
              <a16:creationId xmlns:a16="http://schemas.microsoft.com/office/drawing/2014/main" id="{2D0F4C81-E93D-4C89-91E7-E0418DAF14D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281" name="テキスト ボックス 280">
          <a:extLst>
            <a:ext uri="{FF2B5EF4-FFF2-40B4-BE49-F238E27FC236}">
              <a16:creationId xmlns:a16="http://schemas.microsoft.com/office/drawing/2014/main" id="{257CDD12-0863-4791-9F41-B669FCF3FD7F}"/>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282" name="直線コネクタ 281">
          <a:extLst>
            <a:ext uri="{FF2B5EF4-FFF2-40B4-BE49-F238E27FC236}">
              <a16:creationId xmlns:a16="http://schemas.microsoft.com/office/drawing/2014/main" id="{FE46AE13-C650-4ABE-88E5-6E57B2A61CF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283" name="テキスト ボックス 282">
          <a:extLst>
            <a:ext uri="{FF2B5EF4-FFF2-40B4-BE49-F238E27FC236}">
              <a16:creationId xmlns:a16="http://schemas.microsoft.com/office/drawing/2014/main" id="{5616CEB9-2601-4EEA-8F68-002DE4320AD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84" name="直線コネクタ 283">
          <a:extLst>
            <a:ext uri="{FF2B5EF4-FFF2-40B4-BE49-F238E27FC236}">
              <a16:creationId xmlns:a16="http://schemas.microsoft.com/office/drawing/2014/main" id="{2B3315FD-77CF-4A4D-A375-1C65FB18F32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85" name="テキスト ボックス 284">
          <a:extLst>
            <a:ext uri="{FF2B5EF4-FFF2-40B4-BE49-F238E27FC236}">
              <a16:creationId xmlns:a16="http://schemas.microsoft.com/office/drawing/2014/main" id="{EB3F0BD1-C1D2-4026-97EE-0EAC68D8014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286" name="直線コネクタ 285">
          <a:extLst>
            <a:ext uri="{FF2B5EF4-FFF2-40B4-BE49-F238E27FC236}">
              <a16:creationId xmlns:a16="http://schemas.microsoft.com/office/drawing/2014/main" id="{5D58C883-FFBC-4C74-8140-406587F0CA3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287" name="テキスト ボックス 286">
          <a:extLst>
            <a:ext uri="{FF2B5EF4-FFF2-40B4-BE49-F238E27FC236}">
              <a16:creationId xmlns:a16="http://schemas.microsoft.com/office/drawing/2014/main" id="{77D29C4D-BB27-4755-BC63-FFFDDFD279FD}"/>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288" name="直線コネクタ 287">
          <a:extLst>
            <a:ext uri="{FF2B5EF4-FFF2-40B4-BE49-F238E27FC236}">
              <a16:creationId xmlns:a16="http://schemas.microsoft.com/office/drawing/2014/main" id="{D6B677D5-7F32-4725-9E40-B56E04F47629}"/>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289" name="テキスト ボックス 288">
          <a:extLst>
            <a:ext uri="{FF2B5EF4-FFF2-40B4-BE49-F238E27FC236}">
              <a16:creationId xmlns:a16="http://schemas.microsoft.com/office/drawing/2014/main" id="{E6BECA5C-7399-4B59-A892-99D1B478B0C4}"/>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90" name="直線コネクタ 289">
          <a:extLst>
            <a:ext uri="{FF2B5EF4-FFF2-40B4-BE49-F238E27FC236}">
              <a16:creationId xmlns:a16="http://schemas.microsoft.com/office/drawing/2014/main" id="{CDC52462-ECFD-4550-900B-6A2EA6E4FF2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91" name="テキスト ボックス 290">
          <a:extLst>
            <a:ext uri="{FF2B5EF4-FFF2-40B4-BE49-F238E27FC236}">
              <a16:creationId xmlns:a16="http://schemas.microsoft.com/office/drawing/2014/main" id="{5FC7E39D-14C8-4A7C-88AB-235FAB3FB88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2" name="【保健センター・保健所】&#10;一人当たり面積グラフ枠">
          <a:extLst>
            <a:ext uri="{FF2B5EF4-FFF2-40B4-BE49-F238E27FC236}">
              <a16:creationId xmlns:a16="http://schemas.microsoft.com/office/drawing/2014/main" id="{4CF4C0DC-9FDA-40F4-A041-5E3A105ACEF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99060</xdr:rowOff>
    </xdr:from>
    <xdr:to>
      <xdr:col>116</xdr:col>
      <xdr:colOff>62864</xdr:colOff>
      <xdr:row>64</xdr:row>
      <xdr:rowOff>3810</xdr:rowOff>
    </xdr:to>
    <xdr:cxnSp macro="">
      <xdr:nvCxnSpPr>
        <xdr:cNvPr id="293" name="直線コネクタ 292">
          <a:extLst>
            <a:ext uri="{FF2B5EF4-FFF2-40B4-BE49-F238E27FC236}">
              <a16:creationId xmlns:a16="http://schemas.microsoft.com/office/drawing/2014/main" id="{81332BD4-982B-4709-8E2C-4C9072843572}"/>
            </a:ext>
          </a:extLst>
        </xdr:cNvPr>
        <xdr:cNvCxnSpPr/>
      </xdr:nvCxnSpPr>
      <xdr:spPr>
        <a:xfrm flipV="1">
          <a:off x="22160864" y="952881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7637</xdr:rowOff>
    </xdr:from>
    <xdr:ext cx="469744" cy="259045"/>
    <xdr:sp macro="" textlink="">
      <xdr:nvSpPr>
        <xdr:cNvPr id="294" name="【保健センター・保健所】&#10;一人当たり面積最小値テキスト">
          <a:extLst>
            <a:ext uri="{FF2B5EF4-FFF2-40B4-BE49-F238E27FC236}">
              <a16:creationId xmlns:a16="http://schemas.microsoft.com/office/drawing/2014/main" id="{B762DF1F-F75F-41FD-B9EF-EDFB36F1EDB0}"/>
            </a:ext>
          </a:extLst>
        </xdr:cNvPr>
        <xdr:cNvSpPr txBox="1"/>
      </xdr:nvSpPr>
      <xdr:spPr>
        <a:xfrm>
          <a:off x="22199600" y="1098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xdr:rowOff>
    </xdr:from>
    <xdr:to>
      <xdr:col>116</xdr:col>
      <xdr:colOff>152400</xdr:colOff>
      <xdr:row>64</xdr:row>
      <xdr:rowOff>3810</xdr:rowOff>
    </xdr:to>
    <xdr:cxnSp macro="">
      <xdr:nvCxnSpPr>
        <xdr:cNvPr id="295" name="直線コネクタ 294">
          <a:extLst>
            <a:ext uri="{FF2B5EF4-FFF2-40B4-BE49-F238E27FC236}">
              <a16:creationId xmlns:a16="http://schemas.microsoft.com/office/drawing/2014/main" id="{AD6663BD-D809-4863-973F-873DB592CB4E}"/>
            </a:ext>
          </a:extLst>
        </xdr:cNvPr>
        <xdr:cNvCxnSpPr/>
      </xdr:nvCxnSpPr>
      <xdr:spPr>
        <a:xfrm>
          <a:off x="22072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45737</xdr:rowOff>
    </xdr:from>
    <xdr:ext cx="469744" cy="259045"/>
    <xdr:sp macro="" textlink="">
      <xdr:nvSpPr>
        <xdr:cNvPr id="296" name="【保健センター・保健所】&#10;一人当たり面積最大値テキスト">
          <a:extLst>
            <a:ext uri="{FF2B5EF4-FFF2-40B4-BE49-F238E27FC236}">
              <a16:creationId xmlns:a16="http://schemas.microsoft.com/office/drawing/2014/main" id="{B0A774ED-5563-40B2-B8C1-7BCCBA44A1FD}"/>
            </a:ext>
          </a:extLst>
        </xdr:cNvPr>
        <xdr:cNvSpPr txBox="1"/>
      </xdr:nvSpPr>
      <xdr:spPr>
        <a:xfrm>
          <a:off x="22199600" y="930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99060</xdr:rowOff>
    </xdr:from>
    <xdr:to>
      <xdr:col>116</xdr:col>
      <xdr:colOff>152400</xdr:colOff>
      <xdr:row>55</xdr:row>
      <xdr:rowOff>99060</xdr:rowOff>
    </xdr:to>
    <xdr:cxnSp macro="">
      <xdr:nvCxnSpPr>
        <xdr:cNvPr id="297" name="直線コネクタ 296">
          <a:extLst>
            <a:ext uri="{FF2B5EF4-FFF2-40B4-BE49-F238E27FC236}">
              <a16:creationId xmlns:a16="http://schemas.microsoft.com/office/drawing/2014/main" id="{EC275D8D-0E83-4A5F-B1FA-59BE080810A6}"/>
            </a:ext>
          </a:extLst>
        </xdr:cNvPr>
        <xdr:cNvCxnSpPr/>
      </xdr:nvCxnSpPr>
      <xdr:spPr>
        <a:xfrm>
          <a:off x="22072600" y="9528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102887</xdr:rowOff>
    </xdr:from>
    <xdr:ext cx="469744" cy="259045"/>
    <xdr:sp macro="" textlink="">
      <xdr:nvSpPr>
        <xdr:cNvPr id="298" name="【保健センター・保健所】&#10;一人当たり面積平均値テキスト">
          <a:extLst>
            <a:ext uri="{FF2B5EF4-FFF2-40B4-BE49-F238E27FC236}">
              <a16:creationId xmlns:a16="http://schemas.microsoft.com/office/drawing/2014/main" id="{D5315820-7000-4A43-8E07-C59F2B513848}"/>
            </a:ext>
          </a:extLst>
        </xdr:cNvPr>
        <xdr:cNvSpPr txBox="1"/>
      </xdr:nvSpPr>
      <xdr:spPr>
        <a:xfrm>
          <a:off x="22199600" y="105613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124460</xdr:rowOff>
    </xdr:from>
    <xdr:to>
      <xdr:col>116</xdr:col>
      <xdr:colOff>114300</xdr:colOff>
      <xdr:row>62</xdr:row>
      <xdr:rowOff>54610</xdr:rowOff>
    </xdr:to>
    <xdr:sp macro="" textlink="">
      <xdr:nvSpPr>
        <xdr:cNvPr id="299" name="フローチャート: 判断 298">
          <a:extLst>
            <a:ext uri="{FF2B5EF4-FFF2-40B4-BE49-F238E27FC236}">
              <a16:creationId xmlns:a16="http://schemas.microsoft.com/office/drawing/2014/main" id="{B918CF1B-9790-44C2-8380-B40D30C19DA1}"/>
            </a:ext>
          </a:extLst>
        </xdr:cNvPr>
        <xdr:cNvSpPr/>
      </xdr:nvSpPr>
      <xdr:spPr>
        <a:xfrm>
          <a:off x="221107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300" name="フローチャート: 判断 299">
          <a:extLst>
            <a:ext uri="{FF2B5EF4-FFF2-40B4-BE49-F238E27FC236}">
              <a16:creationId xmlns:a16="http://schemas.microsoft.com/office/drawing/2014/main" id="{3B78C929-770E-4A08-9012-DA8DB44AA4E1}"/>
            </a:ext>
          </a:extLst>
        </xdr:cNvPr>
        <xdr:cNvSpPr/>
      </xdr:nvSpPr>
      <xdr:spPr>
        <a:xfrm>
          <a:off x="21272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132080</xdr:rowOff>
    </xdr:from>
    <xdr:to>
      <xdr:col>107</xdr:col>
      <xdr:colOff>101600</xdr:colOff>
      <xdr:row>62</xdr:row>
      <xdr:rowOff>62230</xdr:rowOff>
    </xdr:to>
    <xdr:sp macro="" textlink="">
      <xdr:nvSpPr>
        <xdr:cNvPr id="301" name="フローチャート: 判断 300">
          <a:extLst>
            <a:ext uri="{FF2B5EF4-FFF2-40B4-BE49-F238E27FC236}">
              <a16:creationId xmlns:a16="http://schemas.microsoft.com/office/drawing/2014/main" id="{6792A3A8-D5CB-47F1-BC26-906C93FBBBC0}"/>
            </a:ext>
          </a:extLst>
        </xdr:cNvPr>
        <xdr:cNvSpPr/>
      </xdr:nvSpPr>
      <xdr:spPr>
        <a:xfrm>
          <a:off x="20383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124460</xdr:rowOff>
    </xdr:from>
    <xdr:to>
      <xdr:col>102</xdr:col>
      <xdr:colOff>165100</xdr:colOff>
      <xdr:row>62</xdr:row>
      <xdr:rowOff>54610</xdr:rowOff>
    </xdr:to>
    <xdr:sp macro="" textlink="">
      <xdr:nvSpPr>
        <xdr:cNvPr id="302" name="フローチャート: 判断 301">
          <a:extLst>
            <a:ext uri="{FF2B5EF4-FFF2-40B4-BE49-F238E27FC236}">
              <a16:creationId xmlns:a16="http://schemas.microsoft.com/office/drawing/2014/main" id="{1EC04AD3-3A69-45D3-85B4-26E44F3F1676}"/>
            </a:ext>
          </a:extLst>
        </xdr:cNvPr>
        <xdr:cNvSpPr/>
      </xdr:nvSpPr>
      <xdr:spPr>
        <a:xfrm>
          <a:off x="19494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113030</xdr:rowOff>
    </xdr:from>
    <xdr:to>
      <xdr:col>98</xdr:col>
      <xdr:colOff>38100</xdr:colOff>
      <xdr:row>62</xdr:row>
      <xdr:rowOff>43180</xdr:rowOff>
    </xdr:to>
    <xdr:sp macro="" textlink="">
      <xdr:nvSpPr>
        <xdr:cNvPr id="303" name="フローチャート: 判断 302">
          <a:extLst>
            <a:ext uri="{FF2B5EF4-FFF2-40B4-BE49-F238E27FC236}">
              <a16:creationId xmlns:a16="http://schemas.microsoft.com/office/drawing/2014/main" id="{6700CD0A-F0ED-4C00-98AD-5EF3B5871C23}"/>
            </a:ext>
          </a:extLst>
        </xdr:cNvPr>
        <xdr:cNvSpPr/>
      </xdr:nvSpPr>
      <xdr:spPr>
        <a:xfrm>
          <a:off x="18605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CF3BE735-A3AB-4997-B4E8-ACF74A84520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6165EB94-36EC-4C13-A4B1-C466025AB4F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6" name="テキスト ボックス 305">
          <a:extLst>
            <a:ext uri="{FF2B5EF4-FFF2-40B4-BE49-F238E27FC236}">
              <a16:creationId xmlns:a16="http://schemas.microsoft.com/office/drawing/2014/main" id="{B2D93E94-6F08-432A-AAE9-0457E8D6F7D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7" name="テキスト ボックス 306">
          <a:extLst>
            <a:ext uri="{FF2B5EF4-FFF2-40B4-BE49-F238E27FC236}">
              <a16:creationId xmlns:a16="http://schemas.microsoft.com/office/drawing/2014/main" id="{FD6E738D-92D2-4E78-854A-8F31C17EF41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8" name="テキスト ボックス 307">
          <a:extLst>
            <a:ext uri="{FF2B5EF4-FFF2-40B4-BE49-F238E27FC236}">
              <a16:creationId xmlns:a16="http://schemas.microsoft.com/office/drawing/2014/main" id="{A8DB9530-5C08-4D12-BA81-A5386AA9E5D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52070</xdr:rowOff>
    </xdr:from>
    <xdr:to>
      <xdr:col>116</xdr:col>
      <xdr:colOff>114300</xdr:colOff>
      <xdr:row>61</xdr:row>
      <xdr:rowOff>153670</xdr:rowOff>
    </xdr:to>
    <xdr:sp macro="" textlink="">
      <xdr:nvSpPr>
        <xdr:cNvPr id="309" name="楕円 308">
          <a:extLst>
            <a:ext uri="{FF2B5EF4-FFF2-40B4-BE49-F238E27FC236}">
              <a16:creationId xmlns:a16="http://schemas.microsoft.com/office/drawing/2014/main" id="{FDDA8CD9-506D-4DBA-9517-61D1AE053692}"/>
            </a:ext>
          </a:extLst>
        </xdr:cNvPr>
        <xdr:cNvSpPr/>
      </xdr:nvSpPr>
      <xdr:spPr>
        <a:xfrm>
          <a:off x="22110700" y="1051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74947</xdr:rowOff>
    </xdr:from>
    <xdr:ext cx="469744" cy="259045"/>
    <xdr:sp macro="" textlink="">
      <xdr:nvSpPr>
        <xdr:cNvPr id="310" name="【保健センター・保健所】&#10;一人当たり面積該当値テキスト">
          <a:extLst>
            <a:ext uri="{FF2B5EF4-FFF2-40B4-BE49-F238E27FC236}">
              <a16:creationId xmlns:a16="http://schemas.microsoft.com/office/drawing/2014/main" id="{46C5FFD5-5432-4EC0-BA0F-DACC5FC558CC}"/>
            </a:ext>
          </a:extLst>
        </xdr:cNvPr>
        <xdr:cNvSpPr txBox="1"/>
      </xdr:nvSpPr>
      <xdr:spPr>
        <a:xfrm>
          <a:off x="22199600" y="1036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55880</xdr:rowOff>
    </xdr:from>
    <xdr:to>
      <xdr:col>112</xdr:col>
      <xdr:colOff>38100</xdr:colOff>
      <xdr:row>61</xdr:row>
      <xdr:rowOff>157480</xdr:rowOff>
    </xdr:to>
    <xdr:sp macro="" textlink="">
      <xdr:nvSpPr>
        <xdr:cNvPr id="311" name="楕円 310">
          <a:extLst>
            <a:ext uri="{FF2B5EF4-FFF2-40B4-BE49-F238E27FC236}">
              <a16:creationId xmlns:a16="http://schemas.microsoft.com/office/drawing/2014/main" id="{8D8BCF58-94C3-4F11-ABA9-3646AFD15080}"/>
            </a:ext>
          </a:extLst>
        </xdr:cNvPr>
        <xdr:cNvSpPr/>
      </xdr:nvSpPr>
      <xdr:spPr>
        <a:xfrm>
          <a:off x="21272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102870</xdr:rowOff>
    </xdr:from>
    <xdr:to>
      <xdr:col>116</xdr:col>
      <xdr:colOff>63500</xdr:colOff>
      <xdr:row>61</xdr:row>
      <xdr:rowOff>106680</xdr:rowOff>
    </xdr:to>
    <xdr:cxnSp macro="">
      <xdr:nvCxnSpPr>
        <xdr:cNvPr id="312" name="直線コネクタ 311">
          <a:extLst>
            <a:ext uri="{FF2B5EF4-FFF2-40B4-BE49-F238E27FC236}">
              <a16:creationId xmlns:a16="http://schemas.microsoft.com/office/drawing/2014/main" id="{2A741263-49D8-497C-8DB3-071EA35872A9}"/>
            </a:ext>
          </a:extLst>
        </xdr:cNvPr>
        <xdr:cNvCxnSpPr/>
      </xdr:nvCxnSpPr>
      <xdr:spPr>
        <a:xfrm flipV="1">
          <a:off x="21323300" y="105613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63500</xdr:rowOff>
    </xdr:from>
    <xdr:to>
      <xdr:col>107</xdr:col>
      <xdr:colOff>101600</xdr:colOff>
      <xdr:row>61</xdr:row>
      <xdr:rowOff>165100</xdr:rowOff>
    </xdr:to>
    <xdr:sp macro="" textlink="">
      <xdr:nvSpPr>
        <xdr:cNvPr id="313" name="楕円 312">
          <a:extLst>
            <a:ext uri="{FF2B5EF4-FFF2-40B4-BE49-F238E27FC236}">
              <a16:creationId xmlns:a16="http://schemas.microsoft.com/office/drawing/2014/main" id="{505D3194-ADA6-4BF6-93AF-434970500FB3}"/>
            </a:ext>
          </a:extLst>
        </xdr:cNvPr>
        <xdr:cNvSpPr/>
      </xdr:nvSpPr>
      <xdr:spPr>
        <a:xfrm>
          <a:off x="20383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106680</xdr:rowOff>
    </xdr:from>
    <xdr:to>
      <xdr:col>111</xdr:col>
      <xdr:colOff>177800</xdr:colOff>
      <xdr:row>61</xdr:row>
      <xdr:rowOff>114300</xdr:rowOff>
    </xdr:to>
    <xdr:cxnSp macro="">
      <xdr:nvCxnSpPr>
        <xdr:cNvPr id="314" name="直線コネクタ 313">
          <a:extLst>
            <a:ext uri="{FF2B5EF4-FFF2-40B4-BE49-F238E27FC236}">
              <a16:creationId xmlns:a16="http://schemas.microsoft.com/office/drawing/2014/main" id="{58592669-7803-41D2-92B4-2AA57A2F7894}"/>
            </a:ext>
          </a:extLst>
        </xdr:cNvPr>
        <xdr:cNvCxnSpPr/>
      </xdr:nvCxnSpPr>
      <xdr:spPr>
        <a:xfrm flipV="1">
          <a:off x="20434300" y="105651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67310</xdr:rowOff>
    </xdr:from>
    <xdr:to>
      <xdr:col>102</xdr:col>
      <xdr:colOff>165100</xdr:colOff>
      <xdr:row>61</xdr:row>
      <xdr:rowOff>168910</xdr:rowOff>
    </xdr:to>
    <xdr:sp macro="" textlink="">
      <xdr:nvSpPr>
        <xdr:cNvPr id="315" name="楕円 314">
          <a:extLst>
            <a:ext uri="{FF2B5EF4-FFF2-40B4-BE49-F238E27FC236}">
              <a16:creationId xmlns:a16="http://schemas.microsoft.com/office/drawing/2014/main" id="{E13BCAC1-2900-4D15-AE14-33C250BA7CAA}"/>
            </a:ext>
          </a:extLst>
        </xdr:cNvPr>
        <xdr:cNvSpPr/>
      </xdr:nvSpPr>
      <xdr:spPr>
        <a:xfrm>
          <a:off x="19494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114300</xdr:rowOff>
    </xdr:from>
    <xdr:to>
      <xdr:col>107</xdr:col>
      <xdr:colOff>50800</xdr:colOff>
      <xdr:row>61</xdr:row>
      <xdr:rowOff>118110</xdr:rowOff>
    </xdr:to>
    <xdr:cxnSp macro="">
      <xdr:nvCxnSpPr>
        <xdr:cNvPr id="316" name="直線コネクタ 315">
          <a:extLst>
            <a:ext uri="{FF2B5EF4-FFF2-40B4-BE49-F238E27FC236}">
              <a16:creationId xmlns:a16="http://schemas.microsoft.com/office/drawing/2014/main" id="{3658A2D5-6607-41D1-9855-2BAC4E89D9B4}"/>
            </a:ext>
          </a:extLst>
        </xdr:cNvPr>
        <xdr:cNvCxnSpPr/>
      </xdr:nvCxnSpPr>
      <xdr:spPr>
        <a:xfrm flipV="1">
          <a:off x="19545300" y="105727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74930</xdr:rowOff>
    </xdr:from>
    <xdr:to>
      <xdr:col>98</xdr:col>
      <xdr:colOff>38100</xdr:colOff>
      <xdr:row>62</xdr:row>
      <xdr:rowOff>5080</xdr:rowOff>
    </xdr:to>
    <xdr:sp macro="" textlink="">
      <xdr:nvSpPr>
        <xdr:cNvPr id="317" name="楕円 316">
          <a:extLst>
            <a:ext uri="{FF2B5EF4-FFF2-40B4-BE49-F238E27FC236}">
              <a16:creationId xmlns:a16="http://schemas.microsoft.com/office/drawing/2014/main" id="{D09DAD36-7F4F-43BB-AB3D-5531562D429B}"/>
            </a:ext>
          </a:extLst>
        </xdr:cNvPr>
        <xdr:cNvSpPr/>
      </xdr:nvSpPr>
      <xdr:spPr>
        <a:xfrm>
          <a:off x="18605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118110</xdr:rowOff>
    </xdr:from>
    <xdr:to>
      <xdr:col>102</xdr:col>
      <xdr:colOff>114300</xdr:colOff>
      <xdr:row>61</xdr:row>
      <xdr:rowOff>125730</xdr:rowOff>
    </xdr:to>
    <xdr:cxnSp macro="">
      <xdr:nvCxnSpPr>
        <xdr:cNvPr id="318" name="直線コネクタ 317">
          <a:extLst>
            <a:ext uri="{FF2B5EF4-FFF2-40B4-BE49-F238E27FC236}">
              <a16:creationId xmlns:a16="http://schemas.microsoft.com/office/drawing/2014/main" id="{F54C71E9-3B2A-49F9-A884-CBE41E3F6211}"/>
            </a:ext>
          </a:extLst>
        </xdr:cNvPr>
        <xdr:cNvCxnSpPr/>
      </xdr:nvCxnSpPr>
      <xdr:spPr>
        <a:xfrm flipV="1">
          <a:off x="18656300" y="105765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26687</xdr:rowOff>
    </xdr:from>
    <xdr:ext cx="469744" cy="259045"/>
    <xdr:sp macro="" textlink="">
      <xdr:nvSpPr>
        <xdr:cNvPr id="319" name="n_1aveValue【保健センター・保健所】&#10;一人当たり面積">
          <a:extLst>
            <a:ext uri="{FF2B5EF4-FFF2-40B4-BE49-F238E27FC236}">
              <a16:creationId xmlns:a16="http://schemas.microsoft.com/office/drawing/2014/main" id="{AAF455D4-CAC2-4630-B26D-DACDB523B44F}"/>
            </a:ext>
          </a:extLst>
        </xdr:cNvPr>
        <xdr:cNvSpPr txBox="1"/>
      </xdr:nvSpPr>
      <xdr:spPr>
        <a:xfrm>
          <a:off x="21075727" y="1065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53357</xdr:rowOff>
    </xdr:from>
    <xdr:ext cx="469744" cy="259045"/>
    <xdr:sp macro="" textlink="">
      <xdr:nvSpPr>
        <xdr:cNvPr id="320" name="n_2aveValue【保健センター・保健所】&#10;一人当たり面積">
          <a:extLst>
            <a:ext uri="{FF2B5EF4-FFF2-40B4-BE49-F238E27FC236}">
              <a16:creationId xmlns:a16="http://schemas.microsoft.com/office/drawing/2014/main" id="{70A0B5DE-F179-4CE2-B5B0-FDA9D66D3232}"/>
            </a:ext>
          </a:extLst>
        </xdr:cNvPr>
        <xdr:cNvSpPr txBox="1"/>
      </xdr:nvSpPr>
      <xdr:spPr>
        <a:xfrm>
          <a:off x="2019942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45737</xdr:rowOff>
    </xdr:from>
    <xdr:ext cx="469744" cy="259045"/>
    <xdr:sp macro="" textlink="">
      <xdr:nvSpPr>
        <xdr:cNvPr id="321" name="n_3aveValue【保健センター・保健所】&#10;一人当たり面積">
          <a:extLst>
            <a:ext uri="{FF2B5EF4-FFF2-40B4-BE49-F238E27FC236}">
              <a16:creationId xmlns:a16="http://schemas.microsoft.com/office/drawing/2014/main" id="{92816018-A576-4232-A038-55455F58322E}"/>
            </a:ext>
          </a:extLst>
        </xdr:cNvPr>
        <xdr:cNvSpPr txBox="1"/>
      </xdr:nvSpPr>
      <xdr:spPr>
        <a:xfrm>
          <a:off x="19310427" y="1067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34307</xdr:rowOff>
    </xdr:from>
    <xdr:ext cx="469744" cy="259045"/>
    <xdr:sp macro="" textlink="">
      <xdr:nvSpPr>
        <xdr:cNvPr id="322" name="n_4aveValue【保健センター・保健所】&#10;一人当たり面積">
          <a:extLst>
            <a:ext uri="{FF2B5EF4-FFF2-40B4-BE49-F238E27FC236}">
              <a16:creationId xmlns:a16="http://schemas.microsoft.com/office/drawing/2014/main" id="{70592810-FFA9-4376-9A6E-0006E81C55D6}"/>
            </a:ext>
          </a:extLst>
        </xdr:cNvPr>
        <xdr:cNvSpPr txBox="1"/>
      </xdr:nvSpPr>
      <xdr:spPr>
        <a:xfrm>
          <a:off x="18421427" y="1066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2557</xdr:rowOff>
    </xdr:from>
    <xdr:ext cx="469744" cy="259045"/>
    <xdr:sp macro="" textlink="">
      <xdr:nvSpPr>
        <xdr:cNvPr id="323" name="n_1mainValue【保健センター・保健所】&#10;一人当たり面積">
          <a:extLst>
            <a:ext uri="{FF2B5EF4-FFF2-40B4-BE49-F238E27FC236}">
              <a16:creationId xmlns:a16="http://schemas.microsoft.com/office/drawing/2014/main" id="{78204D2C-E942-4BB3-A6EF-FC2830D3E969}"/>
            </a:ext>
          </a:extLst>
        </xdr:cNvPr>
        <xdr:cNvSpPr txBox="1"/>
      </xdr:nvSpPr>
      <xdr:spPr>
        <a:xfrm>
          <a:off x="21075727" y="1028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10177</xdr:rowOff>
    </xdr:from>
    <xdr:ext cx="469744" cy="259045"/>
    <xdr:sp macro="" textlink="">
      <xdr:nvSpPr>
        <xdr:cNvPr id="324" name="n_2mainValue【保健センター・保健所】&#10;一人当たり面積">
          <a:extLst>
            <a:ext uri="{FF2B5EF4-FFF2-40B4-BE49-F238E27FC236}">
              <a16:creationId xmlns:a16="http://schemas.microsoft.com/office/drawing/2014/main" id="{0631220C-0D97-4FC7-B491-5414DADA94B7}"/>
            </a:ext>
          </a:extLst>
        </xdr:cNvPr>
        <xdr:cNvSpPr txBox="1"/>
      </xdr:nvSpPr>
      <xdr:spPr>
        <a:xfrm>
          <a:off x="20199427" y="1029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13987</xdr:rowOff>
    </xdr:from>
    <xdr:ext cx="469744" cy="259045"/>
    <xdr:sp macro="" textlink="">
      <xdr:nvSpPr>
        <xdr:cNvPr id="325" name="n_3mainValue【保健センター・保健所】&#10;一人当たり面積">
          <a:extLst>
            <a:ext uri="{FF2B5EF4-FFF2-40B4-BE49-F238E27FC236}">
              <a16:creationId xmlns:a16="http://schemas.microsoft.com/office/drawing/2014/main" id="{313DBE73-6B93-42DF-A586-73CCDB619FE7}"/>
            </a:ext>
          </a:extLst>
        </xdr:cNvPr>
        <xdr:cNvSpPr txBox="1"/>
      </xdr:nvSpPr>
      <xdr:spPr>
        <a:xfrm>
          <a:off x="193104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21607</xdr:rowOff>
    </xdr:from>
    <xdr:ext cx="469744" cy="259045"/>
    <xdr:sp macro="" textlink="">
      <xdr:nvSpPr>
        <xdr:cNvPr id="326" name="n_4mainValue【保健センター・保健所】&#10;一人当たり面積">
          <a:extLst>
            <a:ext uri="{FF2B5EF4-FFF2-40B4-BE49-F238E27FC236}">
              <a16:creationId xmlns:a16="http://schemas.microsoft.com/office/drawing/2014/main" id="{7DE9BCA1-8EFC-4216-9038-5EF4B5F0C271}"/>
            </a:ext>
          </a:extLst>
        </xdr:cNvPr>
        <xdr:cNvSpPr txBox="1"/>
      </xdr:nvSpPr>
      <xdr:spPr>
        <a:xfrm>
          <a:off x="18421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7" name="正方形/長方形 326">
          <a:extLst>
            <a:ext uri="{FF2B5EF4-FFF2-40B4-BE49-F238E27FC236}">
              <a16:creationId xmlns:a16="http://schemas.microsoft.com/office/drawing/2014/main" id="{D8B3E726-4B7A-4FE0-9F7A-8732B62C1B7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8" name="正方形/長方形 327">
          <a:extLst>
            <a:ext uri="{FF2B5EF4-FFF2-40B4-BE49-F238E27FC236}">
              <a16:creationId xmlns:a16="http://schemas.microsoft.com/office/drawing/2014/main" id="{BDF573B9-6EE1-46DC-A48F-788A733C031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9" name="正方形/長方形 328">
          <a:extLst>
            <a:ext uri="{FF2B5EF4-FFF2-40B4-BE49-F238E27FC236}">
              <a16:creationId xmlns:a16="http://schemas.microsoft.com/office/drawing/2014/main" id="{3BDC14F3-D847-45C4-9ECF-C06A8F4BE5E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30" name="正方形/長方形 329">
          <a:extLst>
            <a:ext uri="{FF2B5EF4-FFF2-40B4-BE49-F238E27FC236}">
              <a16:creationId xmlns:a16="http://schemas.microsoft.com/office/drawing/2014/main" id="{3115B9FE-556F-4AA5-884E-9AFFD237379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31" name="正方形/長方形 330">
          <a:extLst>
            <a:ext uri="{FF2B5EF4-FFF2-40B4-BE49-F238E27FC236}">
              <a16:creationId xmlns:a16="http://schemas.microsoft.com/office/drawing/2014/main" id="{3ACCCE5D-F96E-4C59-BE81-CB49CFB64C0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2" name="正方形/長方形 331">
          <a:extLst>
            <a:ext uri="{FF2B5EF4-FFF2-40B4-BE49-F238E27FC236}">
              <a16:creationId xmlns:a16="http://schemas.microsoft.com/office/drawing/2014/main" id="{2EFCBD18-25ED-40B6-AD90-44693428EF9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3" name="正方形/長方形 332">
          <a:extLst>
            <a:ext uri="{FF2B5EF4-FFF2-40B4-BE49-F238E27FC236}">
              <a16:creationId xmlns:a16="http://schemas.microsoft.com/office/drawing/2014/main" id="{A1A8481B-1D42-48C8-9D90-200E3FEDA38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4" name="正方形/長方形 333">
          <a:extLst>
            <a:ext uri="{FF2B5EF4-FFF2-40B4-BE49-F238E27FC236}">
              <a16:creationId xmlns:a16="http://schemas.microsoft.com/office/drawing/2014/main" id="{53DB9CFC-85AA-465F-804F-31A5B4BD75C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5" name="テキスト ボックス 334">
          <a:extLst>
            <a:ext uri="{FF2B5EF4-FFF2-40B4-BE49-F238E27FC236}">
              <a16:creationId xmlns:a16="http://schemas.microsoft.com/office/drawing/2014/main" id="{B4506E3C-C4C2-4C3F-BE9A-BEE24CE75CC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6" name="直線コネクタ 335">
          <a:extLst>
            <a:ext uri="{FF2B5EF4-FFF2-40B4-BE49-F238E27FC236}">
              <a16:creationId xmlns:a16="http://schemas.microsoft.com/office/drawing/2014/main" id="{200CB79A-2F97-4318-8B5E-9C3B6F134E4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7" name="テキスト ボックス 336">
          <a:extLst>
            <a:ext uri="{FF2B5EF4-FFF2-40B4-BE49-F238E27FC236}">
              <a16:creationId xmlns:a16="http://schemas.microsoft.com/office/drawing/2014/main" id="{ABB83170-FB4C-4AD0-9DB8-E4B218BEAA8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38" name="直線コネクタ 337">
          <a:extLst>
            <a:ext uri="{FF2B5EF4-FFF2-40B4-BE49-F238E27FC236}">
              <a16:creationId xmlns:a16="http://schemas.microsoft.com/office/drawing/2014/main" id="{DB9553B5-315B-49DD-B1F8-DCBCEBD10CC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9" name="テキスト ボックス 338">
          <a:extLst>
            <a:ext uri="{FF2B5EF4-FFF2-40B4-BE49-F238E27FC236}">
              <a16:creationId xmlns:a16="http://schemas.microsoft.com/office/drawing/2014/main" id="{35889803-7B3A-450D-ACD9-3325C2D585B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40" name="直線コネクタ 339">
          <a:extLst>
            <a:ext uri="{FF2B5EF4-FFF2-40B4-BE49-F238E27FC236}">
              <a16:creationId xmlns:a16="http://schemas.microsoft.com/office/drawing/2014/main" id="{03EBE6C9-A4C8-4BF2-97DE-7CDACC2C33B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41" name="テキスト ボックス 340">
          <a:extLst>
            <a:ext uri="{FF2B5EF4-FFF2-40B4-BE49-F238E27FC236}">
              <a16:creationId xmlns:a16="http://schemas.microsoft.com/office/drawing/2014/main" id="{A220A68C-6EAE-4050-9F14-F37AF1266E7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42" name="直線コネクタ 341">
          <a:extLst>
            <a:ext uri="{FF2B5EF4-FFF2-40B4-BE49-F238E27FC236}">
              <a16:creationId xmlns:a16="http://schemas.microsoft.com/office/drawing/2014/main" id="{38FF1E69-2E30-4D0A-B586-8514C69CED2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43" name="テキスト ボックス 342">
          <a:extLst>
            <a:ext uri="{FF2B5EF4-FFF2-40B4-BE49-F238E27FC236}">
              <a16:creationId xmlns:a16="http://schemas.microsoft.com/office/drawing/2014/main" id="{D4305218-CCFD-48BE-BFCB-C313ED09BF1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44" name="直線コネクタ 343">
          <a:extLst>
            <a:ext uri="{FF2B5EF4-FFF2-40B4-BE49-F238E27FC236}">
              <a16:creationId xmlns:a16="http://schemas.microsoft.com/office/drawing/2014/main" id="{1C7541DC-EF3E-414E-909D-36F6879C634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45" name="テキスト ボックス 344">
          <a:extLst>
            <a:ext uri="{FF2B5EF4-FFF2-40B4-BE49-F238E27FC236}">
              <a16:creationId xmlns:a16="http://schemas.microsoft.com/office/drawing/2014/main" id="{29DD21B7-77AE-4FC8-B68A-FAD5F3CDCFF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46" name="直線コネクタ 345">
          <a:extLst>
            <a:ext uri="{FF2B5EF4-FFF2-40B4-BE49-F238E27FC236}">
              <a16:creationId xmlns:a16="http://schemas.microsoft.com/office/drawing/2014/main" id="{9276DFA7-1206-4DD3-A34A-4883A0832E5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47" name="テキスト ボックス 346">
          <a:extLst>
            <a:ext uri="{FF2B5EF4-FFF2-40B4-BE49-F238E27FC236}">
              <a16:creationId xmlns:a16="http://schemas.microsoft.com/office/drawing/2014/main" id="{EE44322E-98F0-4D57-947D-8F6DE3B45A69}"/>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8" name="直線コネクタ 347">
          <a:extLst>
            <a:ext uri="{FF2B5EF4-FFF2-40B4-BE49-F238E27FC236}">
              <a16:creationId xmlns:a16="http://schemas.microsoft.com/office/drawing/2014/main" id="{83EEC54D-7827-40B0-9957-6768E2B8EDE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9" name="テキスト ボックス 348">
          <a:extLst>
            <a:ext uri="{FF2B5EF4-FFF2-40B4-BE49-F238E27FC236}">
              <a16:creationId xmlns:a16="http://schemas.microsoft.com/office/drawing/2014/main" id="{6095D487-BDBC-406A-9212-6832CF04BC96}"/>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50" name="【消防施設】&#10;有形固定資産減価償却率グラフ枠">
          <a:extLst>
            <a:ext uri="{FF2B5EF4-FFF2-40B4-BE49-F238E27FC236}">
              <a16:creationId xmlns:a16="http://schemas.microsoft.com/office/drawing/2014/main" id="{A396CE2B-B3FF-4D3A-BCBD-3E7E0B3F90A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49530</xdr:rowOff>
    </xdr:from>
    <xdr:to>
      <xdr:col>85</xdr:col>
      <xdr:colOff>126364</xdr:colOff>
      <xdr:row>86</xdr:row>
      <xdr:rowOff>17145</xdr:rowOff>
    </xdr:to>
    <xdr:cxnSp macro="">
      <xdr:nvCxnSpPr>
        <xdr:cNvPr id="351" name="直線コネクタ 350">
          <a:extLst>
            <a:ext uri="{FF2B5EF4-FFF2-40B4-BE49-F238E27FC236}">
              <a16:creationId xmlns:a16="http://schemas.microsoft.com/office/drawing/2014/main" id="{6FA5E485-E1A1-470A-AD33-5F2FA04675DB}"/>
            </a:ext>
          </a:extLst>
        </xdr:cNvPr>
        <xdr:cNvCxnSpPr/>
      </xdr:nvCxnSpPr>
      <xdr:spPr>
        <a:xfrm flipV="1">
          <a:off x="16318864" y="1342263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20972</xdr:rowOff>
    </xdr:from>
    <xdr:ext cx="405111" cy="259045"/>
    <xdr:sp macro="" textlink="">
      <xdr:nvSpPr>
        <xdr:cNvPr id="352" name="【消防施設】&#10;有形固定資産減価償却率最小値テキスト">
          <a:extLst>
            <a:ext uri="{FF2B5EF4-FFF2-40B4-BE49-F238E27FC236}">
              <a16:creationId xmlns:a16="http://schemas.microsoft.com/office/drawing/2014/main" id="{51FDADF2-13AD-4F6C-9520-6A5453B7BCE8}"/>
            </a:ext>
          </a:extLst>
        </xdr:cNvPr>
        <xdr:cNvSpPr txBox="1"/>
      </xdr:nvSpPr>
      <xdr:spPr>
        <a:xfrm>
          <a:off x="16357600" y="1476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17145</xdr:rowOff>
    </xdr:from>
    <xdr:to>
      <xdr:col>86</xdr:col>
      <xdr:colOff>25400</xdr:colOff>
      <xdr:row>86</xdr:row>
      <xdr:rowOff>17145</xdr:rowOff>
    </xdr:to>
    <xdr:cxnSp macro="">
      <xdr:nvCxnSpPr>
        <xdr:cNvPr id="353" name="直線コネクタ 352">
          <a:extLst>
            <a:ext uri="{FF2B5EF4-FFF2-40B4-BE49-F238E27FC236}">
              <a16:creationId xmlns:a16="http://schemas.microsoft.com/office/drawing/2014/main" id="{F480862B-3A6F-4722-BC91-C4FD1A889D04}"/>
            </a:ext>
          </a:extLst>
        </xdr:cNvPr>
        <xdr:cNvCxnSpPr/>
      </xdr:nvCxnSpPr>
      <xdr:spPr>
        <a:xfrm>
          <a:off x="16230600" y="14761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167657</xdr:rowOff>
    </xdr:from>
    <xdr:ext cx="405111" cy="259045"/>
    <xdr:sp macro="" textlink="">
      <xdr:nvSpPr>
        <xdr:cNvPr id="354" name="【消防施設】&#10;有形固定資産減価償却率最大値テキスト">
          <a:extLst>
            <a:ext uri="{FF2B5EF4-FFF2-40B4-BE49-F238E27FC236}">
              <a16:creationId xmlns:a16="http://schemas.microsoft.com/office/drawing/2014/main" id="{695C7074-072E-4107-A2A4-D9E00C8F07E5}"/>
            </a:ext>
          </a:extLst>
        </xdr:cNvPr>
        <xdr:cNvSpPr txBox="1"/>
      </xdr:nvSpPr>
      <xdr:spPr>
        <a:xfrm>
          <a:off x="16357600" y="1319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49530</xdr:rowOff>
    </xdr:from>
    <xdr:to>
      <xdr:col>86</xdr:col>
      <xdr:colOff>25400</xdr:colOff>
      <xdr:row>78</xdr:row>
      <xdr:rowOff>49530</xdr:rowOff>
    </xdr:to>
    <xdr:cxnSp macro="">
      <xdr:nvCxnSpPr>
        <xdr:cNvPr id="355" name="直線コネクタ 354">
          <a:extLst>
            <a:ext uri="{FF2B5EF4-FFF2-40B4-BE49-F238E27FC236}">
              <a16:creationId xmlns:a16="http://schemas.microsoft.com/office/drawing/2014/main" id="{766008D4-B4F4-463B-9E76-D6BB80301211}"/>
            </a:ext>
          </a:extLst>
        </xdr:cNvPr>
        <xdr:cNvCxnSpPr/>
      </xdr:nvCxnSpPr>
      <xdr:spPr>
        <a:xfrm>
          <a:off x="16230600" y="1342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356" name="【消防施設】&#10;有形固定資産減価償却率平均値テキスト">
          <a:extLst>
            <a:ext uri="{FF2B5EF4-FFF2-40B4-BE49-F238E27FC236}">
              <a16:creationId xmlns:a16="http://schemas.microsoft.com/office/drawing/2014/main" id="{63A198D0-1FC8-47DC-A90E-D018E6F38AA8}"/>
            </a:ext>
          </a:extLst>
        </xdr:cNvPr>
        <xdr:cNvSpPr txBox="1"/>
      </xdr:nvSpPr>
      <xdr:spPr>
        <a:xfrm>
          <a:off x="16357600" y="1391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357" name="フローチャート: 判断 356">
          <a:extLst>
            <a:ext uri="{FF2B5EF4-FFF2-40B4-BE49-F238E27FC236}">
              <a16:creationId xmlns:a16="http://schemas.microsoft.com/office/drawing/2014/main" id="{4AFE96F8-9F68-428F-ABDF-75C353494023}"/>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133986</xdr:rowOff>
    </xdr:from>
    <xdr:to>
      <xdr:col>81</xdr:col>
      <xdr:colOff>101600</xdr:colOff>
      <xdr:row>82</xdr:row>
      <xdr:rowOff>64136</xdr:rowOff>
    </xdr:to>
    <xdr:sp macro="" textlink="">
      <xdr:nvSpPr>
        <xdr:cNvPr id="358" name="フローチャート: 判断 357">
          <a:extLst>
            <a:ext uri="{FF2B5EF4-FFF2-40B4-BE49-F238E27FC236}">
              <a16:creationId xmlns:a16="http://schemas.microsoft.com/office/drawing/2014/main" id="{4DD7B288-EB5B-416F-B616-D028921B6C4B}"/>
            </a:ext>
          </a:extLst>
        </xdr:cNvPr>
        <xdr:cNvSpPr/>
      </xdr:nvSpPr>
      <xdr:spPr>
        <a:xfrm>
          <a:off x="15430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359" name="フローチャート: 判断 358">
          <a:extLst>
            <a:ext uri="{FF2B5EF4-FFF2-40B4-BE49-F238E27FC236}">
              <a16:creationId xmlns:a16="http://schemas.microsoft.com/office/drawing/2014/main" id="{F863AFD6-B1B7-478A-AC91-2A1D0324EB03}"/>
            </a:ext>
          </a:extLst>
        </xdr:cNvPr>
        <xdr:cNvSpPr/>
      </xdr:nvSpPr>
      <xdr:spPr>
        <a:xfrm>
          <a:off x="14541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170180</xdr:rowOff>
    </xdr:from>
    <xdr:to>
      <xdr:col>72</xdr:col>
      <xdr:colOff>38100</xdr:colOff>
      <xdr:row>82</xdr:row>
      <xdr:rowOff>100330</xdr:rowOff>
    </xdr:to>
    <xdr:sp macro="" textlink="">
      <xdr:nvSpPr>
        <xdr:cNvPr id="360" name="フローチャート: 判断 359">
          <a:extLst>
            <a:ext uri="{FF2B5EF4-FFF2-40B4-BE49-F238E27FC236}">
              <a16:creationId xmlns:a16="http://schemas.microsoft.com/office/drawing/2014/main" id="{05BE4905-2FB2-4505-AE4B-D5AA36EA97B3}"/>
            </a:ext>
          </a:extLst>
        </xdr:cNvPr>
        <xdr:cNvSpPr/>
      </xdr:nvSpPr>
      <xdr:spPr>
        <a:xfrm>
          <a:off x="13652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133986</xdr:rowOff>
    </xdr:from>
    <xdr:to>
      <xdr:col>67</xdr:col>
      <xdr:colOff>101600</xdr:colOff>
      <xdr:row>82</xdr:row>
      <xdr:rowOff>64136</xdr:rowOff>
    </xdr:to>
    <xdr:sp macro="" textlink="">
      <xdr:nvSpPr>
        <xdr:cNvPr id="361" name="フローチャート: 判断 360">
          <a:extLst>
            <a:ext uri="{FF2B5EF4-FFF2-40B4-BE49-F238E27FC236}">
              <a16:creationId xmlns:a16="http://schemas.microsoft.com/office/drawing/2014/main" id="{3383410B-8C5F-47B1-8427-E8E42860249B}"/>
            </a:ext>
          </a:extLst>
        </xdr:cNvPr>
        <xdr:cNvSpPr/>
      </xdr:nvSpPr>
      <xdr:spPr>
        <a:xfrm>
          <a:off x="12763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C898AD1-FFC0-463C-83A3-56F30834A64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2118BAC-07BE-407A-8012-225201055F2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7565EF9-115E-483F-88A9-3CE3982AB97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CEBF4D77-9B58-4CA5-A520-7998686BD85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F11BC8FC-81A0-4A98-A734-62284708791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99695</xdr:rowOff>
    </xdr:from>
    <xdr:to>
      <xdr:col>85</xdr:col>
      <xdr:colOff>177800</xdr:colOff>
      <xdr:row>84</xdr:row>
      <xdr:rowOff>29845</xdr:rowOff>
    </xdr:to>
    <xdr:sp macro="" textlink="">
      <xdr:nvSpPr>
        <xdr:cNvPr id="367" name="楕円 366">
          <a:extLst>
            <a:ext uri="{FF2B5EF4-FFF2-40B4-BE49-F238E27FC236}">
              <a16:creationId xmlns:a16="http://schemas.microsoft.com/office/drawing/2014/main" id="{F781BCE2-695F-4D08-B5FF-BC07B6226FAF}"/>
            </a:ext>
          </a:extLst>
        </xdr:cNvPr>
        <xdr:cNvSpPr/>
      </xdr:nvSpPr>
      <xdr:spPr>
        <a:xfrm>
          <a:off x="162687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78122</xdr:rowOff>
    </xdr:from>
    <xdr:ext cx="405111" cy="259045"/>
    <xdr:sp macro="" textlink="">
      <xdr:nvSpPr>
        <xdr:cNvPr id="368" name="【消防施設】&#10;有形固定資産減価償却率該当値テキスト">
          <a:extLst>
            <a:ext uri="{FF2B5EF4-FFF2-40B4-BE49-F238E27FC236}">
              <a16:creationId xmlns:a16="http://schemas.microsoft.com/office/drawing/2014/main" id="{5EDA594C-E27D-406D-80D9-3F7E7AF39063}"/>
            </a:ext>
          </a:extLst>
        </xdr:cNvPr>
        <xdr:cNvSpPr txBox="1"/>
      </xdr:nvSpPr>
      <xdr:spPr>
        <a:xfrm>
          <a:off x="16357600"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124461</xdr:rowOff>
    </xdr:from>
    <xdr:to>
      <xdr:col>81</xdr:col>
      <xdr:colOff>101600</xdr:colOff>
      <xdr:row>85</xdr:row>
      <xdr:rowOff>54611</xdr:rowOff>
    </xdr:to>
    <xdr:sp macro="" textlink="">
      <xdr:nvSpPr>
        <xdr:cNvPr id="369" name="楕円 368">
          <a:extLst>
            <a:ext uri="{FF2B5EF4-FFF2-40B4-BE49-F238E27FC236}">
              <a16:creationId xmlns:a16="http://schemas.microsoft.com/office/drawing/2014/main" id="{AC83D9BC-CFE1-444A-A3A7-DE564CF93888}"/>
            </a:ext>
          </a:extLst>
        </xdr:cNvPr>
        <xdr:cNvSpPr/>
      </xdr:nvSpPr>
      <xdr:spPr>
        <a:xfrm>
          <a:off x="15430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150495</xdr:rowOff>
    </xdr:from>
    <xdr:to>
      <xdr:col>85</xdr:col>
      <xdr:colOff>127000</xdr:colOff>
      <xdr:row>85</xdr:row>
      <xdr:rowOff>3811</xdr:rowOff>
    </xdr:to>
    <xdr:cxnSp macro="">
      <xdr:nvCxnSpPr>
        <xdr:cNvPr id="370" name="直線コネクタ 369">
          <a:extLst>
            <a:ext uri="{FF2B5EF4-FFF2-40B4-BE49-F238E27FC236}">
              <a16:creationId xmlns:a16="http://schemas.microsoft.com/office/drawing/2014/main" id="{355CA4F4-D431-485A-9214-5BBC4A69316F}"/>
            </a:ext>
          </a:extLst>
        </xdr:cNvPr>
        <xdr:cNvCxnSpPr/>
      </xdr:nvCxnSpPr>
      <xdr:spPr>
        <a:xfrm flipV="1">
          <a:off x="15481300" y="14380845"/>
          <a:ext cx="838200" cy="19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107314</xdr:rowOff>
    </xdr:from>
    <xdr:to>
      <xdr:col>76</xdr:col>
      <xdr:colOff>165100</xdr:colOff>
      <xdr:row>85</xdr:row>
      <xdr:rowOff>37464</xdr:rowOff>
    </xdr:to>
    <xdr:sp macro="" textlink="">
      <xdr:nvSpPr>
        <xdr:cNvPr id="371" name="楕円 370">
          <a:extLst>
            <a:ext uri="{FF2B5EF4-FFF2-40B4-BE49-F238E27FC236}">
              <a16:creationId xmlns:a16="http://schemas.microsoft.com/office/drawing/2014/main" id="{8669310D-E901-414E-845A-90F266F6313A}"/>
            </a:ext>
          </a:extLst>
        </xdr:cNvPr>
        <xdr:cNvSpPr/>
      </xdr:nvSpPr>
      <xdr:spPr>
        <a:xfrm>
          <a:off x="14541500" y="1450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158114</xdr:rowOff>
    </xdr:from>
    <xdr:to>
      <xdr:col>81</xdr:col>
      <xdr:colOff>50800</xdr:colOff>
      <xdr:row>85</xdr:row>
      <xdr:rowOff>3811</xdr:rowOff>
    </xdr:to>
    <xdr:cxnSp macro="">
      <xdr:nvCxnSpPr>
        <xdr:cNvPr id="372" name="直線コネクタ 371">
          <a:extLst>
            <a:ext uri="{FF2B5EF4-FFF2-40B4-BE49-F238E27FC236}">
              <a16:creationId xmlns:a16="http://schemas.microsoft.com/office/drawing/2014/main" id="{5034257E-8929-4E26-B8FE-FE50EB94A568}"/>
            </a:ext>
          </a:extLst>
        </xdr:cNvPr>
        <xdr:cNvCxnSpPr/>
      </xdr:nvCxnSpPr>
      <xdr:spPr>
        <a:xfrm>
          <a:off x="14592300" y="14559914"/>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73025</xdr:rowOff>
    </xdr:from>
    <xdr:to>
      <xdr:col>72</xdr:col>
      <xdr:colOff>38100</xdr:colOff>
      <xdr:row>85</xdr:row>
      <xdr:rowOff>3175</xdr:rowOff>
    </xdr:to>
    <xdr:sp macro="" textlink="">
      <xdr:nvSpPr>
        <xdr:cNvPr id="373" name="楕円 372">
          <a:extLst>
            <a:ext uri="{FF2B5EF4-FFF2-40B4-BE49-F238E27FC236}">
              <a16:creationId xmlns:a16="http://schemas.microsoft.com/office/drawing/2014/main" id="{5D96ABA3-E2F8-4BC7-B615-B478F7190697}"/>
            </a:ext>
          </a:extLst>
        </xdr:cNvPr>
        <xdr:cNvSpPr/>
      </xdr:nvSpPr>
      <xdr:spPr>
        <a:xfrm>
          <a:off x="13652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123825</xdr:rowOff>
    </xdr:from>
    <xdr:to>
      <xdr:col>76</xdr:col>
      <xdr:colOff>114300</xdr:colOff>
      <xdr:row>84</xdr:row>
      <xdr:rowOff>158114</xdr:rowOff>
    </xdr:to>
    <xdr:cxnSp macro="">
      <xdr:nvCxnSpPr>
        <xdr:cNvPr id="374" name="直線コネクタ 373">
          <a:extLst>
            <a:ext uri="{FF2B5EF4-FFF2-40B4-BE49-F238E27FC236}">
              <a16:creationId xmlns:a16="http://schemas.microsoft.com/office/drawing/2014/main" id="{858F98A3-8E18-4145-B738-E7087E29C772}"/>
            </a:ext>
          </a:extLst>
        </xdr:cNvPr>
        <xdr:cNvCxnSpPr/>
      </xdr:nvCxnSpPr>
      <xdr:spPr>
        <a:xfrm>
          <a:off x="13703300" y="1452562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33020</xdr:rowOff>
    </xdr:from>
    <xdr:to>
      <xdr:col>67</xdr:col>
      <xdr:colOff>101600</xdr:colOff>
      <xdr:row>84</xdr:row>
      <xdr:rowOff>134620</xdr:rowOff>
    </xdr:to>
    <xdr:sp macro="" textlink="">
      <xdr:nvSpPr>
        <xdr:cNvPr id="375" name="楕円 374">
          <a:extLst>
            <a:ext uri="{FF2B5EF4-FFF2-40B4-BE49-F238E27FC236}">
              <a16:creationId xmlns:a16="http://schemas.microsoft.com/office/drawing/2014/main" id="{1F538C0C-05DF-4C92-AE68-E3CE16E791DB}"/>
            </a:ext>
          </a:extLst>
        </xdr:cNvPr>
        <xdr:cNvSpPr/>
      </xdr:nvSpPr>
      <xdr:spPr>
        <a:xfrm>
          <a:off x="12763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83820</xdr:rowOff>
    </xdr:from>
    <xdr:to>
      <xdr:col>71</xdr:col>
      <xdr:colOff>177800</xdr:colOff>
      <xdr:row>84</xdr:row>
      <xdr:rowOff>123825</xdr:rowOff>
    </xdr:to>
    <xdr:cxnSp macro="">
      <xdr:nvCxnSpPr>
        <xdr:cNvPr id="376" name="直線コネクタ 375">
          <a:extLst>
            <a:ext uri="{FF2B5EF4-FFF2-40B4-BE49-F238E27FC236}">
              <a16:creationId xmlns:a16="http://schemas.microsoft.com/office/drawing/2014/main" id="{582B468F-CC47-4824-A35D-7B31B5601D45}"/>
            </a:ext>
          </a:extLst>
        </xdr:cNvPr>
        <xdr:cNvCxnSpPr/>
      </xdr:nvCxnSpPr>
      <xdr:spPr>
        <a:xfrm>
          <a:off x="12814300" y="144856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80663</xdr:rowOff>
    </xdr:from>
    <xdr:ext cx="405111" cy="259045"/>
    <xdr:sp macro="" textlink="">
      <xdr:nvSpPr>
        <xdr:cNvPr id="377" name="n_1aveValue【消防施設】&#10;有形固定資産減価償却率">
          <a:extLst>
            <a:ext uri="{FF2B5EF4-FFF2-40B4-BE49-F238E27FC236}">
              <a16:creationId xmlns:a16="http://schemas.microsoft.com/office/drawing/2014/main" id="{9ECBFB05-499C-4447-8BD7-ED7D51939E26}"/>
            </a:ext>
          </a:extLst>
        </xdr:cNvPr>
        <xdr:cNvSpPr txBox="1"/>
      </xdr:nvSpPr>
      <xdr:spPr>
        <a:xfrm>
          <a:off x="152660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80663</xdr:rowOff>
    </xdr:from>
    <xdr:ext cx="405111" cy="259045"/>
    <xdr:sp macro="" textlink="">
      <xdr:nvSpPr>
        <xdr:cNvPr id="378" name="n_2aveValue【消防施設】&#10;有形固定資産減価償却率">
          <a:extLst>
            <a:ext uri="{FF2B5EF4-FFF2-40B4-BE49-F238E27FC236}">
              <a16:creationId xmlns:a16="http://schemas.microsoft.com/office/drawing/2014/main" id="{35FCBB33-FD24-4F31-95EF-2048E072C6C7}"/>
            </a:ext>
          </a:extLst>
        </xdr:cNvPr>
        <xdr:cNvSpPr txBox="1"/>
      </xdr:nvSpPr>
      <xdr:spPr>
        <a:xfrm>
          <a:off x="14389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116857</xdr:rowOff>
    </xdr:from>
    <xdr:ext cx="405111" cy="259045"/>
    <xdr:sp macro="" textlink="">
      <xdr:nvSpPr>
        <xdr:cNvPr id="379" name="n_3aveValue【消防施設】&#10;有形固定資産減価償却率">
          <a:extLst>
            <a:ext uri="{FF2B5EF4-FFF2-40B4-BE49-F238E27FC236}">
              <a16:creationId xmlns:a16="http://schemas.microsoft.com/office/drawing/2014/main" id="{1DB7E251-6BA2-45B3-8DEF-C0FE360450C6}"/>
            </a:ext>
          </a:extLst>
        </xdr:cNvPr>
        <xdr:cNvSpPr txBox="1"/>
      </xdr:nvSpPr>
      <xdr:spPr>
        <a:xfrm>
          <a:off x="13500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80663</xdr:rowOff>
    </xdr:from>
    <xdr:ext cx="405111" cy="259045"/>
    <xdr:sp macro="" textlink="">
      <xdr:nvSpPr>
        <xdr:cNvPr id="380" name="n_4aveValue【消防施設】&#10;有形固定資産減価償却率">
          <a:extLst>
            <a:ext uri="{FF2B5EF4-FFF2-40B4-BE49-F238E27FC236}">
              <a16:creationId xmlns:a16="http://schemas.microsoft.com/office/drawing/2014/main" id="{1EC2EF43-0556-4D4F-8B56-37A795E43431}"/>
            </a:ext>
          </a:extLst>
        </xdr:cNvPr>
        <xdr:cNvSpPr txBox="1"/>
      </xdr:nvSpPr>
      <xdr:spPr>
        <a:xfrm>
          <a:off x="12611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45738</xdr:rowOff>
    </xdr:from>
    <xdr:ext cx="405111" cy="259045"/>
    <xdr:sp macro="" textlink="">
      <xdr:nvSpPr>
        <xdr:cNvPr id="381" name="n_1mainValue【消防施設】&#10;有形固定資産減価償却率">
          <a:extLst>
            <a:ext uri="{FF2B5EF4-FFF2-40B4-BE49-F238E27FC236}">
              <a16:creationId xmlns:a16="http://schemas.microsoft.com/office/drawing/2014/main" id="{846B4EAC-BEA5-4420-8855-F759D1398AA5}"/>
            </a:ext>
          </a:extLst>
        </xdr:cNvPr>
        <xdr:cNvSpPr txBox="1"/>
      </xdr:nvSpPr>
      <xdr:spPr>
        <a:xfrm>
          <a:off x="15266044" y="1461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28591</xdr:rowOff>
    </xdr:from>
    <xdr:ext cx="405111" cy="259045"/>
    <xdr:sp macro="" textlink="">
      <xdr:nvSpPr>
        <xdr:cNvPr id="382" name="n_2mainValue【消防施設】&#10;有形固定資産減価償却率">
          <a:extLst>
            <a:ext uri="{FF2B5EF4-FFF2-40B4-BE49-F238E27FC236}">
              <a16:creationId xmlns:a16="http://schemas.microsoft.com/office/drawing/2014/main" id="{2D3D75D4-06D4-4F0F-B8AB-515A58680388}"/>
            </a:ext>
          </a:extLst>
        </xdr:cNvPr>
        <xdr:cNvSpPr txBox="1"/>
      </xdr:nvSpPr>
      <xdr:spPr>
        <a:xfrm>
          <a:off x="14389744" y="1460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165752</xdr:rowOff>
    </xdr:from>
    <xdr:ext cx="405111" cy="259045"/>
    <xdr:sp macro="" textlink="">
      <xdr:nvSpPr>
        <xdr:cNvPr id="383" name="n_3mainValue【消防施設】&#10;有形固定資産減価償却率">
          <a:extLst>
            <a:ext uri="{FF2B5EF4-FFF2-40B4-BE49-F238E27FC236}">
              <a16:creationId xmlns:a16="http://schemas.microsoft.com/office/drawing/2014/main" id="{EE4944DA-A20E-43D3-9F6E-B9F3FEB404C4}"/>
            </a:ext>
          </a:extLst>
        </xdr:cNvPr>
        <xdr:cNvSpPr txBox="1"/>
      </xdr:nvSpPr>
      <xdr:spPr>
        <a:xfrm>
          <a:off x="13500744" y="1456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125747</xdr:rowOff>
    </xdr:from>
    <xdr:ext cx="405111" cy="259045"/>
    <xdr:sp macro="" textlink="">
      <xdr:nvSpPr>
        <xdr:cNvPr id="384" name="n_4mainValue【消防施設】&#10;有形固定資産減価償却率">
          <a:extLst>
            <a:ext uri="{FF2B5EF4-FFF2-40B4-BE49-F238E27FC236}">
              <a16:creationId xmlns:a16="http://schemas.microsoft.com/office/drawing/2014/main" id="{5026B634-03BE-4F43-A673-583F8798AF26}"/>
            </a:ext>
          </a:extLst>
        </xdr:cNvPr>
        <xdr:cNvSpPr txBox="1"/>
      </xdr:nvSpPr>
      <xdr:spPr>
        <a:xfrm>
          <a:off x="12611744" y="1452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5" name="正方形/長方形 384">
          <a:extLst>
            <a:ext uri="{FF2B5EF4-FFF2-40B4-BE49-F238E27FC236}">
              <a16:creationId xmlns:a16="http://schemas.microsoft.com/office/drawing/2014/main" id="{771D040C-D506-4AA0-856D-FB02979E344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6" name="正方形/長方形 385">
          <a:extLst>
            <a:ext uri="{FF2B5EF4-FFF2-40B4-BE49-F238E27FC236}">
              <a16:creationId xmlns:a16="http://schemas.microsoft.com/office/drawing/2014/main" id="{993EA331-558B-47CA-8595-6D9E86464DC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7" name="正方形/長方形 386">
          <a:extLst>
            <a:ext uri="{FF2B5EF4-FFF2-40B4-BE49-F238E27FC236}">
              <a16:creationId xmlns:a16="http://schemas.microsoft.com/office/drawing/2014/main" id="{36C3586E-5681-4E6D-95ED-62E7434170A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8" name="正方形/長方形 387">
          <a:extLst>
            <a:ext uri="{FF2B5EF4-FFF2-40B4-BE49-F238E27FC236}">
              <a16:creationId xmlns:a16="http://schemas.microsoft.com/office/drawing/2014/main" id="{CCA58064-AD8E-49EE-8E6B-48ECA72A871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9" name="正方形/長方形 388">
          <a:extLst>
            <a:ext uri="{FF2B5EF4-FFF2-40B4-BE49-F238E27FC236}">
              <a16:creationId xmlns:a16="http://schemas.microsoft.com/office/drawing/2014/main" id="{99B0C960-FE41-46E6-B968-8D8FEC634E2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90" name="正方形/長方形 389">
          <a:extLst>
            <a:ext uri="{FF2B5EF4-FFF2-40B4-BE49-F238E27FC236}">
              <a16:creationId xmlns:a16="http://schemas.microsoft.com/office/drawing/2014/main" id="{5CF3AFFB-F4A9-4D6C-B175-5E9ACD6FDA9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1" name="正方形/長方形 390">
          <a:extLst>
            <a:ext uri="{FF2B5EF4-FFF2-40B4-BE49-F238E27FC236}">
              <a16:creationId xmlns:a16="http://schemas.microsoft.com/office/drawing/2014/main" id="{CF6DDED8-8146-4191-9DD1-CFD198927F6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2" name="正方形/長方形 391">
          <a:extLst>
            <a:ext uri="{FF2B5EF4-FFF2-40B4-BE49-F238E27FC236}">
              <a16:creationId xmlns:a16="http://schemas.microsoft.com/office/drawing/2014/main" id="{A8F77CEE-4DE1-480C-B1D7-59E436A6EBE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3" name="テキスト ボックス 392">
          <a:extLst>
            <a:ext uri="{FF2B5EF4-FFF2-40B4-BE49-F238E27FC236}">
              <a16:creationId xmlns:a16="http://schemas.microsoft.com/office/drawing/2014/main" id="{0B99EFDB-CDA4-4487-BE3B-6772B76B2C8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4" name="直線コネクタ 393">
          <a:extLst>
            <a:ext uri="{FF2B5EF4-FFF2-40B4-BE49-F238E27FC236}">
              <a16:creationId xmlns:a16="http://schemas.microsoft.com/office/drawing/2014/main" id="{43F0E918-A64A-47AE-B892-987FE612848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395" name="直線コネクタ 394">
          <a:extLst>
            <a:ext uri="{FF2B5EF4-FFF2-40B4-BE49-F238E27FC236}">
              <a16:creationId xmlns:a16="http://schemas.microsoft.com/office/drawing/2014/main" id="{D396ABFE-99B4-4C51-8D4F-19ECDA8CF85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396" name="テキスト ボックス 395">
          <a:extLst>
            <a:ext uri="{FF2B5EF4-FFF2-40B4-BE49-F238E27FC236}">
              <a16:creationId xmlns:a16="http://schemas.microsoft.com/office/drawing/2014/main" id="{8FE609F7-00C0-4BD0-989E-2713F9FFE68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397" name="直線コネクタ 396">
          <a:extLst>
            <a:ext uri="{FF2B5EF4-FFF2-40B4-BE49-F238E27FC236}">
              <a16:creationId xmlns:a16="http://schemas.microsoft.com/office/drawing/2014/main" id="{C60858F4-A3ED-4DED-B179-EBDD993FEBA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398" name="テキスト ボックス 397">
          <a:extLst>
            <a:ext uri="{FF2B5EF4-FFF2-40B4-BE49-F238E27FC236}">
              <a16:creationId xmlns:a16="http://schemas.microsoft.com/office/drawing/2014/main" id="{0759233F-3073-4966-BE27-283A707AE08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399" name="直線コネクタ 398">
          <a:extLst>
            <a:ext uri="{FF2B5EF4-FFF2-40B4-BE49-F238E27FC236}">
              <a16:creationId xmlns:a16="http://schemas.microsoft.com/office/drawing/2014/main" id="{D617E7CF-1569-47A2-8780-F9162D7A7A75}"/>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00" name="テキスト ボックス 399">
          <a:extLst>
            <a:ext uri="{FF2B5EF4-FFF2-40B4-BE49-F238E27FC236}">
              <a16:creationId xmlns:a16="http://schemas.microsoft.com/office/drawing/2014/main" id="{E7C6A196-9B30-4341-B8F1-492A37EB14B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01" name="直線コネクタ 400">
          <a:extLst>
            <a:ext uri="{FF2B5EF4-FFF2-40B4-BE49-F238E27FC236}">
              <a16:creationId xmlns:a16="http://schemas.microsoft.com/office/drawing/2014/main" id="{6DEF578E-0C30-4A4C-98BC-78E010B93E7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02" name="テキスト ボックス 401">
          <a:extLst>
            <a:ext uri="{FF2B5EF4-FFF2-40B4-BE49-F238E27FC236}">
              <a16:creationId xmlns:a16="http://schemas.microsoft.com/office/drawing/2014/main" id="{4F59116E-8D7D-4374-B411-0125F7C6BB39}"/>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03" name="直線コネクタ 402">
          <a:extLst>
            <a:ext uri="{FF2B5EF4-FFF2-40B4-BE49-F238E27FC236}">
              <a16:creationId xmlns:a16="http://schemas.microsoft.com/office/drawing/2014/main" id="{B9ADC45A-61E9-4FDE-8354-8AD311D8026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04" name="テキスト ボックス 403">
          <a:extLst>
            <a:ext uri="{FF2B5EF4-FFF2-40B4-BE49-F238E27FC236}">
              <a16:creationId xmlns:a16="http://schemas.microsoft.com/office/drawing/2014/main" id="{9B921423-4FA2-4523-BF2A-E2405F45B47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5" name="直線コネクタ 404">
          <a:extLst>
            <a:ext uri="{FF2B5EF4-FFF2-40B4-BE49-F238E27FC236}">
              <a16:creationId xmlns:a16="http://schemas.microsoft.com/office/drawing/2014/main" id="{B78E0A87-9615-4590-84CA-EE36F2AA1D2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6" name="テキスト ボックス 405">
          <a:extLst>
            <a:ext uri="{FF2B5EF4-FFF2-40B4-BE49-F238E27FC236}">
              <a16:creationId xmlns:a16="http://schemas.microsoft.com/office/drawing/2014/main" id="{9E5698B9-6906-4A5B-BACA-E89F6397509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7" name="【消防施設】&#10;一人当たり面積グラフ枠">
          <a:extLst>
            <a:ext uri="{FF2B5EF4-FFF2-40B4-BE49-F238E27FC236}">
              <a16:creationId xmlns:a16="http://schemas.microsoft.com/office/drawing/2014/main" id="{99D1D8C6-451F-49B0-8B25-3E81B44C4B8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85725</xdr:rowOff>
    </xdr:from>
    <xdr:to>
      <xdr:col>116</xdr:col>
      <xdr:colOff>62864</xdr:colOff>
      <xdr:row>86</xdr:row>
      <xdr:rowOff>76200</xdr:rowOff>
    </xdr:to>
    <xdr:cxnSp macro="">
      <xdr:nvCxnSpPr>
        <xdr:cNvPr id="408" name="直線コネクタ 407">
          <a:extLst>
            <a:ext uri="{FF2B5EF4-FFF2-40B4-BE49-F238E27FC236}">
              <a16:creationId xmlns:a16="http://schemas.microsoft.com/office/drawing/2014/main" id="{905AD049-61E8-4628-B563-8D51FA0C33BD}"/>
            </a:ext>
          </a:extLst>
        </xdr:cNvPr>
        <xdr:cNvCxnSpPr/>
      </xdr:nvCxnSpPr>
      <xdr:spPr>
        <a:xfrm flipV="1">
          <a:off x="22160864" y="132873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409" name="【消防施設】&#10;一人当たり面積最小値テキスト">
          <a:extLst>
            <a:ext uri="{FF2B5EF4-FFF2-40B4-BE49-F238E27FC236}">
              <a16:creationId xmlns:a16="http://schemas.microsoft.com/office/drawing/2014/main" id="{303BC5D1-A499-451D-B56E-EECD565D2BBC}"/>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410" name="直線コネクタ 409">
          <a:extLst>
            <a:ext uri="{FF2B5EF4-FFF2-40B4-BE49-F238E27FC236}">
              <a16:creationId xmlns:a16="http://schemas.microsoft.com/office/drawing/2014/main" id="{93F82567-6DFB-47A3-AAAE-C5B018EA6E08}"/>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32402</xdr:rowOff>
    </xdr:from>
    <xdr:ext cx="469744" cy="259045"/>
    <xdr:sp macro="" textlink="">
      <xdr:nvSpPr>
        <xdr:cNvPr id="411" name="【消防施設】&#10;一人当たり面積最大値テキスト">
          <a:extLst>
            <a:ext uri="{FF2B5EF4-FFF2-40B4-BE49-F238E27FC236}">
              <a16:creationId xmlns:a16="http://schemas.microsoft.com/office/drawing/2014/main" id="{860E626E-B360-474B-BFB5-C0B09CE2C8C7}"/>
            </a:ext>
          </a:extLst>
        </xdr:cNvPr>
        <xdr:cNvSpPr txBox="1"/>
      </xdr:nvSpPr>
      <xdr:spPr>
        <a:xfrm>
          <a:off x="22199600" y="1306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85725</xdr:rowOff>
    </xdr:from>
    <xdr:to>
      <xdr:col>116</xdr:col>
      <xdr:colOff>152400</xdr:colOff>
      <xdr:row>77</xdr:row>
      <xdr:rowOff>85725</xdr:rowOff>
    </xdr:to>
    <xdr:cxnSp macro="">
      <xdr:nvCxnSpPr>
        <xdr:cNvPr id="412" name="直線コネクタ 411">
          <a:extLst>
            <a:ext uri="{FF2B5EF4-FFF2-40B4-BE49-F238E27FC236}">
              <a16:creationId xmlns:a16="http://schemas.microsoft.com/office/drawing/2014/main" id="{5FC03452-7658-48B6-AB96-61DC0FFEC35D}"/>
            </a:ext>
          </a:extLst>
        </xdr:cNvPr>
        <xdr:cNvCxnSpPr/>
      </xdr:nvCxnSpPr>
      <xdr:spPr>
        <a:xfrm>
          <a:off x="22072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137813</xdr:rowOff>
    </xdr:from>
    <xdr:ext cx="469744" cy="259045"/>
    <xdr:sp macro="" textlink="">
      <xdr:nvSpPr>
        <xdr:cNvPr id="413" name="【消防施設】&#10;一人当たり面積平均値テキスト">
          <a:extLst>
            <a:ext uri="{FF2B5EF4-FFF2-40B4-BE49-F238E27FC236}">
              <a16:creationId xmlns:a16="http://schemas.microsoft.com/office/drawing/2014/main" id="{C644A836-5DD4-46E5-9B03-7489D67CAF03}"/>
            </a:ext>
          </a:extLst>
        </xdr:cNvPr>
        <xdr:cNvSpPr txBox="1"/>
      </xdr:nvSpPr>
      <xdr:spPr>
        <a:xfrm>
          <a:off x="22199600" y="14368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114936</xdr:rowOff>
    </xdr:from>
    <xdr:to>
      <xdr:col>116</xdr:col>
      <xdr:colOff>114300</xdr:colOff>
      <xdr:row>85</xdr:row>
      <xdr:rowOff>45086</xdr:rowOff>
    </xdr:to>
    <xdr:sp macro="" textlink="">
      <xdr:nvSpPr>
        <xdr:cNvPr id="414" name="フローチャート: 判断 413">
          <a:extLst>
            <a:ext uri="{FF2B5EF4-FFF2-40B4-BE49-F238E27FC236}">
              <a16:creationId xmlns:a16="http://schemas.microsoft.com/office/drawing/2014/main" id="{24FB7F15-C439-4F68-83BD-4660311B053F}"/>
            </a:ext>
          </a:extLst>
        </xdr:cNvPr>
        <xdr:cNvSpPr/>
      </xdr:nvSpPr>
      <xdr:spPr>
        <a:xfrm>
          <a:off x="22110700" y="14516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126364</xdr:rowOff>
    </xdr:from>
    <xdr:to>
      <xdr:col>112</xdr:col>
      <xdr:colOff>38100</xdr:colOff>
      <xdr:row>85</xdr:row>
      <xdr:rowOff>56514</xdr:rowOff>
    </xdr:to>
    <xdr:sp macro="" textlink="">
      <xdr:nvSpPr>
        <xdr:cNvPr id="415" name="フローチャート: 判断 414">
          <a:extLst>
            <a:ext uri="{FF2B5EF4-FFF2-40B4-BE49-F238E27FC236}">
              <a16:creationId xmlns:a16="http://schemas.microsoft.com/office/drawing/2014/main" id="{6E082968-A830-4E4C-8815-FBA35825F8C2}"/>
            </a:ext>
          </a:extLst>
        </xdr:cNvPr>
        <xdr:cNvSpPr/>
      </xdr:nvSpPr>
      <xdr:spPr>
        <a:xfrm>
          <a:off x="21272500" y="1452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135889</xdr:rowOff>
    </xdr:from>
    <xdr:to>
      <xdr:col>107</xdr:col>
      <xdr:colOff>101600</xdr:colOff>
      <xdr:row>85</xdr:row>
      <xdr:rowOff>66039</xdr:rowOff>
    </xdr:to>
    <xdr:sp macro="" textlink="">
      <xdr:nvSpPr>
        <xdr:cNvPr id="416" name="フローチャート: 判断 415">
          <a:extLst>
            <a:ext uri="{FF2B5EF4-FFF2-40B4-BE49-F238E27FC236}">
              <a16:creationId xmlns:a16="http://schemas.microsoft.com/office/drawing/2014/main" id="{739D4DF4-BED4-4EC5-85C9-3DDB0D109812}"/>
            </a:ext>
          </a:extLst>
        </xdr:cNvPr>
        <xdr:cNvSpPr/>
      </xdr:nvSpPr>
      <xdr:spPr>
        <a:xfrm>
          <a:off x="20383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417" name="フローチャート: 判断 416">
          <a:extLst>
            <a:ext uri="{FF2B5EF4-FFF2-40B4-BE49-F238E27FC236}">
              <a16:creationId xmlns:a16="http://schemas.microsoft.com/office/drawing/2014/main" id="{C670E3CD-49B3-45EE-85F2-7AB5B69B7F7A}"/>
            </a:ext>
          </a:extLst>
        </xdr:cNvPr>
        <xdr:cNvSpPr/>
      </xdr:nvSpPr>
      <xdr:spPr>
        <a:xfrm>
          <a:off x="19494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151130</xdr:rowOff>
    </xdr:from>
    <xdr:to>
      <xdr:col>98</xdr:col>
      <xdr:colOff>38100</xdr:colOff>
      <xdr:row>85</xdr:row>
      <xdr:rowOff>81280</xdr:rowOff>
    </xdr:to>
    <xdr:sp macro="" textlink="">
      <xdr:nvSpPr>
        <xdr:cNvPr id="418" name="フローチャート: 判断 417">
          <a:extLst>
            <a:ext uri="{FF2B5EF4-FFF2-40B4-BE49-F238E27FC236}">
              <a16:creationId xmlns:a16="http://schemas.microsoft.com/office/drawing/2014/main" id="{22153E7C-2760-46F7-85FB-8FFD6461AD9C}"/>
            </a:ext>
          </a:extLst>
        </xdr:cNvPr>
        <xdr:cNvSpPr/>
      </xdr:nvSpPr>
      <xdr:spPr>
        <a:xfrm>
          <a:off x="18605500" y="1455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19" name="テキスト ボックス 418">
          <a:extLst>
            <a:ext uri="{FF2B5EF4-FFF2-40B4-BE49-F238E27FC236}">
              <a16:creationId xmlns:a16="http://schemas.microsoft.com/office/drawing/2014/main" id="{E5E5E505-8593-4CA2-AA54-4EA174777F8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FCEE8356-0CF7-48A7-91CD-AA20CF005A6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A185255C-1C44-458A-AB2E-FDB1A22C883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BE15DF3C-BBC1-41B0-A564-A8A2CFCF104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712B8921-E254-44D6-8865-AC00D4879AE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63500</xdr:rowOff>
    </xdr:from>
    <xdr:to>
      <xdr:col>116</xdr:col>
      <xdr:colOff>114300</xdr:colOff>
      <xdr:row>85</xdr:row>
      <xdr:rowOff>165100</xdr:rowOff>
    </xdr:to>
    <xdr:sp macro="" textlink="">
      <xdr:nvSpPr>
        <xdr:cNvPr id="424" name="楕円 423">
          <a:extLst>
            <a:ext uri="{FF2B5EF4-FFF2-40B4-BE49-F238E27FC236}">
              <a16:creationId xmlns:a16="http://schemas.microsoft.com/office/drawing/2014/main" id="{D395F90D-A76B-4FF2-B62B-91F32D3A07FE}"/>
            </a:ext>
          </a:extLst>
        </xdr:cNvPr>
        <xdr:cNvSpPr/>
      </xdr:nvSpPr>
      <xdr:spPr>
        <a:xfrm>
          <a:off x="22110700" y="1463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41927</xdr:rowOff>
    </xdr:from>
    <xdr:ext cx="469744" cy="259045"/>
    <xdr:sp macro="" textlink="">
      <xdr:nvSpPr>
        <xdr:cNvPr id="425" name="【消防施設】&#10;一人当たり面積該当値テキスト">
          <a:extLst>
            <a:ext uri="{FF2B5EF4-FFF2-40B4-BE49-F238E27FC236}">
              <a16:creationId xmlns:a16="http://schemas.microsoft.com/office/drawing/2014/main" id="{769FFB9E-FAFE-4BAD-B566-7C54DF12EC87}"/>
            </a:ext>
          </a:extLst>
        </xdr:cNvPr>
        <xdr:cNvSpPr txBox="1"/>
      </xdr:nvSpPr>
      <xdr:spPr>
        <a:xfrm>
          <a:off x="22199600" y="1461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50164</xdr:rowOff>
    </xdr:from>
    <xdr:to>
      <xdr:col>112</xdr:col>
      <xdr:colOff>38100</xdr:colOff>
      <xdr:row>85</xdr:row>
      <xdr:rowOff>151764</xdr:rowOff>
    </xdr:to>
    <xdr:sp macro="" textlink="">
      <xdr:nvSpPr>
        <xdr:cNvPr id="426" name="楕円 425">
          <a:extLst>
            <a:ext uri="{FF2B5EF4-FFF2-40B4-BE49-F238E27FC236}">
              <a16:creationId xmlns:a16="http://schemas.microsoft.com/office/drawing/2014/main" id="{5DBA7DA4-71B1-4A29-834B-78B12DB1C39B}"/>
            </a:ext>
          </a:extLst>
        </xdr:cNvPr>
        <xdr:cNvSpPr/>
      </xdr:nvSpPr>
      <xdr:spPr>
        <a:xfrm>
          <a:off x="21272500" y="1462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100964</xdr:rowOff>
    </xdr:from>
    <xdr:to>
      <xdr:col>116</xdr:col>
      <xdr:colOff>63500</xdr:colOff>
      <xdr:row>85</xdr:row>
      <xdr:rowOff>114300</xdr:rowOff>
    </xdr:to>
    <xdr:cxnSp macro="">
      <xdr:nvCxnSpPr>
        <xdr:cNvPr id="427" name="直線コネクタ 426">
          <a:extLst>
            <a:ext uri="{FF2B5EF4-FFF2-40B4-BE49-F238E27FC236}">
              <a16:creationId xmlns:a16="http://schemas.microsoft.com/office/drawing/2014/main" id="{49802714-2701-4435-AA17-8967C1E1E90B}"/>
            </a:ext>
          </a:extLst>
        </xdr:cNvPr>
        <xdr:cNvCxnSpPr/>
      </xdr:nvCxnSpPr>
      <xdr:spPr>
        <a:xfrm>
          <a:off x="21323300" y="14674214"/>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50164</xdr:rowOff>
    </xdr:from>
    <xdr:to>
      <xdr:col>107</xdr:col>
      <xdr:colOff>101600</xdr:colOff>
      <xdr:row>85</xdr:row>
      <xdr:rowOff>151764</xdr:rowOff>
    </xdr:to>
    <xdr:sp macro="" textlink="">
      <xdr:nvSpPr>
        <xdr:cNvPr id="428" name="楕円 427">
          <a:extLst>
            <a:ext uri="{FF2B5EF4-FFF2-40B4-BE49-F238E27FC236}">
              <a16:creationId xmlns:a16="http://schemas.microsoft.com/office/drawing/2014/main" id="{A65E0AA6-F0C6-454B-A2AB-FCCD7C8203B7}"/>
            </a:ext>
          </a:extLst>
        </xdr:cNvPr>
        <xdr:cNvSpPr/>
      </xdr:nvSpPr>
      <xdr:spPr>
        <a:xfrm>
          <a:off x="20383500" y="1462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100964</xdr:rowOff>
    </xdr:from>
    <xdr:to>
      <xdr:col>111</xdr:col>
      <xdr:colOff>177800</xdr:colOff>
      <xdr:row>85</xdr:row>
      <xdr:rowOff>100964</xdr:rowOff>
    </xdr:to>
    <xdr:cxnSp macro="">
      <xdr:nvCxnSpPr>
        <xdr:cNvPr id="429" name="直線コネクタ 428">
          <a:extLst>
            <a:ext uri="{FF2B5EF4-FFF2-40B4-BE49-F238E27FC236}">
              <a16:creationId xmlns:a16="http://schemas.microsoft.com/office/drawing/2014/main" id="{A43EEE50-9A7D-443D-ACC3-B2F9DF2304D1}"/>
            </a:ext>
          </a:extLst>
        </xdr:cNvPr>
        <xdr:cNvCxnSpPr/>
      </xdr:nvCxnSpPr>
      <xdr:spPr>
        <a:xfrm>
          <a:off x="20434300" y="146742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52070</xdr:rowOff>
    </xdr:from>
    <xdr:to>
      <xdr:col>102</xdr:col>
      <xdr:colOff>165100</xdr:colOff>
      <xdr:row>85</xdr:row>
      <xdr:rowOff>153670</xdr:rowOff>
    </xdr:to>
    <xdr:sp macro="" textlink="">
      <xdr:nvSpPr>
        <xdr:cNvPr id="430" name="楕円 429">
          <a:extLst>
            <a:ext uri="{FF2B5EF4-FFF2-40B4-BE49-F238E27FC236}">
              <a16:creationId xmlns:a16="http://schemas.microsoft.com/office/drawing/2014/main" id="{9460F1E4-BCEC-443B-BA9C-48FBA3523690}"/>
            </a:ext>
          </a:extLst>
        </xdr:cNvPr>
        <xdr:cNvSpPr/>
      </xdr:nvSpPr>
      <xdr:spPr>
        <a:xfrm>
          <a:off x="19494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100964</xdr:rowOff>
    </xdr:from>
    <xdr:to>
      <xdr:col>107</xdr:col>
      <xdr:colOff>50800</xdr:colOff>
      <xdr:row>85</xdr:row>
      <xdr:rowOff>102870</xdr:rowOff>
    </xdr:to>
    <xdr:cxnSp macro="">
      <xdr:nvCxnSpPr>
        <xdr:cNvPr id="431" name="直線コネクタ 430">
          <a:extLst>
            <a:ext uri="{FF2B5EF4-FFF2-40B4-BE49-F238E27FC236}">
              <a16:creationId xmlns:a16="http://schemas.microsoft.com/office/drawing/2014/main" id="{C645DC95-35C4-423C-A709-780AC03B4E55}"/>
            </a:ext>
          </a:extLst>
        </xdr:cNvPr>
        <xdr:cNvCxnSpPr/>
      </xdr:nvCxnSpPr>
      <xdr:spPr>
        <a:xfrm flipV="1">
          <a:off x="19545300" y="1467421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52070</xdr:rowOff>
    </xdr:from>
    <xdr:to>
      <xdr:col>98</xdr:col>
      <xdr:colOff>38100</xdr:colOff>
      <xdr:row>85</xdr:row>
      <xdr:rowOff>153670</xdr:rowOff>
    </xdr:to>
    <xdr:sp macro="" textlink="">
      <xdr:nvSpPr>
        <xdr:cNvPr id="432" name="楕円 431">
          <a:extLst>
            <a:ext uri="{FF2B5EF4-FFF2-40B4-BE49-F238E27FC236}">
              <a16:creationId xmlns:a16="http://schemas.microsoft.com/office/drawing/2014/main" id="{22BA2F7A-C973-487B-A212-BA317A13ED00}"/>
            </a:ext>
          </a:extLst>
        </xdr:cNvPr>
        <xdr:cNvSpPr/>
      </xdr:nvSpPr>
      <xdr:spPr>
        <a:xfrm>
          <a:off x="18605500" y="1462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102870</xdr:rowOff>
    </xdr:from>
    <xdr:to>
      <xdr:col>102</xdr:col>
      <xdr:colOff>114300</xdr:colOff>
      <xdr:row>85</xdr:row>
      <xdr:rowOff>102870</xdr:rowOff>
    </xdr:to>
    <xdr:cxnSp macro="">
      <xdr:nvCxnSpPr>
        <xdr:cNvPr id="433" name="直線コネクタ 432">
          <a:extLst>
            <a:ext uri="{FF2B5EF4-FFF2-40B4-BE49-F238E27FC236}">
              <a16:creationId xmlns:a16="http://schemas.microsoft.com/office/drawing/2014/main" id="{DAD971B0-EC4F-401B-AB2D-68C27CECB887}"/>
            </a:ext>
          </a:extLst>
        </xdr:cNvPr>
        <xdr:cNvCxnSpPr/>
      </xdr:nvCxnSpPr>
      <xdr:spPr>
        <a:xfrm>
          <a:off x="18656300" y="14676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73041</xdr:rowOff>
    </xdr:from>
    <xdr:ext cx="469744" cy="259045"/>
    <xdr:sp macro="" textlink="">
      <xdr:nvSpPr>
        <xdr:cNvPr id="434" name="n_1aveValue【消防施設】&#10;一人当たり面積">
          <a:extLst>
            <a:ext uri="{FF2B5EF4-FFF2-40B4-BE49-F238E27FC236}">
              <a16:creationId xmlns:a16="http://schemas.microsoft.com/office/drawing/2014/main" id="{79132A4D-A8A3-4698-AF14-F956FA24C0CA}"/>
            </a:ext>
          </a:extLst>
        </xdr:cNvPr>
        <xdr:cNvSpPr txBox="1"/>
      </xdr:nvSpPr>
      <xdr:spPr>
        <a:xfrm>
          <a:off x="21075727" y="1430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82566</xdr:rowOff>
    </xdr:from>
    <xdr:ext cx="469744" cy="259045"/>
    <xdr:sp macro="" textlink="">
      <xdr:nvSpPr>
        <xdr:cNvPr id="435" name="n_2aveValue【消防施設】&#10;一人当たり面積">
          <a:extLst>
            <a:ext uri="{FF2B5EF4-FFF2-40B4-BE49-F238E27FC236}">
              <a16:creationId xmlns:a16="http://schemas.microsoft.com/office/drawing/2014/main" id="{ECBD91AD-7031-460F-BC03-4DF85D0D2058}"/>
            </a:ext>
          </a:extLst>
        </xdr:cNvPr>
        <xdr:cNvSpPr txBox="1"/>
      </xdr:nvSpPr>
      <xdr:spPr>
        <a:xfrm>
          <a:off x="20199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67327</xdr:rowOff>
    </xdr:from>
    <xdr:ext cx="469744" cy="259045"/>
    <xdr:sp macro="" textlink="">
      <xdr:nvSpPr>
        <xdr:cNvPr id="436" name="n_3aveValue【消防施設】&#10;一人当たり面積">
          <a:extLst>
            <a:ext uri="{FF2B5EF4-FFF2-40B4-BE49-F238E27FC236}">
              <a16:creationId xmlns:a16="http://schemas.microsoft.com/office/drawing/2014/main" id="{5B02DFDD-88E7-4F96-945D-9C6C0849A79C}"/>
            </a:ext>
          </a:extLst>
        </xdr:cNvPr>
        <xdr:cNvSpPr txBox="1"/>
      </xdr:nvSpPr>
      <xdr:spPr>
        <a:xfrm>
          <a:off x="19310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97807</xdr:rowOff>
    </xdr:from>
    <xdr:ext cx="469744" cy="259045"/>
    <xdr:sp macro="" textlink="">
      <xdr:nvSpPr>
        <xdr:cNvPr id="437" name="n_4aveValue【消防施設】&#10;一人当たり面積">
          <a:extLst>
            <a:ext uri="{FF2B5EF4-FFF2-40B4-BE49-F238E27FC236}">
              <a16:creationId xmlns:a16="http://schemas.microsoft.com/office/drawing/2014/main" id="{AB6EA417-DA18-4169-B914-87132C0B3A31}"/>
            </a:ext>
          </a:extLst>
        </xdr:cNvPr>
        <xdr:cNvSpPr txBox="1"/>
      </xdr:nvSpPr>
      <xdr:spPr>
        <a:xfrm>
          <a:off x="18421427" y="1432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142891</xdr:rowOff>
    </xdr:from>
    <xdr:ext cx="469744" cy="259045"/>
    <xdr:sp macro="" textlink="">
      <xdr:nvSpPr>
        <xdr:cNvPr id="438" name="n_1mainValue【消防施設】&#10;一人当たり面積">
          <a:extLst>
            <a:ext uri="{FF2B5EF4-FFF2-40B4-BE49-F238E27FC236}">
              <a16:creationId xmlns:a16="http://schemas.microsoft.com/office/drawing/2014/main" id="{358022F7-F5A8-4A9B-BBB3-37B61E9C1A63}"/>
            </a:ext>
          </a:extLst>
        </xdr:cNvPr>
        <xdr:cNvSpPr txBox="1"/>
      </xdr:nvSpPr>
      <xdr:spPr>
        <a:xfrm>
          <a:off x="210757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142891</xdr:rowOff>
    </xdr:from>
    <xdr:ext cx="469744" cy="259045"/>
    <xdr:sp macro="" textlink="">
      <xdr:nvSpPr>
        <xdr:cNvPr id="439" name="n_2mainValue【消防施設】&#10;一人当たり面積">
          <a:extLst>
            <a:ext uri="{FF2B5EF4-FFF2-40B4-BE49-F238E27FC236}">
              <a16:creationId xmlns:a16="http://schemas.microsoft.com/office/drawing/2014/main" id="{36D00F52-E843-46A7-9A03-A1C48ED8C189}"/>
            </a:ext>
          </a:extLst>
        </xdr:cNvPr>
        <xdr:cNvSpPr txBox="1"/>
      </xdr:nvSpPr>
      <xdr:spPr>
        <a:xfrm>
          <a:off x="20199427" y="14716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144797</xdr:rowOff>
    </xdr:from>
    <xdr:ext cx="469744" cy="259045"/>
    <xdr:sp macro="" textlink="">
      <xdr:nvSpPr>
        <xdr:cNvPr id="440" name="n_3mainValue【消防施設】&#10;一人当たり面積">
          <a:extLst>
            <a:ext uri="{FF2B5EF4-FFF2-40B4-BE49-F238E27FC236}">
              <a16:creationId xmlns:a16="http://schemas.microsoft.com/office/drawing/2014/main" id="{38D99636-9247-49EB-AA09-052810943BBA}"/>
            </a:ext>
          </a:extLst>
        </xdr:cNvPr>
        <xdr:cNvSpPr txBox="1"/>
      </xdr:nvSpPr>
      <xdr:spPr>
        <a:xfrm>
          <a:off x="19310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144797</xdr:rowOff>
    </xdr:from>
    <xdr:ext cx="469744" cy="259045"/>
    <xdr:sp macro="" textlink="">
      <xdr:nvSpPr>
        <xdr:cNvPr id="441" name="n_4mainValue【消防施設】&#10;一人当たり面積">
          <a:extLst>
            <a:ext uri="{FF2B5EF4-FFF2-40B4-BE49-F238E27FC236}">
              <a16:creationId xmlns:a16="http://schemas.microsoft.com/office/drawing/2014/main" id="{8AE1BEFF-8EF8-42F8-ACE4-DB644B65109D}"/>
            </a:ext>
          </a:extLst>
        </xdr:cNvPr>
        <xdr:cNvSpPr txBox="1"/>
      </xdr:nvSpPr>
      <xdr:spPr>
        <a:xfrm>
          <a:off x="18421427"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2" name="正方形/長方形 441">
          <a:extLst>
            <a:ext uri="{FF2B5EF4-FFF2-40B4-BE49-F238E27FC236}">
              <a16:creationId xmlns:a16="http://schemas.microsoft.com/office/drawing/2014/main" id="{DDDB926B-F76F-4134-AAD6-A436E0740B2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3" name="正方形/長方形 442">
          <a:extLst>
            <a:ext uri="{FF2B5EF4-FFF2-40B4-BE49-F238E27FC236}">
              <a16:creationId xmlns:a16="http://schemas.microsoft.com/office/drawing/2014/main" id="{7255CF8F-EC77-423A-B229-44E186CD0D6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4" name="正方形/長方形 443">
          <a:extLst>
            <a:ext uri="{FF2B5EF4-FFF2-40B4-BE49-F238E27FC236}">
              <a16:creationId xmlns:a16="http://schemas.microsoft.com/office/drawing/2014/main" id="{6A58DCCF-B5D5-4514-A446-5E7189C421C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5" name="正方形/長方形 444">
          <a:extLst>
            <a:ext uri="{FF2B5EF4-FFF2-40B4-BE49-F238E27FC236}">
              <a16:creationId xmlns:a16="http://schemas.microsoft.com/office/drawing/2014/main" id="{C016889E-FBCF-4FA2-B6E7-0AB00AC931E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6" name="正方形/長方形 445">
          <a:extLst>
            <a:ext uri="{FF2B5EF4-FFF2-40B4-BE49-F238E27FC236}">
              <a16:creationId xmlns:a16="http://schemas.microsoft.com/office/drawing/2014/main" id="{D3A0A721-AF62-4A59-B50F-9E3AC94F3C4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7" name="正方形/長方形 446">
          <a:extLst>
            <a:ext uri="{FF2B5EF4-FFF2-40B4-BE49-F238E27FC236}">
              <a16:creationId xmlns:a16="http://schemas.microsoft.com/office/drawing/2014/main" id="{E5F95A43-D841-4DD0-91A8-1358DDC03EB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8" name="正方形/長方形 447">
          <a:extLst>
            <a:ext uri="{FF2B5EF4-FFF2-40B4-BE49-F238E27FC236}">
              <a16:creationId xmlns:a16="http://schemas.microsoft.com/office/drawing/2014/main" id="{0106C3DF-71D6-4C59-ACD4-B1D5A350745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49" name="正方形/長方形 448">
          <a:extLst>
            <a:ext uri="{FF2B5EF4-FFF2-40B4-BE49-F238E27FC236}">
              <a16:creationId xmlns:a16="http://schemas.microsoft.com/office/drawing/2014/main" id="{631ED7EA-D428-4EC3-8685-EBC15285E21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0" name="テキスト ボックス 449">
          <a:extLst>
            <a:ext uri="{FF2B5EF4-FFF2-40B4-BE49-F238E27FC236}">
              <a16:creationId xmlns:a16="http://schemas.microsoft.com/office/drawing/2014/main" id="{A06F58B6-636A-47D8-9D3E-6E5647F1A05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1" name="直線コネクタ 450">
          <a:extLst>
            <a:ext uri="{FF2B5EF4-FFF2-40B4-BE49-F238E27FC236}">
              <a16:creationId xmlns:a16="http://schemas.microsoft.com/office/drawing/2014/main" id="{304BADBF-C5A9-46A3-A673-D6C8EFFEFF1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2" name="テキスト ボックス 451">
          <a:extLst>
            <a:ext uri="{FF2B5EF4-FFF2-40B4-BE49-F238E27FC236}">
              <a16:creationId xmlns:a16="http://schemas.microsoft.com/office/drawing/2014/main" id="{3DA43223-464D-49A2-9D7A-6B4C937D5D4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453" name="直線コネクタ 452">
          <a:extLst>
            <a:ext uri="{FF2B5EF4-FFF2-40B4-BE49-F238E27FC236}">
              <a16:creationId xmlns:a16="http://schemas.microsoft.com/office/drawing/2014/main" id="{C464580A-9218-4AD1-9622-B136CB5CC13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454" name="テキスト ボックス 453">
          <a:extLst>
            <a:ext uri="{FF2B5EF4-FFF2-40B4-BE49-F238E27FC236}">
              <a16:creationId xmlns:a16="http://schemas.microsoft.com/office/drawing/2014/main" id="{33586DE5-E626-479C-A3C4-DD684427E68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455" name="直線コネクタ 454">
          <a:extLst>
            <a:ext uri="{FF2B5EF4-FFF2-40B4-BE49-F238E27FC236}">
              <a16:creationId xmlns:a16="http://schemas.microsoft.com/office/drawing/2014/main" id="{E7143E6C-C4AC-4BF7-A1B5-37FC2EAE1E5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456" name="テキスト ボックス 455">
          <a:extLst>
            <a:ext uri="{FF2B5EF4-FFF2-40B4-BE49-F238E27FC236}">
              <a16:creationId xmlns:a16="http://schemas.microsoft.com/office/drawing/2014/main" id="{7584E870-6CAC-4367-9037-91BF0FBA79C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457" name="直線コネクタ 456">
          <a:extLst>
            <a:ext uri="{FF2B5EF4-FFF2-40B4-BE49-F238E27FC236}">
              <a16:creationId xmlns:a16="http://schemas.microsoft.com/office/drawing/2014/main" id="{AB90FFF4-BED7-4916-BF32-0587626B922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458" name="テキスト ボックス 457">
          <a:extLst>
            <a:ext uri="{FF2B5EF4-FFF2-40B4-BE49-F238E27FC236}">
              <a16:creationId xmlns:a16="http://schemas.microsoft.com/office/drawing/2014/main" id="{E684DDAA-2CCD-41A4-9004-CBC37F3992C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459" name="直線コネクタ 458">
          <a:extLst>
            <a:ext uri="{FF2B5EF4-FFF2-40B4-BE49-F238E27FC236}">
              <a16:creationId xmlns:a16="http://schemas.microsoft.com/office/drawing/2014/main" id="{E9FA3B08-79E8-4DA3-8C92-0EF4419CD56C}"/>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460" name="テキスト ボックス 459">
          <a:extLst>
            <a:ext uri="{FF2B5EF4-FFF2-40B4-BE49-F238E27FC236}">
              <a16:creationId xmlns:a16="http://schemas.microsoft.com/office/drawing/2014/main" id="{919B2BE4-046A-4A5B-A0C1-FA2DAD4D3EC7}"/>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461" name="直線コネクタ 460">
          <a:extLst>
            <a:ext uri="{FF2B5EF4-FFF2-40B4-BE49-F238E27FC236}">
              <a16:creationId xmlns:a16="http://schemas.microsoft.com/office/drawing/2014/main" id="{6B62C23F-2282-467B-BD19-57040BEE452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462" name="テキスト ボックス 461">
          <a:extLst>
            <a:ext uri="{FF2B5EF4-FFF2-40B4-BE49-F238E27FC236}">
              <a16:creationId xmlns:a16="http://schemas.microsoft.com/office/drawing/2014/main" id="{8B86FB1A-8921-443F-A6B2-40885D074E4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463" name="直線コネクタ 462">
          <a:extLst>
            <a:ext uri="{FF2B5EF4-FFF2-40B4-BE49-F238E27FC236}">
              <a16:creationId xmlns:a16="http://schemas.microsoft.com/office/drawing/2014/main" id="{6C664FFB-8EDA-4011-A75A-6505B7FAF92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464" name="テキスト ボックス 463">
          <a:extLst>
            <a:ext uri="{FF2B5EF4-FFF2-40B4-BE49-F238E27FC236}">
              <a16:creationId xmlns:a16="http://schemas.microsoft.com/office/drawing/2014/main" id="{F8F4856F-5281-45F1-A85D-A00E4FFD5151}"/>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5" name="直線コネクタ 464">
          <a:extLst>
            <a:ext uri="{FF2B5EF4-FFF2-40B4-BE49-F238E27FC236}">
              <a16:creationId xmlns:a16="http://schemas.microsoft.com/office/drawing/2014/main" id="{8741404F-A224-43C2-9EC1-242DECC20CD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6" name="【庁舎】&#10;有形固定資産減価償却率グラフ枠">
          <a:extLst>
            <a:ext uri="{FF2B5EF4-FFF2-40B4-BE49-F238E27FC236}">
              <a16:creationId xmlns:a16="http://schemas.microsoft.com/office/drawing/2014/main" id="{2F460E0B-8921-44CF-9031-A84895E80C2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20682</xdr:rowOff>
    </xdr:from>
    <xdr:to>
      <xdr:col>85</xdr:col>
      <xdr:colOff>126364</xdr:colOff>
      <xdr:row>109</xdr:row>
      <xdr:rowOff>1088</xdr:rowOff>
    </xdr:to>
    <xdr:cxnSp macro="">
      <xdr:nvCxnSpPr>
        <xdr:cNvPr id="467" name="直線コネクタ 466">
          <a:extLst>
            <a:ext uri="{FF2B5EF4-FFF2-40B4-BE49-F238E27FC236}">
              <a16:creationId xmlns:a16="http://schemas.microsoft.com/office/drawing/2014/main" id="{26EA7982-35DE-4C74-921E-D29926DB90DB}"/>
            </a:ext>
          </a:extLst>
        </xdr:cNvPr>
        <xdr:cNvCxnSpPr/>
      </xdr:nvCxnSpPr>
      <xdr:spPr>
        <a:xfrm flipV="1">
          <a:off x="16318864" y="17165682"/>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4915</xdr:rowOff>
    </xdr:from>
    <xdr:ext cx="405111" cy="259045"/>
    <xdr:sp macro="" textlink="">
      <xdr:nvSpPr>
        <xdr:cNvPr id="468" name="【庁舎】&#10;有形固定資産減価償却率最小値テキスト">
          <a:extLst>
            <a:ext uri="{FF2B5EF4-FFF2-40B4-BE49-F238E27FC236}">
              <a16:creationId xmlns:a16="http://schemas.microsoft.com/office/drawing/2014/main" id="{B62CF71E-835E-4C11-A8B3-B4D3989D99C8}"/>
            </a:ext>
          </a:extLst>
        </xdr:cNvPr>
        <xdr:cNvSpPr txBox="1"/>
      </xdr:nvSpPr>
      <xdr:spPr>
        <a:xfrm>
          <a:off x="16357600" y="18692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1088</xdr:rowOff>
    </xdr:from>
    <xdr:to>
      <xdr:col>86</xdr:col>
      <xdr:colOff>25400</xdr:colOff>
      <xdr:row>109</xdr:row>
      <xdr:rowOff>1088</xdr:rowOff>
    </xdr:to>
    <xdr:cxnSp macro="">
      <xdr:nvCxnSpPr>
        <xdr:cNvPr id="469" name="直線コネクタ 468">
          <a:extLst>
            <a:ext uri="{FF2B5EF4-FFF2-40B4-BE49-F238E27FC236}">
              <a16:creationId xmlns:a16="http://schemas.microsoft.com/office/drawing/2014/main" id="{DB4C2AC9-2BAD-4DDC-9C14-E1C9C4AE5185}"/>
            </a:ext>
          </a:extLst>
        </xdr:cNvPr>
        <xdr:cNvCxnSpPr/>
      </xdr:nvCxnSpPr>
      <xdr:spPr>
        <a:xfrm>
          <a:off x="16230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138809</xdr:rowOff>
    </xdr:from>
    <xdr:ext cx="340478" cy="259045"/>
    <xdr:sp macro="" textlink="">
      <xdr:nvSpPr>
        <xdr:cNvPr id="470" name="【庁舎】&#10;有形固定資産減価償却率最大値テキスト">
          <a:extLst>
            <a:ext uri="{FF2B5EF4-FFF2-40B4-BE49-F238E27FC236}">
              <a16:creationId xmlns:a16="http://schemas.microsoft.com/office/drawing/2014/main" id="{669CE5B6-890F-456D-A9DA-D701B668598C}"/>
            </a:ext>
          </a:extLst>
        </xdr:cNvPr>
        <xdr:cNvSpPr txBox="1"/>
      </xdr:nvSpPr>
      <xdr:spPr>
        <a:xfrm>
          <a:off x="16357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20682</xdr:rowOff>
    </xdr:from>
    <xdr:to>
      <xdr:col>86</xdr:col>
      <xdr:colOff>25400</xdr:colOff>
      <xdr:row>100</xdr:row>
      <xdr:rowOff>20682</xdr:rowOff>
    </xdr:to>
    <xdr:cxnSp macro="">
      <xdr:nvCxnSpPr>
        <xdr:cNvPr id="471" name="直線コネクタ 470">
          <a:extLst>
            <a:ext uri="{FF2B5EF4-FFF2-40B4-BE49-F238E27FC236}">
              <a16:creationId xmlns:a16="http://schemas.microsoft.com/office/drawing/2014/main" id="{378EE0C3-E973-4737-9735-92FD2988B4F1}"/>
            </a:ext>
          </a:extLst>
        </xdr:cNvPr>
        <xdr:cNvCxnSpPr/>
      </xdr:nvCxnSpPr>
      <xdr:spPr>
        <a:xfrm>
          <a:off x="16230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51179</xdr:rowOff>
    </xdr:from>
    <xdr:ext cx="405111" cy="259045"/>
    <xdr:sp macro="" textlink="">
      <xdr:nvSpPr>
        <xdr:cNvPr id="472" name="【庁舎】&#10;有形固定資産減価償却率平均値テキスト">
          <a:extLst>
            <a:ext uri="{FF2B5EF4-FFF2-40B4-BE49-F238E27FC236}">
              <a16:creationId xmlns:a16="http://schemas.microsoft.com/office/drawing/2014/main" id="{09EBDB30-CD57-41CE-82BF-835867084E18}"/>
            </a:ext>
          </a:extLst>
        </xdr:cNvPr>
        <xdr:cNvSpPr txBox="1"/>
      </xdr:nvSpPr>
      <xdr:spPr>
        <a:xfrm>
          <a:off x="16357600" y="178819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72752</xdr:rowOff>
    </xdr:from>
    <xdr:to>
      <xdr:col>85</xdr:col>
      <xdr:colOff>177800</xdr:colOff>
      <xdr:row>105</xdr:row>
      <xdr:rowOff>2902</xdr:rowOff>
    </xdr:to>
    <xdr:sp macro="" textlink="">
      <xdr:nvSpPr>
        <xdr:cNvPr id="473" name="フローチャート: 判断 472">
          <a:extLst>
            <a:ext uri="{FF2B5EF4-FFF2-40B4-BE49-F238E27FC236}">
              <a16:creationId xmlns:a16="http://schemas.microsoft.com/office/drawing/2014/main" id="{A41A5FB9-9F68-47FB-91E5-00CC09E1BEC0}"/>
            </a:ext>
          </a:extLst>
        </xdr:cNvPr>
        <xdr:cNvSpPr/>
      </xdr:nvSpPr>
      <xdr:spPr>
        <a:xfrm>
          <a:off x="162687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71120</xdr:rowOff>
    </xdr:from>
    <xdr:to>
      <xdr:col>81</xdr:col>
      <xdr:colOff>101600</xdr:colOff>
      <xdr:row>105</xdr:row>
      <xdr:rowOff>1270</xdr:rowOff>
    </xdr:to>
    <xdr:sp macro="" textlink="">
      <xdr:nvSpPr>
        <xdr:cNvPr id="474" name="フローチャート: 判断 473">
          <a:extLst>
            <a:ext uri="{FF2B5EF4-FFF2-40B4-BE49-F238E27FC236}">
              <a16:creationId xmlns:a16="http://schemas.microsoft.com/office/drawing/2014/main" id="{3B1DBE4A-3B94-4FF1-A22D-C71E923D76D9}"/>
            </a:ext>
          </a:extLst>
        </xdr:cNvPr>
        <xdr:cNvSpPr/>
      </xdr:nvSpPr>
      <xdr:spPr>
        <a:xfrm>
          <a:off x="15430500" y="1790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66221</xdr:rowOff>
    </xdr:from>
    <xdr:to>
      <xdr:col>76</xdr:col>
      <xdr:colOff>165100</xdr:colOff>
      <xdr:row>104</xdr:row>
      <xdr:rowOff>167821</xdr:rowOff>
    </xdr:to>
    <xdr:sp macro="" textlink="">
      <xdr:nvSpPr>
        <xdr:cNvPr id="475" name="フローチャート: 判断 474">
          <a:extLst>
            <a:ext uri="{FF2B5EF4-FFF2-40B4-BE49-F238E27FC236}">
              <a16:creationId xmlns:a16="http://schemas.microsoft.com/office/drawing/2014/main" id="{999F169F-0CCC-4D44-B5DF-62CE5ACEAA3D}"/>
            </a:ext>
          </a:extLst>
        </xdr:cNvPr>
        <xdr:cNvSpPr/>
      </xdr:nvSpPr>
      <xdr:spPr>
        <a:xfrm>
          <a:off x="14541500" y="1789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100512</xdr:rowOff>
    </xdr:from>
    <xdr:to>
      <xdr:col>72</xdr:col>
      <xdr:colOff>38100</xdr:colOff>
      <xdr:row>105</xdr:row>
      <xdr:rowOff>30662</xdr:rowOff>
    </xdr:to>
    <xdr:sp macro="" textlink="">
      <xdr:nvSpPr>
        <xdr:cNvPr id="476" name="フローチャート: 判断 475">
          <a:extLst>
            <a:ext uri="{FF2B5EF4-FFF2-40B4-BE49-F238E27FC236}">
              <a16:creationId xmlns:a16="http://schemas.microsoft.com/office/drawing/2014/main" id="{0071DDBA-6926-4292-8878-FC38A6E42682}"/>
            </a:ext>
          </a:extLst>
        </xdr:cNvPr>
        <xdr:cNvSpPr/>
      </xdr:nvSpPr>
      <xdr:spPr>
        <a:xfrm>
          <a:off x="13652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170724</xdr:rowOff>
    </xdr:from>
    <xdr:to>
      <xdr:col>67</xdr:col>
      <xdr:colOff>101600</xdr:colOff>
      <xdr:row>105</xdr:row>
      <xdr:rowOff>100874</xdr:rowOff>
    </xdr:to>
    <xdr:sp macro="" textlink="">
      <xdr:nvSpPr>
        <xdr:cNvPr id="477" name="フローチャート: 判断 476">
          <a:extLst>
            <a:ext uri="{FF2B5EF4-FFF2-40B4-BE49-F238E27FC236}">
              <a16:creationId xmlns:a16="http://schemas.microsoft.com/office/drawing/2014/main" id="{31579B5D-9534-48C4-951E-05750BC38E6F}"/>
            </a:ext>
          </a:extLst>
        </xdr:cNvPr>
        <xdr:cNvSpPr/>
      </xdr:nvSpPr>
      <xdr:spPr>
        <a:xfrm>
          <a:off x="12763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71712252-F038-495F-86AB-5CD420C613F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7E233F5B-A772-4F54-A097-3547EA05E87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0CB84A0A-9B30-4321-9189-F7018E7AA78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DBFF1558-579E-4686-8CB1-3685C8C5652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2" name="テキスト ボックス 481">
          <a:extLst>
            <a:ext uri="{FF2B5EF4-FFF2-40B4-BE49-F238E27FC236}">
              <a16:creationId xmlns:a16="http://schemas.microsoft.com/office/drawing/2014/main" id="{578DDA65-59AC-414C-AC61-F4475B7A75D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67855</xdr:rowOff>
    </xdr:from>
    <xdr:to>
      <xdr:col>85</xdr:col>
      <xdr:colOff>177800</xdr:colOff>
      <xdr:row>104</xdr:row>
      <xdr:rowOff>169455</xdr:rowOff>
    </xdr:to>
    <xdr:sp macro="" textlink="">
      <xdr:nvSpPr>
        <xdr:cNvPr id="483" name="楕円 482">
          <a:extLst>
            <a:ext uri="{FF2B5EF4-FFF2-40B4-BE49-F238E27FC236}">
              <a16:creationId xmlns:a16="http://schemas.microsoft.com/office/drawing/2014/main" id="{70A14ADC-AAC2-4C7E-99EF-1B387DFEC4E8}"/>
            </a:ext>
          </a:extLst>
        </xdr:cNvPr>
        <xdr:cNvSpPr/>
      </xdr:nvSpPr>
      <xdr:spPr>
        <a:xfrm>
          <a:off x="162687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90732</xdr:rowOff>
    </xdr:from>
    <xdr:ext cx="405111" cy="259045"/>
    <xdr:sp macro="" textlink="">
      <xdr:nvSpPr>
        <xdr:cNvPr id="484" name="【庁舎】&#10;有形固定資産減価償却率該当値テキスト">
          <a:extLst>
            <a:ext uri="{FF2B5EF4-FFF2-40B4-BE49-F238E27FC236}">
              <a16:creationId xmlns:a16="http://schemas.microsoft.com/office/drawing/2014/main" id="{5DD8C3AC-E5E4-4D7E-A740-B845920C58BB}"/>
            </a:ext>
          </a:extLst>
        </xdr:cNvPr>
        <xdr:cNvSpPr txBox="1"/>
      </xdr:nvSpPr>
      <xdr:spPr>
        <a:xfrm>
          <a:off x="16357600" y="17750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28666</xdr:rowOff>
    </xdr:from>
    <xdr:to>
      <xdr:col>81</xdr:col>
      <xdr:colOff>101600</xdr:colOff>
      <xdr:row>104</xdr:row>
      <xdr:rowOff>130266</xdr:rowOff>
    </xdr:to>
    <xdr:sp macro="" textlink="">
      <xdr:nvSpPr>
        <xdr:cNvPr id="485" name="楕円 484">
          <a:extLst>
            <a:ext uri="{FF2B5EF4-FFF2-40B4-BE49-F238E27FC236}">
              <a16:creationId xmlns:a16="http://schemas.microsoft.com/office/drawing/2014/main" id="{445A7AC4-768F-4866-ACF4-BD7D39465E73}"/>
            </a:ext>
          </a:extLst>
        </xdr:cNvPr>
        <xdr:cNvSpPr/>
      </xdr:nvSpPr>
      <xdr:spPr>
        <a:xfrm>
          <a:off x="15430500" y="178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79466</xdr:rowOff>
    </xdr:from>
    <xdr:to>
      <xdr:col>85</xdr:col>
      <xdr:colOff>127000</xdr:colOff>
      <xdr:row>104</xdr:row>
      <xdr:rowOff>118655</xdr:rowOff>
    </xdr:to>
    <xdr:cxnSp macro="">
      <xdr:nvCxnSpPr>
        <xdr:cNvPr id="486" name="直線コネクタ 485">
          <a:extLst>
            <a:ext uri="{FF2B5EF4-FFF2-40B4-BE49-F238E27FC236}">
              <a16:creationId xmlns:a16="http://schemas.microsoft.com/office/drawing/2014/main" id="{0BB027E5-75DD-4272-B1D6-9334D8A17DE2}"/>
            </a:ext>
          </a:extLst>
        </xdr:cNvPr>
        <xdr:cNvCxnSpPr/>
      </xdr:nvCxnSpPr>
      <xdr:spPr>
        <a:xfrm>
          <a:off x="15481300" y="17910266"/>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36830</xdr:rowOff>
    </xdr:from>
    <xdr:to>
      <xdr:col>76</xdr:col>
      <xdr:colOff>165100</xdr:colOff>
      <xdr:row>104</xdr:row>
      <xdr:rowOff>138430</xdr:rowOff>
    </xdr:to>
    <xdr:sp macro="" textlink="">
      <xdr:nvSpPr>
        <xdr:cNvPr id="487" name="楕円 486">
          <a:extLst>
            <a:ext uri="{FF2B5EF4-FFF2-40B4-BE49-F238E27FC236}">
              <a16:creationId xmlns:a16="http://schemas.microsoft.com/office/drawing/2014/main" id="{1DC60EA3-2322-4BFB-9DDC-1E655CAA2F7A}"/>
            </a:ext>
          </a:extLst>
        </xdr:cNvPr>
        <xdr:cNvSpPr/>
      </xdr:nvSpPr>
      <xdr:spPr>
        <a:xfrm>
          <a:off x="14541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79466</xdr:rowOff>
    </xdr:from>
    <xdr:to>
      <xdr:col>81</xdr:col>
      <xdr:colOff>50800</xdr:colOff>
      <xdr:row>104</xdr:row>
      <xdr:rowOff>87630</xdr:rowOff>
    </xdr:to>
    <xdr:cxnSp macro="">
      <xdr:nvCxnSpPr>
        <xdr:cNvPr id="488" name="直線コネクタ 487">
          <a:extLst>
            <a:ext uri="{FF2B5EF4-FFF2-40B4-BE49-F238E27FC236}">
              <a16:creationId xmlns:a16="http://schemas.microsoft.com/office/drawing/2014/main" id="{216FA0DB-08C6-4C96-A2E7-BD29BC65A650}"/>
            </a:ext>
          </a:extLst>
        </xdr:cNvPr>
        <xdr:cNvCxnSpPr/>
      </xdr:nvCxnSpPr>
      <xdr:spPr>
        <a:xfrm flipV="1">
          <a:off x="14592300" y="17910266"/>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907</xdr:rowOff>
    </xdr:from>
    <xdr:to>
      <xdr:col>72</xdr:col>
      <xdr:colOff>38100</xdr:colOff>
      <xdr:row>104</xdr:row>
      <xdr:rowOff>102507</xdr:rowOff>
    </xdr:to>
    <xdr:sp macro="" textlink="">
      <xdr:nvSpPr>
        <xdr:cNvPr id="489" name="楕円 488">
          <a:extLst>
            <a:ext uri="{FF2B5EF4-FFF2-40B4-BE49-F238E27FC236}">
              <a16:creationId xmlns:a16="http://schemas.microsoft.com/office/drawing/2014/main" id="{740624E6-37AC-4103-AC6D-4D4945094113}"/>
            </a:ext>
          </a:extLst>
        </xdr:cNvPr>
        <xdr:cNvSpPr/>
      </xdr:nvSpPr>
      <xdr:spPr>
        <a:xfrm>
          <a:off x="13652500" y="1783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51707</xdr:rowOff>
    </xdr:from>
    <xdr:to>
      <xdr:col>76</xdr:col>
      <xdr:colOff>114300</xdr:colOff>
      <xdr:row>104</xdr:row>
      <xdr:rowOff>87630</xdr:rowOff>
    </xdr:to>
    <xdr:cxnSp macro="">
      <xdr:nvCxnSpPr>
        <xdr:cNvPr id="490" name="直線コネクタ 489">
          <a:extLst>
            <a:ext uri="{FF2B5EF4-FFF2-40B4-BE49-F238E27FC236}">
              <a16:creationId xmlns:a16="http://schemas.microsoft.com/office/drawing/2014/main" id="{1E39AB74-3825-45A0-9EC0-2984CFEE4901}"/>
            </a:ext>
          </a:extLst>
        </xdr:cNvPr>
        <xdr:cNvCxnSpPr/>
      </xdr:nvCxnSpPr>
      <xdr:spPr>
        <a:xfrm>
          <a:off x="13703300" y="1788250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147864</xdr:rowOff>
    </xdr:from>
    <xdr:to>
      <xdr:col>67</xdr:col>
      <xdr:colOff>101600</xdr:colOff>
      <xdr:row>104</xdr:row>
      <xdr:rowOff>78014</xdr:rowOff>
    </xdr:to>
    <xdr:sp macro="" textlink="">
      <xdr:nvSpPr>
        <xdr:cNvPr id="491" name="楕円 490">
          <a:extLst>
            <a:ext uri="{FF2B5EF4-FFF2-40B4-BE49-F238E27FC236}">
              <a16:creationId xmlns:a16="http://schemas.microsoft.com/office/drawing/2014/main" id="{AEA7F7F5-053C-441E-9AB5-1BF4A10B61DF}"/>
            </a:ext>
          </a:extLst>
        </xdr:cNvPr>
        <xdr:cNvSpPr/>
      </xdr:nvSpPr>
      <xdr:spPr>
        <a:xfrm>
          <a:off x="12763500" y="1780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27214</xdr:rowOff>
    </xdr:from>
    <xdr:to>
      <xdr:col>71</xdr:col>
      <xdr:colOff>177800</xdr:colOff>
      <xdr:row>104</xdr:row>
      <xdr:rowOff>51707</xdr:rowOff>
    </xdr:to>
    <xdr:cxnSp macro="">
      <xdr:nvCxnSpPr>
        <xdr:cNvPr id="492" name="直線コネクタ 491">
          <a:extLst>
            <a:ext uri="{FF2B5EF4-FFF2-40B4-BE49-F238E27FC236}">
              <a16:creationId xmlns:a16="http://schemas.microsoft.com/office/drawing/2014/main" id="{B02C10FF-D1D5-45FE-9366-6AB64B8B1169}"/>
            </a:ext>
          </a:extLst>
        </xdr:cNvPr>
        <xdr:cNvCxnSpPr/>
      </xdr:nvCxnSpPr>
      <xdr:spPr>
        <a:xfrm>
          <a:off x="12814300" y="1785801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163847</xdr:rowOff>
    </xdr:from>
    <xdr:ext cx="405111" cy="259045"/>
    <xdr:sp macro="" textlink="">
      <xdr:nvSpPr>
        <xdr:cNvPr id="493" name="n_1aveValue【庁舎】&#10;有形固定資産減価償却率">
          <a:extLst>
            <a:ext uri="{FF2B5EF4-FFF2-40B4-BE49-F238E27FC236}">
              <a16:creationId xmlns:a16="http://schemas.microsoft.com/office/drawing/2014/main" id="{4D508DF1-F835-4D38-A6F2-ACA6B5FD9FAD}"/>
            </a:ext>
          </a:extLst>
        </xdr:cNvPr>
        <xdr:cNvSpPr txBox="1"/>
      </xdr:nvSpPr>
      <xdr:spPr>
        <a:xfrm>
          <a:off x="15266044"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158948</xdr:rowOff>
    </xdr:from>
    <xdr:ext cx="405111" cy="259045"/>
    <xdr:sp macro="" textlink="">
      <xdr:nvSpPr>
        <xdr:cNvPr id="494" name="n_2aveValue【庁舎】&#10;有形固定資産減価償却率">
          <a:extLst>
            <a:ext uri="{FF2B5EF4-FFF2-40B4-BE49-F238E27FC236}">
              <a16:creationId xmlns:a16="http://schemas.microsoft.com/office/drawing/2014/main" id="{88351BDE-E122-4DDC-9474-0C681656B591}"/>
            </a:ext>
          </a:extLst>
        </xdr:cNvPr>
        <xdr:cNvSpPr txBox="1"/>
      </xdr:nvSpPr>
      <xdr:spPr>
        <a:xfrm>
          <a:off x="14389744" y="17989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21789</xdr:rowOff>
    </xdr:from>
    <xdr:ext cx="405111" cy="259045"/>
    <xdr:sp macro="" textlink="">
      <xdr:nvSpPr>
        <xdr:cNvPr id="495" name="n_3aveValue【庁舎】&#10;有形固定資産減価償却率">
          <a:extLst>
            <a:ext uri="{FF2B5EF4-FFF2-40B4-BE49-F238E27FC236}">
              <a16:creationId xmlns:a16="http://schemas.microsoft.com/office/drawing/2014/main" id="{C3F9FDFA-C16F-48B8-A2B2-EA3C110FED07}"/>
            </a:ext>
          </a:extLst>
        </xdr:cNvPr>
        <xdr:cNvSpPr txBox="1"/>
      </xdr:nvSpPr>
      <xdr:spPr>
        <a:xfrm>
          <a:off x="135007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92001</xdr:rowOff>
    </xdr:from>
    <xdr:ext cx="405111" cy="259045"/>
    <xdr:sp macro="" textlink="">
      <xdr:nvSpPr>
        <xdr:cNvPr id="496" name="n_4aveValue【庁舎】&#10;有形固定資産減価償却率">
          <a:extLst>
            <a:ext uri="{FF2B5EF4-FFF2-40B4-BE49-F238E27FC236}">
              <a16:creationId xmlns:a16="http://schemas.microsoft.com/office/drawing/2014/main" id="{E9A9D757-8D2C-4A98-9ED5-7C290AFE31A2}"/>
            </a:ext>
          </a:extLst>
        </xdr:cNvPr>
        <xdr:cNvSpPr txBox="1"/>
      </xdr:nvSpPr>
      <xdr:spPr>
        <a:xfrm>
          <a:off x="12611744"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146793</xdr:rowOff>
    </xdr:from>
    <xdr:ext cx="405111" cy="259045"/>
    <xdr:sp macro="" textlink="">
      <xdr:nvSpPr>
        <xdr:cNvPr id="497" name="n_1mainValue【庁舎】&#10;有形固定資産減価償却率">
          <a:extLst>
            <a:ext uri="{FF2B5EF4-FFF2-40B4-BE49-F238E27FC236}">
              <a16:creationId xmlns:a16="http://schemas.microsoft.com/office/drawing/2014/main" id="{799777B0-6CCE-405D-93EE-419BCCB8C30D}"/>
            </a:ext>
          </a:extLst>
        </xdr:cNvPr>
        <xdr:cNvSpPr txBox="1"/>
      </xdr:nvSpPr>
      <xdr:spPr>
        <a:xfrm>
          <a:off x="152660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154957</xdr:rowOff>
    </xdr:from>
    <xdr:ext cx="405111" cy="259045"/>
    <xdr:sp macro="" textlink="">
      <xdr:nvSpPr>
        <xdr:cNvPr id="498" name="n_2mainValue【庁舎】&#10;有形固定資産減価償却率">
          <a:extLst>
            <a:ext uri="{FF2B5EF4-FFF2-40B4-BE49-F238E27FC236}">
              <a16:creationId xmlns:a16="http://schemas.microsoft.com/office/drawing/2014/main" id="{912AA67A-6BCF-4C8A-B512-4E51D9D18845}"/>
            </a:ext>
          </a:extLst>
        </xdr:cNvPr>
        <xdr:cNvSpPr txBox="1"/>
      </xdr:nvSpPr>
      <xdr:spPr>
        <a:xfrm>
          <a:off x="14389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119034</xdr:rowOff>
    </xdr:from>
    <xdr:ext cx="405111" cy="259045"/>
    <xdr:sp macro="" textlink="">
      <xdr:nvSpPr>
        <xdr:cNvPr id="499" name="n_3mainValue【庁舎】&#10;有形固定資産減価償却率">
          <a:extLst>
            <a:ext uri="{FF2B5EF4-FFF2-40B4-BE49-F238E27FC236}">
              <a16:creationId xmlns:a16="http://schemas.microsoft.com/office/drawing/2014/main" id="{925A4FB0-3D77-4A7E-B077-4A3AB916F236}"/>
            </a:ext>
          </a:extLst>
        </xdr:cNvPr>
        <xdr:cNvSpPr txBox="1"/>
      </xdr:nvSpPr>
      <xdr:spPr>
        <a:xfrm>
          <a:off x="13500744" y="1760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94541</xdr:rowOff>
    </xdr:from>
    <xdr:ext cx="405111" cy="259045"/>
    <xdr:sp macro="" textlink="">
      <xdr:nvSpPr>
        <xdr:cNvPr id="500" name="n_4mainValue【庁舎】&#10;有形固定資産減価償却率">
          <a:extLst>
            <a:ext uri="{FF2B5EF4-FFF2-40B4-BE49-F238E27FC236}">
              <a16:creationId xmlns:a16="http://schemas.microsoft.com/office/drawing/2014/main" id="{8FB2CA97-C494-4A1E-8836-EFECAE65E5F9}"/>
            </a:ext>
          </a:extLst>
        </xdr:cNvPr>
        <xdr:cNvSpPr txBox="1"/>
      </xdr:nvSpPr>
      <xdr:spPr>
        <a:xfrm>
          <a:off x="12611744" y="1758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1" name="正方形/長方形 500">
          <a:extLst>
            <a:ext uri="{FF2B5EF4-FFF2-40B4-BE49-F238E27FC236}">
              <a16:creationId xmlns:a16="http://schemas.microsoft.com/office/drawing/2014/main" id="{66EFA22D-60EE-4D9B-B60A-512946CBAA8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2" name="正方形/長方形 501">
          <a:extLst>
            <a:ext uri="{FF2B5EF4-FFF2-40B4-BE49-F238E27FC236}">
              <a16:creationId xmlns:a16="http://schemas.microsoft.com/office/drawing/2014/main" id="{1CFE4002-3A4E-40D8-8CC5-5E9C7504BDD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3" name="正方形/長方形 502">
          <a:extLst>
            <a:ext uri="{FF2B5EF4-FFF2-40B4-BE49-F238E27FC236}">
              <a16:creationId xmlns:a16="http://schemas.microsoft.com/office/drawing/2014/main" id="{5F27452D-05EB-4AD6-82CA-14675928F0A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4" name="正方形/長方形 503">
          <a:extLst>
            <a:ext uri="{FF2B5EF4-FFF2-40B4-BE49-F238E27FC236}">
              <a16:creationId xmlns:a16="http://schemas.microsoft.com/office/drawing/2014/main" id="{2832829A-F785-4C9C-AE63-DE2D4164B7D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5" name="正方形/長方形 504">
          <a:extLst>
            <a:ext uri="{FF2B5EF4-FFF2-40B4-BE49-F238E27FC236}">
              <a16:creationId xmlns:a16="http://schemas.microsoft.com/office/drawing/2014/main" id="{108836A0-CDD1-4F7C-8EA1-3F92AC4B609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6" name="正方形/長方形 505">
          <a:extLst>
            <a:ext uri="{FF2B5EF4-FFF2-40B4-BE49-F238E27FC236}">
              <a16:creationId xmlns:a16="http://schemas.microsoft.com/office/drawing/2014/main" id="{47C85F0E-3DF4-4D0D-8ADA-7005AD3FBE5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7" name="正方形/長方形 506">
          <a:extLst>
            <a:ext uri="{FF2B5EF4-FFF2-40B4-BE49-F238E27FC236}">
              <a16:creationId xmlns:a16="http://schemas.microsoft.com/office/drawing/2014/main" id="{9FF4E4AE-32B7-4866-8351-CB0D6651D5B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8" name="正方形/長方形 507">
          <a:extLst>
            <a:ext uri="{FF2B5EF4-FFF2-40B4-BE49-F238E27FC236}">
              <a16:creationId xmlns:a16="http://schemas.microsoft.com/office/drawing/2014/main" id="{4DD5A15F-6451-4393-9E3A-56EDD639BB0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9" name="テキスト ボックス 508">
          <a:extLst>
            <a:ext uri="{FF2B5EF4-FFF2-40B4-BE49-F238E27FC236}">
              <a16:creationId xmlns:a16="http://schemas.microsoft.com/office/drawing/2014/main" id="{31F3D82B-200F-421A-BD73-D3C1C4EF551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10" name="直線コネクタ 509">
          <a:extLst>
            <a:ext uri="{FF2B5EF4-FFF2-40B4-BE49-F238E27FC236}">
              <a16:creationId xmlns:a16="http://schemas.microsoft.com/office/drawing/2014/main" id="{F7E17F46-E037-4D51-B190-3B866CAA406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11" name="直線コネクタ 510">
          <a:extLst>
            <a:ext uri="{FF2B5EF4-FFF2-40B4-BE49-F238E27FC236}">
              <a16:creationId xmlns:a16="http://schemas.microsoft.com/office/drawing/2014/main" id="{045C51B4-18EB-4C3F-AEB4-79B79875051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12" name="テキスト ボックス 511">
          <a:extLst>
            <a:ext uri="{FF2B5EF4-FFF2-40B4-BE49-F238E27FC236}">
              <a16:creationId xmlns:a16="http://schemas.microsoft.com/office/drawing/2014/main" id="{E523E36F-7828-47D1-BE67-845E733710C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13" name="直線コネクタ 512">
          <a:extLst>
            <a:ext uri="{FF2B5EF4-FFF2-40B4-BE49-F238E27FC236}">
              <a16:creationId xmlns:a16="http://schemas.microsoft.com/office/drawing/2014/main" id="{2E4E35CC-1069-40A9-8D1F-418DDD13657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14" name="テキスト ボックス 513">
          <a:extLst>
            <a:ext uri="{FF2B5EF4-FFF2-40B4-BE49-F238E27FC236}">
              <a16:creationId xmlns:a16="http://schemas.microsoft.com/office/drawing/2014/main" id="{107ED0C1-F6BA-4A08-AD7B-7D5C47FADBD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15" name="直線コネクタ 514">
          <a:extLst>
            <a:ext uri="{FF2B5EF4-FFF2-40B4-BE49-F238E27FC236}">
              <a16:creationId xmlns:a16="http://schemas.microsoft.com/office/drawing/2014/main" id="{E234830E-EB06-4C78-AF54-50831B58989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16" name="テキスト ボックス 515">
          <a:extLst>
            <a:ext uri="{FF2B5EF4-FFF2-40B4-BE49-F238E27FC236}">
              <a16:creationId xmlns:a16="http://schemas.microsoft.com/office/drawing/2014/main" id="{762867D6-3963-4B5D-9019-F727AE7B8D4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17" name="直線コネクタ 516">
          <a:extLst>
            <a:ext uri="{FF2B5EF4-FFF2-40B4-BE49-F238E27FC236}">
              <a16:creationId xmlns:a16="http://schemas.microsoft.com/office/drawing/2014/main" id="{FC956A20-B8AB-49D4-99AB-27ADD6E7783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18" name="テキスト ボックス 517">
          <a:extLst>
            <a:ext uri="{FF2B5EF4-FFF2-40B4-BE49-F238E27FC236}">
              <a16:creationId xmlns:a16="http://schemas.microsoft.com/office/drawing/2014/main" id="{BAAF99F7-595A-4867-AF2D-857ED305C65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19" name="直線コネクタ 518">
          <a:extLst>
            <a:ext uri="{FF2B5EF4-FFF2-40B4-BE49-F238E27FC236}">
              <a16:creationId xmlns:a16="http://schemas.microsoft.com/office/drawing/2014/main" id="{D2BE682E-870F-4A5E-90D3-B59B7C35CD0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20" name="テキスト ボックス 519">
          <a:extLst>
            <a:ext uri="{FF2B5EF4-FFF2-40B4-BE49-F238E27FC236}">
              <a16:creationId xmlns:a16="http://schemas.microsoft.com/office/drawing/2014/main" id="{3E5FB297-1D07-46E6-AC29-9F67E4A0CD0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21" name="直線コネクタ 520">
          <a:extLst>
            <a:ext uri="{FF2B5EF4-FFF2-40B4-BE49-F238E27FC236}">
              <a16:creationId xmlns:a16="http://schemas.microsoft.com/office/drawing/2014/main" id="{7A4B0E87-ACBA-4557-B936-E9D58027962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22" name="テキスト ボックス 521">
          <a:extLst>
            <a:ext uri="{FF2B5EF4-FFF2-40B4-BE49-F238E27FC236}">
              <a16:creationId xmlns:a16="http://schemas.microsoft.com/office/drawing/2014/main" id="{A42A43D3-90B8-4864-A0AC-78E88D356002}"/>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3" name="直線コネクタ 522">
          <a:extLst>
            <a:ext uri="{FF2B5EF4-FFF2-40B4-BE49-F238E27FC236}">
              <a16:creationId xmlns:a16="http://schemas.microsoft.com/office/drawing/2014/main" id="{BE69D508-A9D7-4CBC-8F61-04FF4DB0575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4" name="テキスト ボックス 523">
          <a:extLst>
            <a:ext uri="{FF2B5EF4-FFF2-40B4-BE49-F238E27FC236}">
              <a16:creationId xmlns:a16="http://schemas.microsoft.com/office/drawing/2014/main" id="{DB8023E9-9CB0-42DE-8990-214886BFF3B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5" name="【庁舎】&#10;一人当たり面積グラフ枠">
          <a:extLst>
            <a:ext uri="{FF2B5EF4-FFF2-40B4-BE49-F238E27FC236}">
              <a16:creationId xmlns:a16="http://schemas.microsoft.com/office/drawing/2014/main" id="{F34A9990-0D99-4AE9-BCCD-351CF9FC85B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86542</xdr:rowOff>
    </xdr:from>
    <xdr:to>
      <xdr:col>116</xdr:col>
      <xdr:colOff>62864</xdr:colOff>
      <xdr:row>108</xdr:row>
      <xdr:rowOff>44631</xdr:rowOff>
    </xdr:to>
    <xdr:cxnSp macro="">
      <xdr:nvCxnSpPr>
        <xdr:cNvPr id="526" name="直線コネクタ 525">
          <a:extLst>
            <a:ext uri="{FF2B5EF4-FFF2-40B4-BE49-F238E27FC236}">
              <a16:creationId xmlns:a16="http://schemas.microsoft.com/office/drawing/2014/main" id="{45CC4C79-BBDB-4B31-9259-E822F2BB0DD0}"/>
            </a:ext>
          </a:extLst>
        </xdr:cNvPr>
        <xdr:cNvCxnSpPr/>
      </xdr:nvCxnSpPr>
      <xdr:spPr>
        <a:xfrm flipV="1">
          <a:off x="22160864" y="17060092"/>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48458</xdr:rowOff>
    </xdr:from>
    <xdr:ext cx="469744" cy="259045"/>
    <xdr:sp macro="" textlink="">
      <xdr:nvSpPr>
        <xdr:cNvPr id="527" name="【庁舎】&#10;一人当たり面積最小値テキスト">
          <a:extLst>
            <a:ext uri="{FF2B5EF4-FFF2-40B4-BE49-F238E27FC236}">
              <a16:creationId xmlns:a16="http://schemas.microsoft.com/office/drawing/2014/main" id="{38219690-55FE-447D-B74D-356408595028}"/>
            </a:ext>
          </a:extLst>
        </xdr:cNvPr>
        <xdr:cNvSpPr txBox="1"/>
      </xdr:nvSpPr>
      <xdr:spPr>
        <a:xfrm>
          <a:off x="22199600" y="1856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44631</xdr:rowOff>
    </xdr:from>
    <xdr:to>
      <xdr:col>116</xdr:col>
      <xdr:colOff>152400</xdr:colOff>
      <xdr:row>108</xdr:row>
      <xdr:rowOff>44631</xdr:rowOff>
    </xdr:to>
    <xdr:cxnSp macro="">
      <xdr:nvCxnSpPr>
        <xdr:cNvPr id="528" name="直線コネクタ 527">
          <a:extLst>
            <a:ext uri="{FF2B5EF4-FFF2-40B4-BE49-F238E27FC236}">
              <a16:creationId xmlns:a16="http://schemas.microsoft.com/office/drawing/2014/main" id="{BF120BC7-0E5C-4FAE-B458-09D0BCD62305}"/>
            </a:ext>
          </a:extLst>
        </xdr:cNvPr>
        <xdr:cNvCxnSpPr/>
      </xdr:nvCxnSpPr>
      <xdr:spPr>
        <a:xfrm>
          <a:off x="22072600" y="18561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33219</xdr:rowOff>
    </xdr:from>
    <xdr:ext cx="469744" cy="259045"/>
    <xdr:sp macro="" textlink="">
      <xdr:nvSpPr>
        <xdr:cNvPr id="529" name="【庁舎】&#10;一人当たり面積最大値テキスト">
          <a:extLst>
            <a:ext uri="{FF2B5EF4-FFF2-40B4-BE49-F238E27FC236}">
              <a16:creationId xmlns:a16="http://schemas.microsoft.com/office/drawing/2014/main" id="{21B28AC9-B909-4563-961D-B62DB7B07915}"/>
            </a:ext>
          </a:extLst>
        </xdr:cNvPr>
        <xdr:cNvSpPr txBox="1"/>
      </xdr:nvSpPr>
      <xdr:spPr>
        <a:xfrm>
          <a:off x="22199600" y="16835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86542</xdr:rowOff>
    </xdr:from>
    <xdr:to>
      <xdr:col>116</xdr:col>
      <xdr:colOff>152400</xdr:colOff>
      <xdr:row>99</xdr:row>
      <xdr:rowOff>86542</xdr:rowOff>
    </xdr:to>
    <xdr:cxnSp macro="">
      <xdr:nvCxnSpPr>
        <xdr:cNvPr id="530" name="直線コネクタ 529">
          <a:extLst>
            <a:ext uri="{FF2B5EF4-FFF2-40B4-BE49-F238E27FC236}">
              <a16:creationId xmlns:a16="http://schemas.microsoft.com/office/drawing/2014/main" id="{B748B4D5-BFDA-42BC-8A1C-C8D0FA3E1727}"/>
            </a:ext>
          </a:extLst>
        </xdr:cNvPr>
        <xdr:cNvCxnSpPr/>
      </xdr:nvCxnSpPr>
      <xdr:spPr>
        <a:xfrm>
          <a:off x="22072600" y="1706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36303</xdr:rowOff>
    </xdr:from>
    <xdr:ext cx="469744" cy="259045"/>
    <xdr:sp macro="" textlink="">
      <xdr:nvSpPr>
        <xdr:cNvPr id="531" name="【庁舎】&#10;一人当たり面積平均値テキスト">
          <a:extLst>
            <a:ext uri="{FF2B5EF4-FFF2-40B4-BE49-F238E27FC236}">
              <a16:creationId xmlns:a16="http://schemas.microsoft.com/office/drawing/2014/main" id="{9D24E26E-4AB2-4F50-A558-654D48138718}"/>
            </a:ext>
          </a:extLst>
        </xdr:cNvPr>
        <xdr:cNvSpPr txBox="1"/>
      </xdr:nvSpPr>
      <xdr:spPr>
        <a:xfrm>
          <a:off x="22199600" y="18038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13426</xdr:rowOff>
    </xdr:from>
    <xdr:to>
      <xdr:col>116</xdr:col>
      <xdr:colOff>114300</xdr:colOff>
      <xdr:row>106</xdr:row>
      <xdr:rowOff>115026</xdr:rowOff>
    </xdr:to>
    <xdr:sp macro="" textlink="">
      <xdr:nvSpPr>
        <xdr:cNvPr id="532" name="フローチャート: 判断 531">
          <a:extLst>
            <a:ext uri="{FF2B5EF4-FFF2-40B4-BE49-F238E27FC236}">
              <a16:creationId xmlns:a16="http://schemas.microsoft.com/office/drawing/2014/main" id="{994C0D89-8F7B-4396-A43C-BD9302557735}"/>
            </a:ext>
          </a:extLst>
        </xdr:cNvPr>
        <xdr:cNvSpPr/>
      </xdr:nvSpPr>
      <xdr:spPr>
        <a:xfrm>
          <a:off x="22110700" y="1818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16692</xdr:rowOff>
    </xdr:from>
    <xdr:to>
      <xdr:col>112</xdr:col>
      <xdr:colOff>38100</xdr:colOff>
      <xdr:row>106</xdr:row>
      <xdr:rowOff>118292</xdr:rowOff>
    </xdr:to>
    <xdr:sp macro="" textlink="">
      <xdr:nvSpPr>
        <xdr:cNvPr id="533" name="フローチャート: 判断 532">
          <a:extLst>
            <a:ext uri="{FF2B5EF4-FFF2-40B4-BE49-F238E27FC236}">
              <a16:creationId xmlns:a16="http://schemas.microsoft.com/office/drawing/2014/main" id="{8558D2DB-A270-46C1-9F94-6C6101608222}"/>
            </a:ext>
          </a:extLst>
        </xdr:cNvPr>
        <xdr:cNvSpPr/>
      </xdr:nvSpPr>
      <xdr:spPr>
        <a:xfrm>
          <a:off x="21272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30843</xdr:rowOff>
    </xdr:from>
    <xdr:to>
      <xdr:col>107</xdr:col>
      <xdr:colOff>101600</xdr:colOff>
      <xdr:row>106</xdr:row>
      <xdr:rowOff>132443</xdr:rowOff>
    </xdr:to>
    <xdr:sp macro="" textlink="">
      <xdr:nvSpPr>
        <xdr:cNvPr id="534" name="フローチャート: 判断 533">
          <a:extLst>
            <a:ext uri="{FF2B5EF4-FFF2-40B4-BE49-F238E27FC236}">
              <a16:creationId xmlns:a16="http://schemas.microsoft.com/office/drawing/2014/main" id="{86519B1E-1D1E-499C-93AF-00A896F89FC2}"/>
            </a:ext>
          </a:extLst>
        </xdr:cNvPr>
        <xdr:cNvSpPr/>
      </xdr:nvSpPr>
      <xdr:spPr>
        <a:xfrm>
          <a:off x="20383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55880</xdr:rowOff>
    </xdr:from>
    <xdr:to>
      <xdr:col>102</xdr:col>
      <xdr:colOff>165100</xdr:colOff>
      <xdr:row>106</xdr:row>
      <xdr:rowOff>157480</xdr:rowOff>
    </xdr:to>
    <xdr:sp macro="" textlink="">
      <xdr:nvSpPr>
        <xdr:cNvPr id="535" name="フローチャート: 判断 534">
          <a:extLst>
            <a:ext uri="{FF2B5EF4-FFF2-40B4-BE49-F238E27FC236}">
              <a16:creationId xmlns:a16="http://schemas.microsoft.com/office/drawing/2014/main" id="{069E45DF-A1C9-42BF-A781-AEB793BBCAB4}"/>
            </a:ext>
          </a:extLst>
        </xdr:cNvPr>
        <xdr:cNvSpPr/>
      </xdr:nvSpPr>
      <xdr:spPr>
        <a:xfrm>
          <a:off x="194945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54792</xdr:rowOff>
    </xdr:from>
    <xdr:to>
      <xdr:col>98</xdr:col>
      <xdr:colOff>38100</xdr:colOff>
      <xdr:row>106</xdr:row>
      <xdr:rowOff>156392</xdr:rowOff>
    </xdr:to>
    <xdr:sp macro="" textlink="">
      <xdr:nvSpPr>
        <xdr:cNvPr id="536" name="フローチャート: 判断 535">
          <a:extLst>
            <a:ext uri="{FF2B5EF4-FFF2-40B4-BE49-F238E27FC236}">
              <a16:creationId xmlns:a16="http://schemas.microsoft.com/office/drawing/2014/main" id="{311F1894-9D74-4910-9304-3B71B90A336C}"/>
            </a:ext>
          </a:extLst>
        </xdr:cNvPr>
        <xdr:cNvSpPr/>
      </xdr:nvSpPr>
      <xdr:spPr>
        <a:xfrm>
          <a:off x="18605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5BA2F659-96F5-4363-A893-AAC579100C2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204BD48D-0C37-4651-ADFD-82B8FB18D84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9" name="テキスト ボックス 538">
          <a:extLst>
            <a:ext uri="{FF2B5EF4-FFF2-40B4-BE49-F238E27FC236}">
              <a16:creationId xmlns:a16="http://schemas.microsoft.com/office/drawing/2014/main" id="{F2E2BE1E-6425-48A5-BCFF-EA4BAF5D781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40" name="テキスト ボックス 539">
          <a:extLst>
            <a:ext uri="{FF2B5EF4-FFF2-40B4-BE49-F238E27FC236}">
              <a16:creationId xmlns:a16="http://schemas.microsoft.com/office/drawing/2014/main" id="{B264491D-71A8-41C1-93B7-5D91754592C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41" name="テキスト ボックス 540">
          <a:extLst>
            <a:ext uri="{FF2B5EF4-FFF2-40B4-BE49-F238E27FC236}">
              <a16:creationId xmlns:a16="http://schemas.microsoft.com/office/drawing/2014/main" id="{0EC814C7-461A-4E6E-B5BB-B952C9C1E18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54792</xdr:rowOff>
    </xdr:from>
    <xdr:to>
      <xdr:col>116</xdr:col>
      <xdr:colOff>114300</xdr:colOff>
      <xdr:row>106</xdr:row>
      <xdr:rowOff>156392</xdr:rowOff>
    </xdr:to>
    <xdr:sp macro="" textlink="">
      <xdr:nvSpPr>
        <xdr:cNvPr id="542" name="楕円 541">
          <a:extLst>
            <a:ext uri="{FF2B5EF4-FFF2-40B4-BE49-F238E27FC236}">
              <a16:creationId xmlns:a16="http://schemas.microsoft.com/office/drawing/2014/main" id="{F5CEF592-8026-4B9D-857C-0A17109C0625}"/>
            </a:ext>
          </a:extLst>
        </xdr:cNvPr>
        <xdr:cNvSpPr/>
      </xdr:nvSpPr>
      <xdr:spPr>
        <a:xfrm>
          <a:off x="22110700" y="1822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33219</xdr:rowOff>
    </xdr:from>
    <xdr:ext cx="469744" cy="259045"/>
    <xdr:sp macro="" textlink="">
      <xdr:nvSpPr>
        <xdr:cNvPr id="543" name="【庁舎】&#10;一人当たり面積該当値テキスト">
          <a:extLst>
            <a:ext uri="{FF2B5EF4-FFF2-40B4-BE49-F238E27FC236}">
              <a16:creationId xmlns:a16="http://schemas.microsoft.com/office/drawing/2014/main" id="{99743298-96C6-4699-B255-D25A9B17BD23}"/>
            </a:ext>
          </a:extLst>
        </xdr:cNvPr>
        <xdr:cNvSpPr txBox="1"/>
      </xdr:nvSpPr>
      <xdr:spPr>
        <a:xfrm>
          <a:off x="22199600" y="1820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119562</xdr:rowOff>
    </xdr:from>
    <xdr:to>
      <xdr:col>112</xdr:col>
      <xdr:colOff>38100</xdr:colOff>
      <xdr:row>106</xdr:row>
      <xdr:rowOff>49712</xdr:rowOff>
    </xdr:to>
    <xdr:sp macro="" textlink="">
      <xdr:nvSpPr>
        <xdr:cNvPr id="544" name="楕円 543">
          <a:extLst>
            <a:ext uri="{FF2B5EF4-FFF2-40B4-BE49-F238E27FC236}">
              <a16:creationId xmlns:a16="http://schemas.microsoft.com/office/drawing/2014/main" id="{6BED0260-C555-46EB-BEFE-EF7A89D817A4}"/>
            </a:ext>
          </a:extLst>
        </xdr:cNvPr>
        <xdr:cNvSpPr/>
      </xdr:nvSpPr>
      <xdr:spPr>
        <a:xfrm>
          <a:off x="21272500" y="1812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170362</xdr:rowOff>
    </xdr:from>
    <xdr:to>
      <xdr:col>116</xdr:col>
      <xdr:colOff>63500</xdr:colOff>
      <xdr:row>106</xdr:row>
      <xdr:rowOff>105592</xdr:rowOff>
    </xdr:to>
    <xdr:cxnSp macro="">
      <xdr:nvCxnSpPr>
        <xdr:cNvPr id="545" name="直線コネクタ 544">
          <a:extLst>
            <a:ext uri="{FF2B5EF4-FFF2-40B4-BE49-F238E27FC236}">
              <a16:creationId xmlns:a16="http://schemas.microsoft.com/office/drawing/2014/main" id="{7BD942BA-24C1-4AC2-8B7E-BE3B2BC02A42}"/>
            </a:ext>
          </a:extLst>
        </xdr:cNvPr>
        <xdr:cNvCxnSpPr/>
      </xdr:nvCxnSpPr>
      <xdr:spPr>
        <a:xfrm>
          <a:off x="21323300" y="18172612"/>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128270</xdr:rowOff>
    </xdr:from>
    <xdr:to>
      <xdr:col>107</xdr:col>
      <xdr:colOff>101600</xdr:colOff>
      <xdr:row>106</xdr:row>
      <xdr:rowOff>58420</xdr:rowOff>
    </xdr:to>
    <xdr:sp macro="" textlink="">
      <xdr:nvSpPr>
        <xdr:cNvPr id="546" name="楕円 545">
          <a:extLst>
            <a:ext uri="{FF2B5EF4-FFF2-40B4-BE49-F238E27FC236}">
              <a16:creationId xmlns:a16="http://schemas.microsoft.com/office/drawing/2014/main" id="{F87A2122-D1D2-443C-A1BD-98429CDC178B}"/>
            </a:ext>
          </a:extLst>
        </xdr:cNvPr>
        <xdr:cNvSpPr/>
      </xdr:nvSpPr>
      <xdr:spPr>
        <a:xfrm>
          <a:off x="20383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170362</xdr:rowOff>
    </xdr:from>
    <xdr:to>
      <xdr:col>111</xdr:col>
      <xdr:colOff>177800</xdr:colOff>
      <xdr:row>106</xdr:row>
      <xdr:rowOff>7620</xdr:rowOff>
    </xdr:to>
    <xdr:cxnSp macro="">
      <xdr:nvCxnSpPr>
        <xdr:cNvPr id="547" name="直線コネクタ 546">
          <a:extLst>
            <a:ext uri="{FF2B5EF4-FFF2-40B4-BE49-F238E27FC236}">
              <a16:creationId xmlns:a16="http://schemas.microsoft.com/office/drawing/2014/main" id="{E243466A-B2A6-4CDA-AAEF-C620C9F4131C}"/>
            </a:ext>
          </a:extLst>
        </xdr:cNvPr>
        <xdr:cNvCxnSpPr/>
      </xdr:nvCxnSpPr>
      <xdr:spPr>
        <a:xfrm flipV="1">
          <a:off x="20434300" y="18172612"/>
          <a:ext cx="8890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133713</xdr:rowOff>
    </xdr:from>
    <xdr:to>
      <xdr:col>102</xdr:col>
      <xdr:colOff>165100</xdr:colOff>
      <xdr:row>106</xdr:row>
      <xdr:rowOff>63863</xdr:rowOff>
    </xdr:to>
    <xdr:sp macro="" textlink="">
      <xdr:nvSpPr>
        <xdr:cNvPr id="548" name="楕円 547">
          <a:extLst>
            <a:ext uri="{FF2B5EF4-FFF2-40B4-BE49-F238E27FC236}">
              <a16:creationId xmlns:a16="http://schemas.microsoft.com/office/drawing/2014/main" id="{E597F0CD-EF82-416E-AFE3-C2889697AE75}"/>
            </a:ext>
          </a:extLst>
        </xdr:cNvPr>
        <xdr:cNvSpPr/>
      </xdr:nvSpPr>
      <xdr:spPr>
        <a:xfrm>
          <a:off x="19494500" y="1813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xdr:rowOff>
    </xdr:from>
    <xdr:to>
      <xdr:col>107</xdr:col>
      <xdr:colOff>50800</xdr:colOff>
      <xdr:row>106</xdr:row>
      <xdr:rowOff>13063</xdr:rowOff>
    </xdr:to>
    <xdr:cxnSp macro="">
      <xdr:nvCxnSpPr>
        <xdr:cNvPr id="549" name="直線コネクタ 548">
          <a:extLst>
            <a:ext uri="{FF2B5EF4-FFF2-40B4-BE49-F238E27FC236}">
              <a16:creationId xmlns:a16="http://schemas.microsoft.com/office/drawing/2014/main" id="{1724E79D-A128-4C1C-89FB-04A73529C34F}"/>
            </a:ext>
          </a:extLst>
        </xdr:cNvPr>
        <xdr:cNvCxnSpPr/>
      </xdr:nvCxnSpPr>
      <xdr:spPr>
        <a:xfrm flipV="1">
          <a:off x="19545300" y="18181320"/>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140244</xdr:rowOff>
    </xdr:from>
    <xdr:to>
      <xdr:col>98</xdr:col>
      <xdr:colOff>38100</xdr:colOff>
      <xdr:row>106</xdr:row>
      <xdr:rowOff>70394</xdr:rowOff>
    </xdr:to>
    <xdr:sp macro="" textlink="">
      <xdr:nvSpPr>
        <xdr:cNvPr id="550" name="楕円 549">
          <a:extLst>
            <a:ext uri="{FF2B5EF4-FFF2-40B4-BE49-F238E27FC236}">
              <a16:creationId xmlns:a16="http://schemas.microsoft.com/office/drawing/2014/main" id="{C88340FC-2077-426E-A9CE-0BD595330FB5}"/>
            </a:ext>
          </a:extLst>
        </xdr:cNvPr>
        <xdr:cNvSpPr/>
      </xdr:nvSpPr>
      <xdr:spPr>
        <a:xfrm>
          <a:off x="18605500" y="1814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13063</xdr:rowOff>
    </xdr:from>
    <xdr:to>
      <xdr:col>102</xdr:col>
      <xdr:colOff>114300</xdr:colOff>
      <xdr:row>106</xdr:row>
      <xdr:rowOff>19594</xdr:rowOff>
    </xdr:to>
    <xdr:cxnSp macro="">
      <xdr:nvCxnSpPr>
        <xdr:cNvPr id="551" name="直線コネクタ 550">
          <a:extLst>
            <a:ext uri="{FF2B5EF4-FFF2-40B4-BE49-F238E27FC236}">
              <a16:creationId xmlns:a16="http://schemas.microsoft.com/office/drawing/2014/main" id="{90BD9E98-9A15-4E56-9F10-5DC0CF53916F}"/>
            </a:ext>
          </a:extLst>
        </xdr:cNvPr>
        <xdr:cNvCxnSpPr/>
      </xdr:nvCxnSpPr>
      <xdr:spPr>
        <a:xfrm flipV="1">
          <a:off x="18656300" y="181867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109419</xdr:rowOff>
    </xdr:from>
    <xdr:ext cx="469744" cy="259045"/>
    <xdr:sp macro="" textlink="">
      <xdr:nvSpPr>
        <xdr:cNvPr id="552" name="n_1aveValue【庁舎】&#10;一人当たり面積">
          <a:extLst>
            <a:ext uri="{FF2B5EF4-FFF2-40B4-BE49-F238E27FC236}">
              <a16:creationId xmlns:a16="http://schemas.microsoft.com/office/drawing/2014/main" id="{AC64F188-75DA-4321-B960-1776F5019C76}"/>
            </a:ext>
          </a:extLst>
        </xdr:cNvPr>
        <xdr:cNvSpPr txBox="1"/>
      </xdr:nvSpPr>
      <xdr:spPr>
        <a:xfrm>
          <a:off x="21075727" y="1828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123570</xdr:rowOff>
    </xdr:from>
    <xdr:ext cx="469744" cy="259045"/>
    <xdr:sp macro="" textlink="">
      <xdr:nvSpPr>
        <xdr:cNvPr id="553" name="n_2aveValue【庁舎】&#10;一人当たり面積">
          <a:extLst>
            <a:ext uri="{FF2B5EF4-FFF2-40B4-BE49-F238E27FC236}">
              <a16:creationId xmlns:a16="http://schemas.microsoft.com/office/drawing/2014/main" id="{9000E875-1C75-4307-B834-D4649794F250}"/>
            </a:ext>
          </a:extLst>
        </xdr:cNvPr>
        <xdr:cNvSpPr txBox="1"/>
      </xdr:nvSpPr>
      <xdr:spPr>
        <a:xfrm>
          <a:off x="20199427" y="18297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148607</xdr:rowOff>
    </xdr:from>
    <xdr:ext cx="469744" cy="259045"/>
    <xdr:sp macro="" textlink="">
      <xdr:nvSpPr>
        <xdr:cNvPr id="554" name="n_3aveValue【庁舎】&#10;一人当たり面積">
          <a:extLst>
            <a:ext uri="{FF2B5EF4-FFF2-40B4-BE49-F238E27FC236}">
              <a16:creationId xmlns:a16="http://schemas.microsoft.com/office/drawing/2014/main" id="{A72F41AF-42CF-4FFA-BDC7-F9004A7A5EEE}"/>
            </a:ext>
          </a:extLst>
        </xdr:cNvPr>
        <xdr:cNvSpPr txBox="1"/>
      </xdr:nvSpPr>
      <xdr:spPr>
        <a:xfrm>
          <a:off x="19310427" y="1832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147519</xdr:rowOff>
    </xdr:from>
    <xdr:ext cx="469744" cy="259045"/>
    <xdr:sp macro="" textlink="">
      <xdr:nvSpPr>
        <xdr:cNvPr id="555" name="n_4aveValue【庁舎】&#10;一人当たり面積">
          <a:extLst>
            <a:ext uri="{FF2B5EF4-FFF2-40B4-BE49-F238E27FC236}">
              <a16:creationId xmlns:a16="http://schemas.microsoft.com/office/drawing/2014/main" id="{FA6DD9D9-78AE-46F3-ACFF-BBD402D84614}"/>
            </a:ext>
          </a:extLst>
        </xdr:cNvPr>
        <xdr:cNvSpPr txBox="1"/>
      </xdr:nvSpPr>
      <xdr:spPr>
        <a:xfrm>
          <a:off x="18421427" y="183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66239</xdr:rowOff>
    </xdr:from>
    <xdr:ext cx="469744" cy="259045"/>
    <xdr:sp macro="" textlink="">
      <xdr:nvSpPr>
        <xdr:cNvPr id="556" name="n_1mainValue【庁舎】&#10;一人当たり面積">
          <a:extLst>
            <a:ext uri="{FF2B5EF4-FFF2-40B4-BE49-F238E27FC236}">
              <a16:creationId xmlns:a16="http://schemas.microsoft.com/office/drawing/2014/main" id="{9B336783-86A7-4012-9911-120CA6B24E4D}"/>
            </a:ext>
          </a:extLst>
        </xdr:cNvPr>
        <xdr:cNvSpPr txBox="1"/>
      </xdr:nvSpPr>
      <xdr:spPr>
        <a:xfrm>
          <a:off x="21075727" y="17897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74947</xdr:rowOff>
    </xdr:from>
    <xdr:ext cx="469744" cy="259045"/>
    <xdr:sp macro="" textlink="">
      <xdr:nvSpPr>
        <xdr:cNvPr id="557" name="n_2mainValue【庁舎】&#10;一人当たり面積">
          <a:extLst>
            <a:ext uri="{FF2B5EF4-FFF2-40B4-BE49-F238E27FC236}">
              <a16:creationId xmlns:a16="http://schemas.microsoft.com/office/drawing/2014/main" id="{42513BC4-AAF7-447F-8112-9295EE7F2381}"/>
            </a:ext>
          </a:extLst>
        </xdr:cNvPr>
        <xdr:cNvSpPr txBox="1"/>
      </xdr:nvSpPr>
      <xdr:spPr>
        <a:xfrm>
          <a:off x="20199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80390</xdr:rowOff>
    </xdr:from>
    <xdr:ext cx="469744" cy="259045"/>
    <xdr:sp macro="" textlink="">
      <xdr:nvSpPr>
        <xdr:cNvPr id="558" name="n_3mainValue【庁舎】&#10;一人当たり面積">
          <a:extLst>
            <a:ext uri="{FF2B5EF4-FFF2-40B4-BE49-F238E27FC236}">
              <a16:creationId xmlns:a16="http://schemas.microsoft.com/office/drawing/2014/main" id="{BAD17A8A-8A48-4897-B040-2B7EFFE7E2CA}"/>
            </a:ext>
          </a:extLst>
        </xdr:cNvPr>
        <xdr:cNvSpPr txBox="1"/>
      </xdr:nvSpPr>
      <xdr:spPr>
        <a:xfrm>
          <a:off x="19310427" y="1791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86921</xdr:rowOff>
    </xdr:from>
    <xdr:ext cx="469744" cy="259045"/>
    <xdr:sp macro="" textlink="">
      <xdr:nvSpPr>
        <xdr:cNvPr id="559" name="n_4mainValue【庁舎】&#10;一人当たり面積">
          <a:extLst>
            <a:ext uri="{FF2B5EF4-FFF2-40B4-BE49-F238E27FC236}">
              <a16:creationId xmlns:a16="http://schemas.microsoft.com/office/drawing/2014/main" id="{06B906E8-FF48-4F59-8467-8857A1F5FEB4}"/>
            </a:ext>
          </a:extLst>
        </xdr:cNvPr>
        <xdr:cNvSpPr txBox="1"/>
      </xdr:nvSpPr>
      <xdr:spPr>
        <a:xfrm>
          <a:off x="18421427" y="1791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60" name="正方形/長方形 559">
          <a:extLst>
            <a:ext uri="{FF2B5EF4-FFF2-40B4-BE49-F238E27FC236}">
              <a16:creationId xmlns:a16="http://schemas.microsoft.com/office/drawing/2014/main" id="{18A22ED4-2173-4A78-A6CC-042768FA082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61" name="正方形/長方形 560">
          <a:extLst>
            <a:ext uri="{FF2B5EF4-FFF2-40B4-BE49-F238E27FC236}">
              <a16:creationId xmlns:a16="http://schemas.microsoft.com/office/drawing/2014/main" id="{255F512F-CC11-4A4A-85C4-CA154DD476C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62" name="テキスト ボックス 561">
          <a:extLst>
            <a:ext uri="{FF2B5EF4-FFF2-40B4-BE49-F238E27FC236}">
              <a16:creationId xmlns:a16="http://schemas.microsoft.com/office/drawing/2014/main" id="{4BE3E48D-7F63-4C6D-B11C-268D8581940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類似団体と比較して、庁舎を除く該当施設全てにおいて、有形固定資産減価償却率が高くなっており、体育館・プール、保健センター及び消防施設において顕著である。特に、昭和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年代に建設された体育館は、大規模な改修が想定されるため、今後多額な支出が見込まれる。なお、消防施設については、有形固定資産減価償却率が</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に迫ってはいるものの、当町は消防・救急体制が非常備であり、山形市に全面的に委託している。当町に存するものは、小規模な詰所のみであり、消防団の再編成も進められていることから、適宜、計画的な改修は必要ではあるものの、全体的には減少傾向にある。庁舎については、本庁舎が平成</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年度に建設されており、有形固定資産減価償却率は</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弱で低い水準にあるが、経年劣化により大規模改修の必要も年々高まっている。現時点において、ほとんどの施設が一人当たりの面積が類似団体内平均値と同水準となっている。人口減少が進行するなか、今後予想される老朽化への対応や維持管理に係る経費の増加を踏まえ、公共施設等総合管理計画、並びに詳細な内容も踏まえた個別施設管理計画等に基づいた事業実施に早急に取り組む必要がある。また、当町における適正な公共施設等の在り方について継続して協議、検討を図る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75" thickBot="1" x14ac:dyDescent="0.2">
      <c r="B2" s="176" t="s">
        <v>77</v>
      </c>
      <c r="C2" s="176"/>
      <c r="D2" s="177"/>
    </row>
    <row r="3" spans="1:119" ht="18.75" customHeight="1" thickBot="1" x14ac:dyDescent="0.2">
      <c r="A3" s="175"/>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7125299</v>
      </c>
      <c r="BO4" s="462"/>
      <c r="BP4" s="462"/>
      <c r="BQ4" s="462"/>
      <c r="BR4" s="462"/>
      <c r="BS4" s="462"/>
      <c r="BT4" s="462"/>
      <c r="BU4" s="463"/>
      <c r="BV4" s="461">
        <v>6978757</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6</v>
      </c>
      <c r="CU4" s="602"/>
      <c r="CV4" s="602"/>
      <c r="CW4" s="602"/>
      <c r="CX4" s="602"/>
      <c r="CY4" s="602"/>
      <c r="CZ4" s="602"/>
      <c r="DA4" s="603"/>
      <c r="DB4" s="601">
        <v>8.8000000000000007</v>
      </c>
      <c r="DC4" s="602"/>
      <c r="DD4" s="602"/>
      <c r="DE4" s="602"/>
      <c r="DF4" s="602"/>
      <c r="DG4" s="602"/>
      <c r="DH4" s="602"/>
      <c r="DI4" s="603"/>
    </row>
    <row r="5" spans="1:119" ht="18.75" customHeight="1" x14ac:dyDescent="0.15">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6888885</v>
      </c>
      <c r="BO5" s="433"/>
      <c r="BP5" s="433"/>
      <c r="BQ5" s="433"/>
      <c r="BR5" s="433"/>
      <c r="BS5" s="433"/>
      <c r="BT5" s="433"/>
      <c r="BU5" s="434"/>
      <c r="BV5" s="432">
        <v>6639624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89.2</v>
      </c>
      <c r="CU5" s="430"/>
      <c r="CV5" s="430"/>
      <c r="CW5" s="430"/>
      <c r="CX5" s="430"/>
      <c r="CY5" s="430"/>
      <c r="CZ5" s="430"/>
      <c r="DA5" s="431"/>
      <c r="DB5" s="429">
        <v>85.7</v>
      </c>
      <c r="DC5" s="430"/>
      <c r="DD5" s="430"/>
      <c r="DE5" s="430"/>
      <c r="DF5" s="430"/>
      <c r="DG5" s="430"/>
      <c r="DH5" s="430"/>
      <c r="DI5" s="431"/>
    </row>
    <row r="6" spans="1:119" ht="18.75" customHeight="1" x14ac:dyDescent="0.15">
      <c r="A6" s="175"/>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236414</v>
      </c>
      <c r="BO6" s="433"/>
      <c r="BP6" s="433"/>
      <c r="BQ6" s="433"/>
      <c r="BR6" s="433"/>
      <c r="BS6" s="433"/>
      <c r="BT6" s="433"/>
      <c r="BU6" s="434"/>
      <c r="BV6" s="432">
        <v>339133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89.7</v>
      </c>
      <c r="CU6" s="576"/>
      <c r="CV6" s="576"/>
      <c r="CW6" s="576"/>
      <c r="CX6" s="576"/>
      <c r="CY6" s="576"/>
      <c r="CZ6" s="576"/>
      <c r="DA6" s="577"/>
      <c r="DB6" s="575">
        <v>86.8</v>
      </c>
      <c r="DC6" s="576"/>
      <c r="DD6" s="576"/>
      <c r="DE6" s="576"/>
      <c r="DF6" s="576"/>
      <c r="DG6" s="576"/>
      <c r="DH6" s="576"/>
      <c r="DI6" s="577"/>
    </row>
    <row r="7" spans="1:119" ht="18.75" customHeight="1" x14ac:dyDescent="0.15">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3107</v>
      </c>
      <c r="BO7" s="433"/>
      <c r="BP7" s="433"/>
      <c r="BQ7" s="433"/>
      <c r="BR7" s="433"/>
      <c r="BS7" s="433"/>
      <c r="BT7" s="433"/>
      <c r="BU7" s="434"/>
      <c r="BV7" s="432">
        <v>440</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3877696</v>
      </c>
      <c r="CU7" s="433"/>
      <c r="CV7" s="433"/>
      <c r="CW7" s="433"/>
      <c r="CX7" s="433"/>
      <c r="CY7" s="433"/>
      <c r="CZ7" s="433"/>
      <c r="DA7" s="434"/>
      <c r="DB7" s="432">
        <v>3852460</v>
      </c>
      <c r="DC7" s="433"/>
      <c r="DD7" s="433"/>
      <c r="DE7" s="433"/>
      <c r="DF7" s="433"/>
      <c r="DG7" s="433"/>
      <c r="DH7" s="433"/>
      <c r="DI7" s="434"/>
    </row>
    <row r="8" spans="1:119" ht="18.75" customHeight="1" thickBot="1" x14ac:dyDescent="0.2">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233307</v>
      </c>
      <c r="BO8" s="433"/>
      <c r="BP8" s="433"/>
      <c r="BQ8" s="433"/>
      <c r="BR8" s="433"/>
      <c r="BS8" s="433"/>
      <c r="BT8" s="433"/>
      <c r="BU8" s="434"/>
      <c r="BV8" s="432">
        <v>338693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0.37</v>
      </c>
      <c r="CU8" s="536"/>
      <c r="CV8" s="536"/>
      <c r="CW8" s="536"/>
      <c r="CX8" s="536"/>
      <c r="CY8" s="536"/>
      <c r="CZ8" s="536"/>
      <c r="DA8" s="537"/>
      <c r="DB8" s="535">
        <v>0.38</v>
      </c>
      <c r="DC8" s="536"/>
      <c r="DD8" s="536"/>
      <c r="DE8" s="536"/>
      <c r="DF8" s="536"/>
      <c r="DG8" s="536"/>
      <c r="DH8" s="536"/>
      <c r="DI8" s="537"/>
    </row>
    <row r="9" spans="1:119" ht="18.75" customHeight="1" thickBot="1" x14ac:dyDescent="0.2">
      <c r="A9" s="175"/>
      <c r="B9" s="564" t="s">
        <v>106</v>
      </c>
      <c r="C9" s="565"/>
      <c r="D9" s="565"/>
      <c r="E9" s="565"/>
      <c r="F9" s="565"/>
      <c r="G9" s="565"/>
      <c r="H9" s="565"/>
      <c r="I9" s="565"/>
      <c r="J9" s="565"/>
      <c r="K9" s="483"/>
      <c r="L9" s="566" t="s">
        <v>107</v>
      </c>
      <c r="M9" s="567"/>
      <c r="N9" s="567"/>
      <c r="O9" s="567"/>
      <c r="P9" s="567"/>
      <c r="Q9" s="568"/>
      <c r="R9" s="569">
        <v>13725</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-105386</v>
      </c>
      <c r="BO9" s="433"/>
      <c r="BP9" s="433"/>
      <c r="BQ9" s="433"/>
      <c r="BR9" s="433"/>
      <c r="BS9" s="433"/>
      <c r="BT9" s="433"/>
      <c r="BU9" s="434"/>
      <c r="BV9" s="432">
        <v>118702</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12.3</v>
      </c>
      <c r="CU9" s="430"/>
      <c r="CV9" s="430"/>
      <c r="CW9" s="430"/>
      <c r="CX9" s="430"/>
      <c r="CY9" s="430"/>
      <c r="CZ9" s="430"/>
      <c r="DA9" s="431"/>
      <c r="DB9" s="429">
        <v>13</v>
      </c>
      <c r="DC9" s="430"/>
      <c r="DD9" s="430"/>
      <c r="DE9" s="430"/>
      <c r="DF9" s="430"/>
      <c r="DG9" s="430"/>
      <c r="DH9" s="430"/>
      <c r="DI9" s="431"/>
    </row>
    <row r="10" spans="1:119" ht="18.75" customHeight="1" thickBot="1" x14ac:dyDescent="0.2">
      <c r="A10" s="175"/>
      <c r="B10" s="564"/>
      <c r="C10" s="565"/>
      <c r="D10" s="565"/>
      <c r="E10" s="565"/>
      <c r="F10" s="565"/>
      <c r="G10" s="565"/>
      <c r="H10" s="565"/>
      <c r="I10" s="565"/>
      <c r="J10" s="565"/>
      <c r="K10" s="483"/>
      <c r="L10" s="388" t="s">
        <v>112</v>
      </c>
      <c r="M10" s="389"/>
      <c r="N10" s="389"/>
      <c r="O10" s="389"/>
      <c r="P10" s="389"/>
      <c r="Q10" s="390"/>
      <c r="R10" s="385">
        <v>14369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170016</v>
      </c>
      <c r="BO10" s="433"/>
      <c r="BP10" s="433"/>
      <c r="BQ10" s="433"/>
      <c r="BR10" s="433"/>
      <c r="BS10" s="433"/>
      <c r="BT10" s="433"/>
      <c r="BU10" s="434"/>
      <c r="BV10" s="432">
        <v>170043</v>
      </c>
      <c r="BW10" s="433"/>
      <c r="BX10" s="433"/>
      <c r="BY10" s="433"/>
      <c r="BZ10" s="433"/>
      <c r="CA10" s="433"/>
      <c r="CB10" s="433"/>
      <c r="CC10" s="434"/>
      <c r="CD10" s="181" t="s">
        <v>115</v>
      </c>
      <c r="CE10" s="182"/>
      <c r="CF10" s="182"/>
      <c r="CG10" s="182"/>
      <c r="CH10" s="182"/>
      <c r="CI10" s="182"/>
      <c r="CJ10" s="182"/>
      <c r="CK10" s="182"/>
      <c r="CL10" s="182"/>
      <c r="CM10" s="182"/>
      <c r="CN10" s="182"/>
      <c r="CO10" s="182"/>
      <c r="CP10" s="182"/>
      <c r="CQ10" s="182"/>
      <c r="CR10" s="182"/>
      <c r="CS10" s="183"/>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75"/>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15">
      <c r="A12" s="175"/>
      <c r="B12" s="538" t="s">
        <v>122</v>
      </c>
      <c r="C12" s="539"/>
      <c r="D12" s="539"/>
      <c r="E12" s="539"/>
      <c r="F12" s="539"/>
      <c r="G12" s="539"/>
      <c r="H12" s="539"/>
      <c r="I12" s="539"/>
      <c r="J12" s="539"/>
      <c r="K12" s="540"/>
      <c r="L12" s="547" t="s">
        <v>123</v>
      </c>
      <c r="M12" s="548"/>
      <c r="N12" s="548"/>
      <c r="O12" s="548"/>
      <c r="P12" s="548"/>
      <c r="Q12" s="549"/>
      <c r="R12" s="550">
        <v>13570</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127</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15">
      <c r="A13" s="175"/>
      <c r="B13" s="541"/>
      <c r="C13" s="542"/>
      <c r="D13" s="542"/>
      <c r="E13" s="542"/>
      <c r="F13" s="542"/>
      <c r="G13" s="542"/>
      <c r="H13" s="542"/>
      <c r="I13" s="542"/>
      <c r="J13" s="542"/>
      <c r="K13" s="543"/>
      <c r="L13" s="190"/>
      <c r="M13" s="516" t="s">
        <v>130</v>
      </c>
      <c r="N13" s="517"/>
      <c r="O13" s="517"/>
      <c r="P13" s="517"/>
      <c r="Q13" s="518"/>
      <c r="R13" s="519">
        <v>13507</v>
      </c>
      <c r="S13" s="520"/>
      <c r="T13" s="520"/>
      <c r="U13" s="520"/>
      <c r="V13" s="521"/>
      <c r="W13" s="522" t="s">
        <v>131</v>
      </c>
      <c r="X13" s="418"/>
      <c r="Y13" s="418"/>
      <c r="Z13" s="418"/>
      <c r="AA13" s="418"/>
      <c r="AB13" s="419"/>
      <c r="AC13" s="385">
        <v>393</v>
      </c>
      <c r="AD13" s="386"/>
      <c r="AE13" s="386"/>
      <c r="AF13" s="386"/>
      <c r="AG13" s="387"/>
      <c r="AH13" s="385">
        <v>435</v>
      </c>
      <c r="AI13" s="386"/>
      <c r="AJ13" s="386"/>
      <c r="AK13" s="386"/>
      <c r="AL13" s="445"/>
      <c r="AM13" s="489" t="s">
        <v>132</v>
      </c>
      <c r="AN13" s="389"/>
      <c r="AO13" s="389"/>
      <c r="AP13" s="389"/>
      <c r="AQ13" s="389"/>
      <c r="AR13" s="389"/>
      <c r="AS13" s="389"/>
      <c r="AT13" s="390"/>
      <c r="AU13" s="490" t="s">
        <v>127</v>
      </c>
      <c r="AV13" s="491"/>
      <c r="AW13" s="491"/>
      <c r="AX13" s="491"/>
      <c r="AY13" s="446" t="s">
        <v>133</v>
      </c>
      <c r="AZ13" s="447"/>
      <c r="BA13" s="447"/>
      <c r="BB13" s="447"/>
      <c r="BC13" s="447"/>
      <c r="BD13" s="447"/>
      <c r="BE13" s="447"/>
      <c r="BF13" s="447"/>
      <c r="BG13" s="447"/>
      <c r="BH13" s="447"/>
      <c r="BI13" s="447"/>
      <c r="BJ13" s="447"/>
      <c r="BK13" s="447"/>
      <c r="BL13" s="447"/>
      <c r="BM13" s="448"/>
      <c r="BN13" s="432">
        <v>64630</v>
      </c>
      <c r="BO13" s="433"/>
      <c r="BP13" s="433"/>
      <c r="BQ13" s="433"/>
      <c r="BR13" s="433"/>
      <c r="BS13" s="433"/>
      <c r="BT13" s="433"/>
      <c r="BU13" s="434"/>
      <c r="BV13" s="432">
        <v>288745</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10.1</v>
      </c>
      <c r="CU13" s="430"/>
      <c r="CV13" s="430"/>
      <c r="CW13" s="430"/>
      <c r="CX13" s="430"/>
      <c r="CY13" s="430"/>
      <c r="CZ13" s="430"/>
      <c r="DA13" s="431"/>
      <c r="DB13" s="429">
        <v>10.3</v>
      </c>
      <c r="DC13" s="430"/>
      <c r="DD13" s="430"/>
      <c r="DE13" s="430"/>
      <c r="DF13" s="430"/>
      <c r="DG13" s="430"/>
      <c r="DH13" s="430"/>
      <c r="DI13" s="431"/>
    </row>
    <row r="14" spans="1:119" ht="18.75" customHeight="1" thickBot="1" x14ac:dyDescent="0.2">
      <c r="A14" s="175"/>
      <c r="B14" s="541"/>
      <c r="C14" s="542"/>
      <c r="D14" s="542"/>
      <c r="E14" s="542"/>
      <c r="F14" s="542"/>
      <c r="G14" s="542"/>
      <c r="H14" s="542"/>
      <c r="I14" s="542"/>
      <c r="J14" s="542"/>
      <c r="K14" s="543"/>
      <c r="L14" s="506" t="s">
        <v>135</v>
      </c>
      <c r="M14" s="559"/>
      <c r="N14" s="559"/>
      <c r="O14" s="559"/>
      <c r="P14" s="559"/>
      <c r="Q14" s="560"/>
      <c r="R14" s="519">
        <v>13685</v>
      </c>
      <c r="S14" s="520"/>
      <c r="T14" s="520"/>
      <c r="U14" s="520"/>
      <c r="V14" s="521"/>
      <c r="W14" s="523"/>
      <c r="X14" s="421"/>
      <c r="Y14" s="421"/>
      <c r="Z14" s="421"/>
      <c r="AA14" s="421"/>
      <c r="AB14" s="422"/>
      <c r="AC14" s="512">
        <v>5.8</v>
      </c>
      <c r="AD14" s="513"/>
      <c r="AE14" s="513"/>
      <c r="AF14" s="513"/>
      <c r="AG14" s="514"/>
      <c r="AH14" s="512">
        <v>6.3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15">
      <c r="A15" s="175"/>
      <c r="B15" s="541"/>
      <c r="C15" s="542"/>
      <c r="D15" s="542"/>
      <c r="E15" s="542"/>
      <c r="F15" s="542"/>
      <c r="G15" s="542"/>
      <c r="H15" s="542"/>
      <c r="I15" s="542"/>
      <c r="J15" s="542"/>
      <c r="K15" s="543"/>
      <c r="L15" s="190"/>
      <c r="M15" s="516" t="s">
        <v>130</v>
      </c>
      <c r="N15" s="517"/>
      <c r="O15" s="517"/>
      <c r="P15" s="517"/>
      <c r="Q15" s="518"/>
      <c r="R15" s="519">
        <v>13637</v>
      </c>
      <c r="S15" s="520"/>
      <c r="T15" s="520"/>
      <c r="U15" s="520"/>
      <c r="V15" s="521"/>
      <c r="W15" s="522" t="s">
        <v>137</v>
      </c>
      <c r="X15" s="418"/>
      <c r="Y15" s="418"/>
      <c r="Z15" s="418"/>
      <c r="AA15" s="418"/>
      <c r="AB15" s="419"/>
      <c r="AC15" s="385">
        <v>2036</v>
      </c>
      <c r="AD15" s="386"/>
      <c r="AE15" s="386"/>
      <c r="AF15" s="386"/>
      <c r="AG15" s="387"/>
      <c r="AH15" s="385">
        <v>2202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1350633</v>
      </c>
      <c r="BO15" s="462"/>
      <c r="BP15" s="462"/>
      <c r="BQ15" s="462"/>
      <c r="BR15" s="462"/>
      <c r="BS15" s="462"/>
      <c r="BT15" s="462"/>
      <c r="BU15" s="463"/>
      <c r="BV15" s="461">
        <v>1316430</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91"/>
      <c r="CU15" s="192"/>
      <c r="CV15" s="192"/>
      <c r="CW15" s="192"/>
      <c r="CX15" s="192"/>
      <c r="CY15" s="192"/>
      <c r="CZ15" s="192"/>
      <c r="DA15" s="193"/>
      <c r="DB15" s="191"/>
      <c r="DC15" s="192"/>
      <c r="DD15" s="192"/>
      <c r="DE15" s="192"/>
      <c r="DF15" s="192"/>
      <c r="DG15" s="192"/>
      <c r="DH15" s="192"/>
      <c r="DI15" s="193"/>
    </row>
    <row r="16" spans="1:119" ht="18.75" customHeight="1" x14ac:dyDescent="0.15">
      <c r="A16" s="175"/>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30.2</v>
      </c>
      <c r="AD16" s="513"/>
      <c r="AE16" s="513"/>
      <c r="AF16" s="513"/>
      <c r="AG16" s="514"/>
      <c r="AH16" s="512">
        <v>32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3547164</v>
      </c>
      <c r="BO16" s="433"/>
      <c r="BP16" s="433"/>
      <c r="BQ16" s="433"/>
      <c r="BR16" s="433"/>
      <c r="BS16" s="433"/>
      <c r="BT16" s="433"/>
      <c r="BU16" s="434"/>
      <c r="BV16" s="432">
        <v>3493958</v>
      </c>
      <c r="BW16" s="433"/>
      <c r="BX16" s="433"/>
      <c r="BY16" s="433"/>
      <c r="BZ16" s="433"/>
      <c r="CA16" s="433"/>
      <c r="CB16" s="433"/>
      <c r="CC16" s="434"/>
      <c r="CD16" s="184"/>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75"/>
      <c r="B17" s="544"/>
      <c r="C17" s="545"/>
      <c r="D17" s="545"/>
      <c r="E17" s="545"/>
      <c r="F17" s="545"/>
      <c r="G17" s="545"/>
      <c r="H17" s="545"/>
      <c r="I17" s="545"/>
      <c r="J17" s="545"/>
      <c r="K17" s="546"/>
      <c r="L17" s="194"/>
      <c r="M17" s="525" t="s">
        <v>143</v>
      </c>
      <c r="N17" s="526"/>
      <c r="O17" s="526"/>
      <c r="P17" s="526"/>
      <c r="Q17" s="527"/>
      <c r="R17" s="509" t="s">
        <v>144</v>
      </c>
      <c r="S17" s="510"/>
      <c r="T17" s="510"/>
      <c r="U17" s="510"/>
      <c r="V17" s="511"/>
      <c r="W17" s="522" t="s">
        <v>145</v>
      </c>
      <c r="X17" s="418"/>
      <c r="Y17" s="418"/>
      <c r="Z17" s="418"/>
      <c r="AA17" s="418"/>
      <c r="AB17" s="419"/>
      <c r="AC17" s="385">
        <v>4317</v>
      </c>
      <c r="AD17" s="386"/>
      <c r="AE17" s="386"/>
      <c r="AF17" s="386"/>
      <c r="AG17" s="387"/>
      <c r="AH17" s="385">
        <v>4240</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1662425</v>
      </c>
      <c r="BO17" s="433"/>
      <c r="BP17" s="433"/>
      <c r="BQ17" s="433"/>
      <c r="BR17" s="433"/>
      <c r="BS17" s="433"/>
      <c r="BT17" s="433"/>
      <c r="BU17" s="434"/>
      <c r="BV17" s="432">
        <v>1626400</v>
      </c>
      <c r="BW17" s="433"/>
      <c r="BX17" s="433"/>
      <c r="BY17" s="433"/>
      <c r="BZ17" s="433"/>
      <c r="CA17" s="433"/>
      <c r="CB17" s="433"/>
      <c r="CC17" s="434"/>
      <c r="CD17" s="184"/>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75"/>
      <c r="B18" s="482" t="s">
        <v>147</v>
      </c>
      <c r="C18" s="483"/>
      <c r="D18" s="483"/>
      <c r="E18" s="484"/>
      <c r="F18" s="484"/>
      <c r="G18" s="484"/>
      <c r="H18" s="484"/>
      <c r="I18" s="484"/>
      <c r="J18" s="484"/>
      <c r="K18" s="484"/>
      <c r="L18" s="485">
        <v>61.45</v>
      </c>
      <c r="M18" s="485"/>
      <c r="N18" s="485"/>
      <c r="O18" s="485"/>
      <c r="P18" s="485"/>
      <c r="Q18" s="485"/>
      <c r="R18" s="486"/>
      <c r="S18" s="486"/>
      <c r="T18" s="486"/>
      <c r="U18" s="486"/>
      <c r="V18" s="487"/>
      <c r="W18" s="503"/>
      <c r="X18" s="504"/>
      <c r="Y18" s="504"/>
      <c r="Z18" s="504"/>
      <c r="AA18" s="504"/>
      <c r="AB18" s="528"/>
      <c r="AC18" s="402">
        <v>64</v>
      </c>
      <c r="AD18" s="403"/>
      <c r="AE18" s="403"/>
      <c r="AF18" s="403"/>
      <c r="AG18" s="488"/>
      <c r="AH18" s="402">
        <v>61.7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3488452</v>
      </c>
      <c r="BO18" s="433"/>
      <c r="BP18" s="433"/>
      <c r="BQ18" s="433"/>
      <c r="BR18" s="433"/>
      <c r="BS18" s="433"/>
      <c r="BT18" s="433"/>
      <c r="BU18" s="434"/>
      <c r="BV18" s="432">
        <v>3354563</v>
      </c>
      <c r="BW18" s="433"/>
      <c r="BX18" s="433"/>
      <c r="BY18" s="433"/>
      <c r="BZ18" s="433"/>
      <c r="CA18" s="433"/>
      <c r="CB18" s="433"/>
      <c r="CC18" s="434"/>
      <c r="CD18" s="184"/>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75"/>
      <c r="B19" s="482" t="s">
        <v>149</v>
      </c>
      <c r="C19" s="483"/>
      <c r="D19" s="483"/>
      <c r="E19" s="484"/>
      <c r="F19" s="484"/>
      <c r="G19" s="484"/>
      <c r="H19" s="484"/>
      <c r="I19" s="484"/>
      <c r="J19" s="484"/>
      <c r="K19" s="484"/>
      <c r="L19" s="492">
        <v>223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4649280</v>
      </c>
      <c r="BO19" s="433"/>
      <c r="BP19" s="433"/>
      <c r="BQ19" s="433"/>
      <c r="BR19" s="433"/>
      <c r="BS19" s="433"/>
      <c r="BT19" s="433"/>
      <c r="BU19" s="434"/>
      <c r="BV19" s="432">
        <v>4584820</v>
      </c>
      <c r="BW19" s="433"/>
      <c r="BX19" s="433"/>
      <c r="BY19" s="433"/>
      <c r="BZ19" s="433"/>
      <c r="CA19" s="433"/>
      <c r="CB19" s="433"/>
      <c r="CC19" s="434"/>
      <c r="CD19" s="184"/>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75"/>
      <c r="B20" s="482" t="s">
        <v>151</v>
      </c>
      <c r="C20" s="483"/>
      <c r="D20" s="483"/>
      <c r="E20" s="484"/>
      <c r="F20" s="484"/>
      <c r="G20" s="484"/>
      <c r="H20" s="484"/>
      <c r="I20" s="484"/>
      <c r="J20" s="484"/>
      <c r="K20" s="484"/>
      <c r="L20" s="492">
        <v>4551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4"/>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75"/>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4"/>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75"/>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4255978</v>
      </c>
      <c r="BO22" s="462"/>
      <c r="BP22" s="462"/>
      <c r="BQ22" s="462"/>
      <c r="BR22" s="462"/>
      <c r="BS22" s="462"/>
      <c r="BT22" s="462"/>
      <c r="BU22" s="463"/>
      <c r="BV22" s="461">
        <v>4658256</v>
      </c>
      <c r="BW22" s="462"/>
      <c r="BX22" s="462"/>
      <c r="BY22" s="462"/>
      <c r="BZ22" s="462"/>
      <c r="CA22" s="462"/>
      <c r="CB22" s="462"/>
      <c r="CC22" s="463"/>
      <c r="CD22" s="184"/>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2042137</v>
      </c>
      <c r="BO23" s="433"/>
      <c r="BP23" s="433"/>
      <c r="BQ23" s="433"/>
      <c r="BR23" s="433"/>
      <c r="BS23" s="433"/>
      <c r="BT23" s="433"/>
      <c r="BU23" s="434"/>
      <c r="BV23" s="432">
        <v>2182073</v>
      </c>
      <c r="BW23" s="433"/>
      <c r="BX23" s="433"/>
      <c r="BY23" s="433"/>
      <c r="BZ23" s="433"/>
      <c r="CA23" s="433"/>
      <c r="CB23" s="433"/>
      <c r="CC23" s="434"/>
      <c r="CD23" s="184"/>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75"/>
      <c r="B24" s="411"/>
      <c r="C24" s="412"/>
      <c r="D24" s="413"/>
      <c r="E24" s="388" t="s">
        <v>161</v>
      </c>
      <c r="F24" s="389"/>
      <c r="G24" s="389"/>
      <c r="H24" s="389"/>
      <c r="I24" s="389"/>
      <c r="J24" s="389"/>
      <c r="K24" s="390"/>
      <c r="L24" s="385">
        <v>1</v>
      </c>
      <c r="M24" s="386"/>
      <c r="N24" s="386"/>
      <c r="O24" s="386"/>
      <c r="P24" s="387"/>
      <c r="Q24" s="385">
        <v>8200</v>
      </c>
      <c r="R24" s="386"/>
      <c r="S24" s="386"/>
      <c r="T24" s="386"/>
      <c r="U24" s="386"/>
      <c r="V24" s="387"/>
      <c r="W24" s="475"/>
      <c r="X24" s="412"/>
      <c r="Y24" s="413"/>
      <c r="Z24" s="388" t="s">
        <v>162</v>
      </c>
      <c r="AA24" s="389"/>
      <c r="AB24" s="389"/>
      <c r="AC24" s="389"/>
      <c r="AD24" s="389"/>
      <c r="AE24" s="389"/>
      <c r="AF24" s="389"/>
      <c r="AG24" s="390"/>
      <c r="AH24" s="385">
        <v>106</v>
      </c>
      <c r="AI24" s="386"/>
      <c r="AJ24" s="386"/>
      <c r="AK24" s="386"/>
      <c r="AL24" s="387"/>
      <c r="AM24" s="385">
        <v>329766</v>
      </c>
      <c r="AN24" s="386"/>
      <c r="AO24" s="386"/>
      <c r="AP24" s="386"/>
      <c r="AQ24" s="386"/>
      <c r="AR24" s="387"/>
      <c r="AS24" s="385">
        <v>3111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2160801</v>
      </c>
      <c r="BO24" s="433"/>
      <c r="BP24" s="433"/>
      <c r="BQ24" s="433"/>
      <c r="BR24" s="433"/>
      <c r="BS24" s="433"/>
      <c r="BT24" s="433"/>
      <c r="BU24" s="434"/>
      <c r="BV24" s="432">
        <v>2342925</v>
      </c>
      <c r="BW24" s="433"/>
      <c r="BX24" s="433"/>
      <c r="BY24" s="433"/>
      <c r="BZ24" s="433"/>
      <c r="CA24" s="433"/>
      <c r="CB24" s="433"/>
      <c r="CC24" s="434"/>
      <c r="CD24" s="184"/>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75"/>
      <c r="B25" s="411"/>
      <c r="C25" s="412"/>
      <c r="D25" s="413"/>
      <c r="E25" s="388" t="s">
        <v>164</v>
      </c>
      <c r="F25" s="389"/>
      <c r="G25" s="389"/>
      <c r="H25" s="389"/>
      <c r="I25" s="389"/>
      <c r="J25" s="389"/>
      <c r="K25" s="390"/>
      <c r="L25" s="385">
        <v>1</v>
      </c>
      <c r="M25" s="386"/>
      <c r="N25" s="386"/>
      <c r="O25" s="386"/>
      <c r="P25" s="387"/>
      <c r="Q25" s="385">
        <v>6350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340673</v>
      </c>
      <c r="BO25" s="462"/>
      <c r="BP25" s="462"/>
      <c r="BQ25" s="462"/>
      <c r="BR25" s="462"/>
      <c r="BS25" s="462"/>
      <c r="BT25" s="462"/>
      <c r="BU25" s="463"/>
      <c r="BV25" s="461">
        <v>516266</v>
      </c>
      <c r="BW25" s="462"/>
      <c r="BX25" s="462"/>
      <c r="BY25" s="462"/>
      <c r="BZ25" s="462"/>
      <c r="CA25" s="462"/>
      <c r="CB25" s="462"/>
      <c r="CC25" s="463"/>
      <c r="CD25" s="184"/>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75"/>
      <c r="B26" s="411"/>
      <c r="C26" s="412"/>
      <c r="D26" s="413"/>
      <c r="E26" s="388" t="s">
        <v>167</v>
      </c>
      <c r="F26" s="389"/>
      <c r="G26" s="389"/>
      <c r="H26" s="389"/>
      <c r="I26" s="389"/>
      <c r="J26" s="389"/>
      <c r="K26" s="390"/>
      <c r="L26" s="385">
        <v>1</v>
      </c>
      <c r="M26" s="386"/>
      <c r="N26" s="386"/>
      <c r="O26" s="386"/>
      <c r="P26" s="387"/>
      <c r="Q26" s="385">
        <v>5850</v>
      </c>
      <c r="R26" s="386"/>
      <c r="S26" s="386"/>
      <c r="T26" s="386"/>
      <c r="U26" s="386"/>
      <c r="V26" s="387"/>
      <c r="W26" s="475"/>
      <c r="X26" s="412"/>
      <c r="Y26" s="413"/>
      <c r="Z26" s="388" t="s">
        <v>168</v>
      </c>
      <c r="AA26" s="443"/>
      <c r="AB26" s="443"/>
      <c r="AC26" s="443"/>
      <c r="AD26" s="443"/>
      <c r="AE26" s="443"/>
      <c r="AF26" s="443"/>
      <c r="AG26" s="444"/>
      <c r="AH26" s="385">
        <v>9</v>
      </c>
      <c r="AI26" s="386"/>
      <c r="AJ26" s="386"/>
      <c r="AK26" s="386"/>
      <c r="AL26" s="387"/>
      <c r="AM26" s="385">
        <v>33345</v>
      </c>
      <c r="AN26" s="386"/>
      <c r="AO26" s="386"/>
      <c r="AP26" s="386"/>
      <c r="AQ26" s="386"/>
      <c r="AR26" s="387"/>
      <c r="AS26" s="385">
        <v>3705</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84"/>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75"/>
      <c r="B27" s="411"/>
      <c r="C27" s="412"/>
      <c r="D27" s="413"/>
      <c r="E27" s="388" t="s">
        <v>170</v>
      </c>
      <c r="F27" s="389"/>
      <c r="G27" s="389"/>
      <c r="H27" s="389"/>
      <c r="I27" s="389"/>
      <c r="J27" s="389"/>
      <c r="K27" s="390"/>
      <c r="L27" s="385">
        <v>1</v>
      </c>
      <c r="M27" s="386"/>
      <c r="N27" s="386"/>
      <c r="O27" s="386"/>
      <c r="P27" s="387"/>
      <c r="Q27" s="385">
        <v>3100</v>
      </c>
      <c r="R27" s="386"/>
      <c r="S27" s="386"/>
      <c r="T27" s="386"/>
      <c r="U27" s="386"/>
      <c r="V27" s="387"/>
      <c r="W27" s="475"/>
      <c r="X27" s="412"/>
      <c r="Y27" s="413"/>
      <c r="Z27" s="388" t="s">
        <v>171</v>
      </c>
      <c r="AA27" s="389"/>
      <c r="AB27" s="389"/>
      <c r="AC27" s="389"/>
      <c r="AD27" s="389"/>
      <c r="AE27" s="389"/>
      <c r="AF27" s="389"/>
      <c r="AG27" s="390"/>
      <c r="AH27" s="385">
        <v>1</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18204</v>
      </c>
      <c r="BO27" s="467"/>
      <c r="BP27" s="467"/>
      <c r="BQ27" s="467"/>
      <c r="BR27" s="467"/>
      <c r="BS27" s="467"/>
      <c r="BT27" s="467"/>
      <c r="BU27" s="468"/>
      <c r="BV27" s="466">
        <v>18204</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75"/>
      <c r="B28" s="411"/>
      <c r="C28" s="412"/>
      <c r="D28" s="413"/>
      <c r="E28" s="388" t="s">
        <v>174</v>
      </c>
      <c r="F28" s="389"/>
      <c r="G28" s="389"/>
      <c r="H28" s="389"/>
      <c r="I28" s="389"/>
      <c r="J28" s="389"/>
      <c r="K28" s="390"/>
      <c r="L28" s="385">
        <v>1</v>
      </c>
      <c r="M28" s="386"/>
      <c r="N28" s="386"/>
      <c r="O28" s="386"/>
      <c r="P28" s="387"/>
      <c r="Q28" s="385">
        <v>2550</v>
      </c>
      <c r="R28" s="386"/>
      <c r="S28" s="386"/>
      <c r="T28" s="386"/>
      <c r="U28" s="386"/>
      <c r="V28" s="387"/>
      <c r="W28" s="475"/>
      <c r="X28" s="412"/>
      <c r="Y28" s="413"/>
      <c r="Z28" s="388" t="s">
        <v>175</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1140538</v>
      </c>
      <c r="BO28" s="462"/>
      <c r="BP28" s="462"/>
      <c r="BQ28" s="462"/>
      <c r="BR28" s="462"/>
      <c r="BS28" s="462"/>
      <c r="BT28" s="462"/>
      <c r="BU28" s="463"/>
      <c r="BV28" s="461">
        <v>970522</v>
      </c>
      <c r="BW28" s="462"/>
      <c r="BX28" s="462"/>
      <c r="BY28" s="462"/>
      <c r="BZ28" s="462"/>
      <c r="CA28" s="462"/>
      <c r="CB28" s="462"/>
      <c r="CC28" s="463"/>
      <c r="CD28" s="184"/>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75"/>
      <c r="B29" s="411"/>
      <c r="C29" s="412"/>
      <c r="D29" s="413"/>
      <c r="E29" s="388" t="s">
        <v>177</v>
      </c>
      <c r="F29" s="389"/>
      <c r="G29" s="389"/>
      <c r="H29" s="389"/>
      <c r="I29" s="389"/>
      <c r="J29" s="389"/>
      <c r="K29" s="390"/>
      <c r="L29" s="385">
        <v>10</v>
      </c>
      <c r="M29" s="386"/>
      <c r="N29" s="386"/>
      <c r="O29" s="386"/>
      <c r="P29" s="387"/>
      <c r="Q29" s="385">
        <v>2400</v>
      </c>
      <c r="R29" s="386"/>
      <c r="S29" s="386"/>
      <c r="T29" s="386"/>
      <c r="U29" s="386"/>
      <c r="V29" s="387"/>
      <c r="W29" s="476"/>
      <c r="X29" s="477"/>
      <c r="Y29" s="478"/>
      <c r="Z29" s="388" t="s">
        <v>178</v>
      </c>
      <c r="AA29" s="389"/>
      <c r="AB29" s="389"/>
      <c r="AC29" s="389"/>
      <c r="AD29" s="389"/>
      <c r="AE29" s="389"/>
      <c r="AF29" s="389"/>
      <c r="AG29" s="390"/>
      <c r="AH29" s="385">
        <v>107</v>
      </c>
      <c r="AI29" s="386"/>
      <c r="AJ29" s="386"/>
      <c r="AK29" s="386"/>
      <c r="AL29" s="387"/>
      <c r="AM29" s="385">
        <v>333952</v>
      </c>
      <c r="AN29" s="386"/>
      <c r="AO29" s="386"/>
      <c r="AP29" s="386"/>
      <c r="AQ29" s="386"/>
      <c r="AR29" s="387"/>
      <c r="AS29" s="385">
        <v>3121</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217169</v>
      </c>
      <c r="BO29" s="433"/>
      <c r="BP29" s="433"/>
      <c r="BQ29" s="433"/>
      <c r="BR29" s="433"/>
      <c r="BS29" s="433"/>
      <c r="BT29" s="433"/>
      <c r="BU29" s="434"/>
      <c r="BV29" s="432">
        <v>200563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98.3</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2265917</v>
      </c>
      <c r="BO30" s="467"/>
      <c r="BP30" s="467"/>
      <c r="BQ30" s="467"/>
      <c r="BR30" s="467"/>
      <c r="BS30" s="467"/>
      <c r="BT30" s="467"/>
      <c r="BU30" s="468"/>
      <c r="BV30" s="466">
        <v>1990437</v>
      </c>
      <c r="BW30" s="467"/>
      <c r="BX30" s="467"/>
      <c r="BY30" s="467"/>
      <c r="BZ30" s="467"/>
      <c r="CA30" s="467"/>
      <c r="CB30" s="467"/>
      <c r="CC30" s="468"/>
      <c r="CD30" s="186"/>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15">
      <c r="A31" s="175"/>
      <c r="B31" s="200"/>
      <c r="DI31" s="201"/>
    </row>
    <row r="32" spans="1:113" ht="13.5" customHeight="1" x14ac:dyDescent="0.15">
      <c r="A32" s="175"/>
      <c r="B32" s="202"/>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201"/>
    </row>
    <row r="33" spans="1:113" ht="13.5" customHeight="1" x14ac:dyDescent="0.15">
      <c r="A33" s="175"/>
      <c r="B33" s="202"/>
      <c r="C33" s="384" t="s">
        <v>187</v>
      </c>
      <c r="D33" s="384"/>
      <c r="E33" s="383" t="s">
        <v>188</v>
      </c>
      <c r="F33" s="383"/>
      <c r="G33" s="383"/>
      <c r="H33" s="383"/>
      <c r="I33" s="383"/>
      <c r="J33" s="383"/>
      <c r="K33" s="383"/>
      <c r="L33" s="383"/>
      <c r="M33" s="383"/>
      <c r="N33" s="383"/>
      <c r="O33" s="383"/>
      <c r="P33" s="383"/>
      <c r="Q33" s="383"/>
      <c r="R33" s="383"/>
      <c r="S33" s="383"/>
      <c r="T33" s="179"/>
      <c r="U33" s="384" t="s">
        <v>187</v>
      </c>
      <c r="V33" s="384"/>
      <c r="W33" s="383" t="s">
        <v>188</v>
      </c>
      <c r="X33" s="383"/>
      <c r="Y33" s="383"/>
      <c r="Z33" s="383"/>
      <c r="AA33" s="383"/>
      <c r="AB33" s="383"/>
      <c r="AC33" s="383"/>
      <c r="AD33" s="383"/>
      <c r="AE33" s="383"/>
      <c r="AF33" s="383"/>
      <c r="AG33" s="383"/>
      <c r="AH33" s="383"/>
      <c r="AI33" s="383"/>
      <c r="AJ33" s="383"/>
      <c r="AK33" s="383"/>
      <c r="AL33" s="179"/>
      <c r="AM33" s="384" t="s">
        <v>187</v>
      </c>
      <c r="AN33" s="384"/>
      <c r="AO33" s="383" t="s">
        <v>188</v>
      </c>
      <c r="AP33" s="383"/>
      <c r="AQ33" s="383"/>
      <c r="AR33" s="383"/>
      <c r="AS33" s="383"/>
      <c r="AT33" s="383"/>
      <c r="AU33" s="383"/>
      <c r="AV33" s="383"/>
      <c r="AW33" s="383"/>
      <c r="AX33" s="383"/>
      <c r="AY33" s="383"/>
      <c r="AZ33" s="383"/>
      <c r="BA33" s="383"/>
      <c r="BB33" s="383"/>
      <c r="BC33" s="383"/>
      <c r="BD33" s="185"/>
      <c r="BE33" s="383" t="s">
        <v>189</v>
      </c>
      <c r="BF33" s="383"/>
      <c r="BG33" s="383" t="s">
        <v>190</v>
      </c>
      <c r="BH33" s="383"/>
      <c r="BI33" s="383"/>
      <c r="BJ33" s="383"/>
      <c r="BK33" s="383"/>
      <c r="BL33" s="383"/>
      <c r="BM33" s="383"/>
      <c r="BN33" s="383"/>
      <c r="BO33" s="383"/>
      <c r="BP33" s="383"/>
      <c r="BQ33" s="383"/>
      <c r="BR33" s="383"/>
      <c r="BS33" s="383"/>
      <c r="BT33" s="383"/>
      <c r="BU33" s="383"/>
      <c r="BV33" s="185"/>
      <c r="BW33" s="384" t="s">
        <v>189</v>
      </c>
      <c r="BX33" s="384"/>
      <c r="BY33" s="383" t="s">
        <v>191</v>
      </c>
      <c r="BZ33" s="383"/>
      <c r="CA33" s="383"/>
      <c r="CB33" s="383"/>
      <c r="CC33" s="383"/>
      <c r="CD33" s="383"/>
      <c r="CE33" s="383"/>
      <c r="CF33" s="383"/>
      <c r="CG33" s="383"/>
      <c r="CH33" s="383"/>
      <c r="CI33" s="383"/>
      <c r="CJ33" s="383"/>
      <c r="CK33" s="383"/>
      <c r="CL33" s="383"/>
      <c r="CM33" s="383"/>
      <c r="CN33" s="179"/>
      <c r="CO33" s="384" t="s">
        <v>187</v>
      </c>
      <c r="CP33" s="384"/>
      <c r="CQ33" s="383" t="s">
        <v>192</v>
      </c>
      <c r="CR33" s="383"/>
      <c r="CS33" s="383"/>
      <c r="CT33" s="383"/>
      <c r="CU33" s="383"/>
      <c r="CV33" s="383"/>
      <c r="CW33" s="383"/>
      <c r="CX33" s="383"/>
      <c r="CY33" s="383"/>
      <c r="CZ33" s="383"/>
      <c r="DA33" s="383"/>
      <c r="DB33" s="383"/>
      <c r="DC33" s="383"/>
      <c r="DD33" s="383"/>
      <c r="DE33" s="383"/>
      <c r="DF33" s="179"/>
      <c r="DG33" s="382" t="s">
        <v>193</v>
      </c>
      <c r="DH33" s="382"/>
      <c r="DI33" s="180"/>
    </row>
    <row r="34" spans="1:113" ht="32.25" customHeight="1" x14ac:dyDescent="0.15">
      <c r="A34" s="175"/>
      <c r="B34" s="202"/>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2</v>
      </c>
      <c r="V34" s="380"/>
      <c r="W34" s="381" t="str">
        <f>IF('各会計、関係団体の財政状況及び健全化判断比率'!B28="","",'各会計、関係団体の財政状況及び健全化判断比率'!B28)</f>
        <v>山辺町国民健康保険特別会計</v>
      </c>
      <c r="X34" s="381"/>
      <c r="Y34" s="381"/>
      <c r="Z34" s="381"/>
      <c r="AA34" s="381"/>
      <c r="AB34" s="381"/>
      <c r="AC34" s="381"/>
      <c r="AD34" s="381"/>
      <c r="AE34" s="381"/>
      <c r="AF34" s="381"/>
      <c r="AG34" s="381"/>
      <c r="AH34" s="381"/>
      <c r="AI34" s="381"/>
      <c r="AJ34" s="381"/>
      <c r="AK34" s="381"/>
      <c r="AL34" s="175"/>
      <c r="AM34" s="380">
        <f>IF(AO34="","",MAX(C34:D43,U34:V43)+1)</f>
        <v>5</v>
      </c>
      <c r="AN34" s="380"/>
      <c r="AO34" s="381" t="str">
        <f>IF('各会計、関係団体の財政状況及び健全化判断比率'!B31="","",'各会計、関係団体の財政状況及び健全化判断比率'!B31)</f>
        <v>山辺町公共下水道事業会計</v>
      </c>
      <c r="AP34" s="381"/>
      <c r="AQ34" s="381"/>
      <c r="AR34" s="381"/>
      <c r="AS34" s="381"/>
      <c r="AT34" s="381"/>
      <c r="AU34" s="381"/>
      <c r="AV34" s="381"/>
      <c r="AW34" s="381"/>
      <c r="AX34" s="381"/>
      <c r="AY34" s="381"/>
      <c r="AZ34" s="381"/>
      <c r="BA34" s="381"/>
      <c r="BB34" s="381"/>
      <c r="BC34" s="381"/>
      <c r="BD34" s="175"/>
      <c r="BE34" s="380" t="str">
        <f>IF(BG34="","",MAX(C34:D43,U34:V43,AM34:AN43)+1)</f>
        <v/>
      </c>
      <c r="BF34" s="380"/>
      <c r="BG34" s="381"/>
      <c r="BH34" s="381"/>
      <c r="BI34" s="381"/>
      <c r="BJ34" s="381"/>
      <c r="BK34" s="381"/>
      <c r="BL34" s="381"/>
      <c r="BM34" s="381"/>
      <c r="BN34" s="381"/>
      <c r="BO34" s="381"/>
      <c r="BP34" s="381"/>
      <c r="BQ34" s="381"/>
      <c r="BR34" s="381"/>
      <c r="BS34" s="381"/>
      <c r="BT34" s="381"/>
      <c r="BU34" s="381"/>
      <c r="BV34" s="175"/>
      <c r="BW34" s="380">
        <f>IF(BY34="","",MAX(C34:D43,U34:V43,AM34:AN43,BE34:BF43)+1)</f>
        <v>7</v>
      </c>
      <c r="BX34" s="380"/>
      <c r="BY34" s="381" t="str">
        <f>IF('各会計、関係団体の財政状況及び健全化判断比率'!B68="","",'各会計、関係団体の財政状況及び健全化判断比率'!B68)</f>
        <v>山形県消防補償等組合</v>
      </c>
      <c r="BZ34" s="381"/>
      <c r="CA34" s="381"/>
      <c r="CB34" s="381"/>
      <c r="CC34" s="381"/>
      <c r="CD34" s="381"/>
      <c r="CE34" s="381"/>
      <c r="CF34" s="381"/>
      <c r="CG34" s="381"/>
      <c r="CH34" s="381"/>
      <c r="CI34" s="381"/>
      <c r="CJ34" s="381"/>
      <c r="CK34" s="381"/>
      <c r="CL34" s="381"/>
      <c r="CM34" s="381"/>
      <c r="CN34" s="175"/>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80"/>
    </row>
    <row r="35" spans="1:113" ht="32.25" customHeight="1" x14ac:dyDescent="0.15">
      <c r="A35" s="175"/>
      <c r="B35" s="202"/>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75"/>
      <c r="U35" s="380">
        <f>IF(W35="","",U34+1)</f>
        <v>3</v>
      </c>
      <c r="V35" s="380"/>
      <c r="W35" s="381" t="str">
        <f>IF('各会計、関係団体の財政状況及び健全化判断比率'!B29="","",'各会計、関係団体の財政状況及び健全化判断比率'!B29)</f>
        <v>山辺町介護保険特別会計（保険事業）</v>
      </c>
      <c r="X35" s="381"/>
      <c r="Y35" s="381"/>
      <c r="Z35" s="381"/>
      <c r="AA35" s="381"/>
      <c r="AB35" s="381"/>
      <c r="AC35" s="381"/>
      <c r="AD35" s="381"/>
      <c r="AE35" s="381"/>
      <c r="AF35" s="381"/>
      <c r="AG35" s="381"/>
      <c r="AH35" s="381"/>
      <c r="AI35" s="381"/>
      <c r="AJ35" s="381"/>
      <c r="AK35" s="381"/>
      <c r="AL35" s="175"/>
      <c r="AM35" s="380">
        <f t="shared" ref="AM35:AM43" si="0">IF(AO35="","",AM34+1)</f>
        <v>6</v>
      </c>
      <c r="AN35" s="380"/>
      <c r="AO35" s="381" t="str">
        <f>IF('各会計、関係団体の財政状況及び健全化判断比率'!B32="","",'各会計、関係団体の財政状況及び健全化判断比率'!B32)</f>
        <v>山辺町簡易水道事業会計</v>
      </c>
      <c r="AP35" s="381"/>
      <c r="AQ35" s="381"/>
      <c r="AR35" s="381"/>
      <c r="AS35" s="381"/>
      <c r="AT35" s="381"/>
      <c r="AU35" s="381"/>
      <c r="AV35" s="381"/>
      <c r="AW35" s="381"/>
      <c r="AX35" s="381"/>
      <c r="AY35" s="381"/>
      <c r="AZ35" s="381"/>
      <c r="BA35" s="381"/>
      <c r="BB35" s="381"/>
      <c r="BC35" s="381"/>
      <c r="BD35" s="175"/>
      <c r="BE35" s="380" t="str">
        <f t="shared" ref="BE35:BE43" si="1">IF(BG35="","",BE34+1)</f>
        <v/>
      </c>
      <c r="BF35" s="380"/>
      <c r="BG35" s="381"/>
      <c r="BH35" s="381"/>
      <c r="BI35" s="381"/>
      <c r="BJ35" s="381"/>
      <c r="BK35" s="381"/>
      <c r="BL35" s="381"/>
      <c r="BM35" s="381"/>
      <c r="BN35" s="381"/>
      <c r="BO35" s="381"/>
      <c r="BP35" s="381"/>
      <c r="BQ35" s="381"/>
      <c r="BR35" s="381"/>
      <c r="BS35" s="381"/>
      <c r="BT35" s="381"/>
      <c r="BU35" s="381"/>
      <c r="BV35" s="175"/>
      <c r="BW35" s="380">
        <f t="shared" ref="BW35:BW43" si="2">IF(BY35="","",BW34+1)</f>
        <v>8</v>
      </c>
      <c r="BX35" s="380"/>
      <c r="BY35" s="381" t="str">
        <f>IF('各会計、関係団体の財政状況及び健全化判断比率'!B69="","",'各会計、関係団体の財政状況及び健全化判断比率'!B69)</f>
        <v>山形県自治会館管理組合</v>
      </c>
      <c r="BZ35" s="381"/>
      <c r="CA35" s="381"/>
      <c r="CB35" s="381"/>
      <c r="CC35" s="381"/>
      <c r="CD35" s="381"/>
      <c r="CE35" s="381"/>
      <c r="CF35" s="381"/>
      <c r="CG35" s="381"/>
      <c r="CH35" s="381"/>
      <c r="CI35" s="381"/>
      <c r="CJ35" s="381"/>
      <c r="CK35" s="381"/>
      <c r="CL35" s="381"/>
      <c r="CM35" s="381"/>
      <c r="CN35" s="175"/>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80"/>
    </row>
    <row r="36" spans="1:113" ht="32.25" customHeight="1" x14ac:dyDescent="0.15">
      <c r="A36" s="175"/>
      <c r="B36" s="202"/>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f t="shared" ref="U36:U43" si="4">IF(W36="","",U35+1)</f>
        <v>4</v>
      </c>
      <c r="V36" s="380"/>
      <c r="W36" s="381" t="str">
        <f>IF('各会計、関係団体の財政状況及び健全化判断比率'!B30="","",'各会計、関係団体の財政状況及び健全化判断比率'!B30)</f>
        <v>山辺町後期高齢者医療特別会計</v>
      </c>
      <c r="X36" s="381"/>
      <c r="Y36" s="381"/>
      <c r="Z36" s="381"/>
      <c r="AA36" s="381"/>
      <c r="AB36" s="381"/>
      <c r="AC36" s="381"/>
      <c r="AD36" s="381"/>
      <c r="AE36" s="381"/>
      <c r="AF36" s="381"/>
      <c r="AG36" s="381"/>
      <c r="AH36" s="381"/>
      <c r="AI36" s="381"/>
      <c r="AJ36" s="381"/>
      <c r="AK36" s="381"/>
      <c r="AL36" s="175"/>
      <c r="AM36" s="380" t="str">
        <f t="shared" si="0"/>
        <v/>
      </c>
      <c r="AN36" s="380"/>
      <c r="AO36" s="381"/>
      <c r="AP36" s="381"/>
      <c r="AQ36" s="381"/>
      <c r="AR36" s="381"/>
      <c r="AS36" s="381"/>
      <c r="AT36" s="381"/>
      <c r="AU36" s="381"/>
      <c r="AV36" s="381"/>
      <c r="AW36" s="381"/>
      <c r="AX36" s="381"/>
      <c r="AY36" s="381"/>
      <c r="AZ36" s="381"/>
      <c r="BA36" s="381"/>
      <c r="BB36" s="381"/>
      <c r="BC36" s="381"/>
      <c r="BD36" s="175"/>
      <c r="BE36" s="380" t="str">
        <f t="shared" si="1"/>
        <v/>
      </c>
      <c r="BF36" s="380"/>
      <c r="BG36" s="381"/>
      <c r="BH36" s="381"/>
      <c r="BI36" s="381"/>
      <c r="BJ36" s="381"/>
      <c r="BK36" s="381"/>
      <c r="BL36" s="381"/>
      <c r="BM36" s="381"/>
      <c r="BN36" s="381"/>
      <c r="BO36" s="381"/>
      <c r="BP36" s="381"/>
      <c r="BQ36" s="381"/>
      <c r="BR36" s="381"/>
      <c r="BS36" s="381"/>
      <c r="BT36" s="381"/>
      <c r="BU36" s="381"/>
      <c r="BV36" s="175"/>
      <c r="BW36" s="380">
        <f t="shared" si="2"/>
        <v>9</v>
      </c>
      <c r="BX36" s="380"/>
      <c r="BY36" s="381" t="str">
        <f>IF('各会計、関係団体の財政状況及び健全化判断比率'!B70="","",'各会計、関係団体の財政状況及び健全化判断比率'!B70)</f>
        <v>山形県市町村職員退職手当組合</v>
      </c>
      <c r="BZ36" s="381"/>
      <c r="CA36" s="381"/>
      <c r="CB36" s="381"/>
      <c r="CC36" s="381"/>
      <c r="CD36" s="381"/>
      <c r="CE36" s="381"/>
      <c r="CF36" s="381"/>
      <c r="CG36" s="381"/>
      <c r="CH36" s="381"/>
      <c r="CI36" s="381"/>
      <c r="CJ36" s="381"/>
      <c r="CK36" s="381"/>
      <c r="CL36" s="381"/>
      <c r="CM36" s="381"/>
      <c r="CN36" s="175"/>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80"/>
    </row>
    <row r="37" spans="1:113" ht="32.25" customHeight="1" x14ac:dyDescent="0.15">
      <c r="A37" s="175"/>
      <c r="B37" s="202"/>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t="str">
        <f t="shared" si="4"/>
        <v/>
      </c>
      <c r="V37" s="380"/>
      <c r="W37" s="381"/>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10</v>
      </c>
      <c r="BX37" s="380"/>
      <c r="BY37" s="381" t="str">
        <f>IF('各会計、関係団体の財政状況及び健全化判断比率'!B71="","",'各会計、関係団体の財政状況及び健全化判断比率'!B71)</f>
        <v>山形広域環境事務組合</v>
      </c>
      <c r="BZ37" s="381"/>
      <c r="CA37" s="381"/>
      <c r="CB37" s="381"/>
      <c r="CC37" s="381"/>
      <c r="CD37" s="381"/>
      <c r="CE37" s="381"/>
      <c r="CF37" s="381"/>
      <c r="CG37" s="381"/>
      <c r="CH37" s="381"/>
      <c r="CI37" s="381"/>
      <c r="CJ37" s="381"/>
      <c r="CK37" s="381"/>
      <c r="CL37" s="381"/>
      <c r="CM37" s="381"/>
      <c r="CN37" s="175"/>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80"/>
    </row>
    <row r="38" spans="1:113" ht="32.25" customHeight="1" x14ac:dyDescent="0.15">
      <c r="A38" s="175"/>
      <c r="B38" s="202"/>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t="str">
        <f t="shared" si="4"/>
        <v/>
      </c>
      <c r="V38" s="380"/>
      <c r="W38" s="381"/>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11</v>
      </c>
      <c r="BX38" s="380"/>
      <c r="BY38" s="381" t="str">
        <f>IF('各会計、関係団体の財政状況及び健全化判断比率'!B72="","",'各会計、関係団体の財政状況及び健全化判断比率'!B72)</f>
        <v>山形県市町村交通災害共済組合</v>
      </c>
      <c r="BZ38" s="381"/>
      <c r="CA38" s="381"/>
      <c r="CB38" s="381"/>
      <c r="CC38" s="381"/>
      <c r="CD38" s="381"/>
      <c r="CE38" s="381"/>
      <c r="CF38" s="381"/>
      <c r="CG38" s="381"/>
      <c r="CH38" s="381"/>
      <c r="CI38" s="381"/>
      <c r="CJ38" s="381"/>
      <c r="CK38" s="381"/>
      <c r="CL38" s="381"/>
      <c r="CM38" s="381"/>
      <c r="CN38" s="175"/>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80"/>
    </row>
    <row r="39" spans="1:113" ht="32.25" customHeight="1" x14ac:dyDescent="0.15">
      <c r="A39" s="175"/>
      <c r="B39" s="202"/>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12</v>
      </c>
      <c r="BX39" s="380"/>
      <c r="BY39" s="381" t="str">
        <f>IF('各会計、関係団体の財政状況及び健全化判断比率'!B73="","",'各会計、関係団体の財政状況及び健全化判断比率'!B73)</f>
        <v>山形県後期高齢者医療広域連合（普通会計）</v>
      </c>
      <c r="BZ39" s="381"/>
      <c r="CA39" s="381"/>
      <c r="CB39" s="381"/>
      <c r="CC39" s="381"/>
      <c r="CD39" s="381"/>
      <c r="CE39" s="381"/>
      <c r="CF39" s="381"/>
      <c r="CG39" s="381"/>
      <c r="CH39" s="381"/>
      <c r="CI39" s="381"/>
      <c r="CJ39" s="381"/>
      <c r="CK39" s="381"/>
      <c r="CL39" s="381"/>
      <c r="CM39" s="381"/>
      <c r="CN39" s="175"/>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80"/>
    </row>
    <row r="40" spans="1:113" ht="32.25" customHeight="1" x14ac:dyDescent="0.15">
      <c r="A40" s="175"/>
      <c r="B40" s="202"/>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f t="shared" si="2"/>
        <v>13</v>
      </c>
      <c r="BX40" s="380"/>
      <c r="BY40" s="381" t="str">
        <f>IF('各会計、関係団体の財政状況及び健全化判断比率'!B74="","",'各会計、関係団体の財政状況及び健全化判断比率'!B74)</f>
        <v>山形県後期高齢者医療広域連合（事業会計）</v>
      </c>
      <c r="BZ40" s="381"/>
      <c r="CA40" s="381"/>
      <c r="CB40" s="381"/>
      <c r="CC40" s="381"/>
      <c r="CD40" s="381"/>
      <c r="CE40" s="381"/>
      <c r="CF40" s="381"/>
      <c r="CG40" s="381"/>
      <c r="CH40" s="381"/>
      <c r="CI40" s="381"/>
      <c r="CJ40" s="381"/>
      <c r="CK40" s="381"/>
      <c r="CL40" s="381"/>
      <c r="CM40" s="381"/>
      <c r="CN40" s="175"/>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80"/>
    </row>
    <row r="41" spans="1:113" ht="32.25" customHeight="1" x14ac:dyDescent="0.15">
      <c r="A41" s="175"/>
      <c r="B41" s="202"/>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f t="shared" si="2"/>
        <v>14</v>
      </c>
      <c r="BX41" s="380"/>
      <c r="BY41" s="381" t="str">
        <f>IF('各会計、関係団体の財政状況及び健全化判断比率'!B75="","",'各会計、関係団体の財政状況及び健全化判断比率'!B75)</f>
        <v>最上川中部水道企業団</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80"/>
    </row>
    <row r="42" spans="1:113" ht="32.25" customHeight="1" x14ac:dyDescent="0.15">
      <c r="B42" s="202"/>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80"/>
    </row>
    <row r="43" spans="1:113" ht="32.25" customHeight="1" x14ac:dyDescent="0.15">
      <c r="B43" s="202"/>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80"/>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V2Fc8vDDEOFUnkAl0ESruGFqsr/l533LtTXnd958jAJ10u799wciUuA457oOS7cEmB/ZFwysAkFmvCi6LGiMIg==" saltValue="CsKQNuUxHzIfi0+d3kXaY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203</v>
      </c>
      <c r="DI1" s="731"/>
      <c r="DJ1" s="731"/>
      <c r="DK1" s="731"/>
      <c r="DL1" s="731"/>
      <c r="DM1" s="731"/>
      <c r="DN1" s="732"/>
      <c r="DO1" s="208"/>
      <c r="DP1" s="730" t="s">
        <v>204</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15">
      <c r="B2" s="209" t="s">
        <v>205</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1258418</v>
      </c>
      <c r="S5" s="690"/>
      <c r="T5" s="690"/>
      <c r="U5" s="690"/>
      <c r="V5" s="690"/>
      <c r="W5" s="690"/>
      <c r="X5" s="690"/>
      <c r="Y5" s="715"/>
      <c r="Z5" s="728">
        <v>17.7</v>
      </c>
      <c r="AA5" s="728"/>
      <c r="AB5" s="728"/>
      <c r="AC5" s="728"/>
      <c r="AD5" s="729">
        <v>1258418</v>
      </c>
      <c r="AE5" s="729"/>
      <c r="AF5" s="729"/>
      <c r="AG5" s="729"/>
      <c r="AH5" s="729"/>
      <c r="AI5" s="729"/>
      <c r="AJ5" s="729"/>
      <c r="AK5" s="729"/>
      <c r="AL5" s="716">
        <v>32.299999999999997</v>
      </c>
      <c r="AM5" s="698"/>
      <c r="AN5" s="698"/>
      <c r="AO5" s="717"/>
      <c r="AP5" s="692" t="s">
        <v>217</v>
      </c>
      <c r="AQ5" s="693"/>
      <c r="AR5" s="693"/>
      <c r="AS5" s="693"/>
      <c r="AT5" s="693"/>
      <c r="AU5" s="693"/>
      <c r="AV5" s="693"/>
      <c r="AW5" s="693"/>
      <c r="AX5" s="693"/>
      <c r="AY5" s="693"/>
      <c r="AZ5" s="693"/>
      <c r="BA5" s="693"/>
      <c r="BB5" s="693"/>
      <c r="BC5" s="693"/>
      <c r="BD5" s="693"/>
      <c r="BE5" s="693"/>
      <c r="BF5" s="694"/>
      <c r="BG5" s="634">
        <v>1238673</v>
      </c>
      <c r="BH5" s="635"/>
      <c r="BI5" s="635"/>
      <c r="BJ5" s="635"/>
      <c r="BK5" s="635"/>
      <c r="BL5" s="635"/>
      <c r="BM5" s="635"/>
      <c r="BN5" s="636"/>
      <c r="BO5" s="672">
        <v>98.4</v>
      </c>
      <c r="BP5" s="672"/>
      <c r="BQ5" s="672"/>
      <c r="BR5" s="672"/>
      <c r="BS5" s="673">
        <v>2936</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63539</v>
      </c>
      <c r="S6" s="635"/>
      <c r="T6" s="635"/>
      <c r="U6" s="635"/>
      <c r="V6" s="635"/>
      <c r="W6" s="635"/>
      <c r="X6" s="635"/>
      <c r="Y6" s="636"/>
      <c r="Z6" s="672">
        <v>0.9</v>
      </c>
      <c r="AA6" s="672"/>
      <c r="AB6" s="672"/>
      <c r="AC6" s="672"/>
      <c r="AD6" s="673">
        <v>63539</v>
      </c>
      <c r="AE6" s="673"/>
      <c r="AF6" s="673"/>
      <c r="AG6" s="673"/>
      <c r="AH6" s="673"/>
      <c r="AI6" s="673"/>
      <c r="AJ6" s="673"/>
      <c r="AK6" s="673"/>
      <c r="AL6" s="637">
        <v>1.6</v>
      </c>
      <c r="AM6" s="638"/>
      <c r="AN6" s="638"/>
      <c r="AO6" s="674"/>
      <c r="AP6" s="631" t="s">
        <v>222</v>
      </c>
      <c r="AQ6" s="632"/>
      <c r="AR6" s="632"/>
      <c r="AS6" s="632"/>
      <c r="AT6" s="632"/>
      <c r="AU6" s="632"/>
      <c r="AV6" s="632"/>
      <c r="AW6" s="632"/>
      <c r="AX6" s="632"/>
      <c r="AY6" s="632"/>
      <c r="AZ6" s="632"/>
      <c r="BA6" s="632"/>
      <c r="BB6" s="632"/>
      <c r="BC6" s="632"/>
      <c r="BD6" s="632"/>
      <c r="BE6" s="632"/>
      <c r="BF6" s="633"/>
      <c r="BG6" s="634">
        <v>1238673</v>
      </c>
      <c r="BH6" s="635"/>
      <c r="BI6" s="635"/>
      <c r="BJ6" s="635"/>
      <c r="BK6" s="635"/>
      <c r="BL6" s="635"/>
      <c r="BM6" s="635"/>
      <c r="BN6" s="636"/>
      <c r="BO6" s="672">
        <v>98.4</v>
      </c>
      <c r="BP6" s="672"/>
      <c r="BQ6" s="672"/>
      <c r="BR6" s="672"/>
      <c r="BS6" s="673">
        <v>2936</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83762</v>
      </c>
      <c r="CS6" s="635"/>
      <c r="CT6" s="635"/>
      <c r="CU6" s="635"/>
      <c r="CV6" s="635"/>
      <c r="CW6" s="635"/>
      <c r="CX6" s="635"/>
      <c r="CY6" s="636"/>
      <c r="CZ6" s="716">
        <v>1.2</v>
      </c>
      <c r="DA6" s="698"/>
      <c r="DB6" s="698"/>
      <c r="DC6" s="718"/>
      <c r="DD6" s="640" t="s">
        <v>121</v>
      </c>
      <c r="DE6" s="635"/>
      <c r="DF6" s="635"/>
      <c r="DG6" s="635"/>
      <c r="DH6" s="635"/>
      <c r="DI6" s="635"/>
      <c r="DJ6" s="635"/>
      <c r="DK6" s="635"/>
      <c r="DL6" s="635"/>
      <c r="DM6" s="635"/>
      <c r="DN6" s="635"/>
      <c r="DO6" s="635"/>
      <c r="DP6" s="636"/>
      <c r="DQ6" s="640">
        <v>83762</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405</v>
      </c>
      <c r="S7" s="635"/>
      <c r="T7" s="635"/>
      <c r="U7" s="635"/>
      <c r="V7" s="635"/>
      <c r="W7" s="635"/>
      <c r="X7" s="635"/>
      <c r="Y7" s="636"/>
      <c r="Z7" s="672">
        <v>0</v>
      </c>
      <c r="AA7" s="672"/>
      <c r="AB7" s="672"/>
      <c r="AC7" s="672"/>
      <c r="AD7" s="673">
        <v>405</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580234</v>
      </c>
      <c r="BH7" s="635"/>
      <c r="BI7" s="635"/>
      <c r="BJ7" s="635"/>
      <c r="BK7" s="635"/>
      <c r="BL7" s="635"/>
      <c r="BM7" s="635"/>
      <c r="BN7" s="636"/>
      <c r="BO7" s="672">
        <v>46.1</v>
      </c>
      <c r="BP7" s="672"/>
      <c r="BQ7" s="672"/>
      <c r="BR7" s="672"/>
      <c r="BS7" s="673">
        <v>2936</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1922049</v>
      </c>
      <c r="CS7" s="635"/>
      <c r="CT7" s="635"/>
      <c r="CU7" s="635"/>
      <c r="CV7" s="635"/>
      <c r="CW7" s="635"/>
      <c r="CX7" s="635"/>
      <c r="CY7" s="636"/>
      <c r="CZ7" s="672">
        <v>27.9</v>
      </c>
      <c r="DA7" s="672"/>
      <c r="DB7" s="672"/>
      <c r="DC7" s="672"/>
      <c r="DD7" s="640">
        <v>13830</v>
      </c>
      <c r="DE7" s="635"/>
      <c r="DF7" s="635"/>
      <c r="DG7" s="635"/>
      <c r="DH7" s="635"/>
      <c r="DI7" s="635"/>
      <c r="DJ7" s="635"/>
      <c r="DK7" s="635"/>
      <c r="DL7" s="635"/>
      <c r="DM7" s="635"/>
      <c r="DN7" s="635"/>
      <c r="DO7" s="635"/>
      <c r="DP7" s="636"/>
      <c r="DQ7" s="640">
        <v>895075</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4916</v>
      </c>
      <c r="S8" s="635"/>
      <c r="T8" s="635"/>
      <c r="U8" s="635"/>
      <c r="V8" s="635"/>
      <c r="W8" s="635"/>
      <c r="X8" s="635"/>
      <c r="Y8" s="636"/>
      <c r="Z8" s="672">
        <v>0.1</v>
      </c>
      <c r="AA8" s="672"/>
      <c r="AB8" s="672"/>
      <c r="AC8" s="672"/>
      <c r="AD8" s="673">
        <v>4916</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24760</v>
      </c>
      <c r="BH8" s="635"/>
      <c r="BI8" s="635"/>
      <c r="BJ8" s="635"/>
      <c r="BK8" s="635"/>
      <c r="BL8" s="635"/>
      <c r="BM8" s="635"/>
      <c r="BN8" s="636"/>
      <c r="BO8" s="672">
        <v>2</v>
      </c>
      <c r="BP8" s="672"/>
      <c r="BQ8" s="672"/>
      <c r="BR8" s="672"/>
      <c r="BS8" s="673" t="s">
        <v>121</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1894972</v>
      </c>
      <c r="CS8" s="635"/>
      <c r="CT8" s="635"/>
      <c r="CU8" s="635"/>
      <c r="CV8" s="635"/>
      <c r="CW8" s="635"/>
      <c r="CX8" s="635"/>
      <c r="CY8" s="636"/>
      <c r="CZ8" s="672">
        <v>27.5</v>
      </c>
      <c r="DA8" s="672"/>
      <c r="DB8" s="672"/>
      <c r="DC8" s="672"/>
      <c r="DD8" s="640">
        <v>14790</v>
      </c>
      <c r="DE8" s="635"/>
      <c r="DF8" s="635"/>
      <c r="DG8" s="635"/>
      <c r="DH8" s="635"/>
      <c r="DI8" s="635"/>
      <c r="DJ8" s="635"/>
      <c r="DK8" s="635"/>
      <c r="DL8" s="635"/>
      <c r="DM8" s="635"/>
      <c r="DN8" s="635"/>
      <c r="DO8" s="635"/>
      <c r="DP8" s="636"/>
      <c r="DQ8" s="640">
        <v>1003860</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5920</v>
      </c>
      <c r="S9" s="635"/>
      <c r="T9" s="635"/>
      <c r="U9" s="635"/>
      <c r="V9" s="635"/>
      <c r="W9" s="635"/>
      <c r="X9" s="635"/>
      <c r="Y9" s="636"/>
      <c r="Z9" s="672">
        <v>0.1</v>
      </c>
      <c r="AA9" s="672"/>
      <c r="AB9" s="672"/>
      <c r="AC9" s="672"/>
      <c r="AD9" s="673">
        <v>5920</v>
      </c>
      <c r="AE9" s="673"/>
      <c r="AF9" s="673"/>
      <c r="AG9" s="673"/>
      <c r="AH9" s="673"/>
      <c r="AI9" s="673"/>
      <c r="AJ9" s="673"/>
      <c r="AK9" s="673"/>
      <c r="AL9" s="637">
        <v>0.2</v>
      </c>
      <c r="AM9" s="638"/>
      <c r="AN9" s="638"/>
      <c r="AO9" s="674"/>
      <c r="AP9" s="631" t="s">
        <v>231</v>
      </c>
      <c r="AQ9" s="632"/>
      <c r="AR9" s="632"/>
      <c r="AS9" s="632"/>
      <c r="AT9" s="632"/>
      <c r="AU9" s="632"/>
      <c r="AV9" s="632"/>
      <c r="AW9" s="632"/>
      <c r="AX9" s="632"/>
      <c r="AY9" s="632"/>
      <c r="AZ9" s="632"/>
      <c r="BA9" s="632"/>
      <c r="BB9" s="632"/>
      <c r="BC9" s="632"/>
      <c r="BD9" s="632"/>
      <c r="BE9" s="632"/>
      <c r="BF9" s="633"/>
      <c r="BG9" s="634">
        <v>526467</v>
      </c>
      <c r="BH9" s="635"/>
      <c r="BI9" s="635"/>
      <c r="BJ9" s="635"/>
      <c r="BK9" s="635"/>
      <c r="BL9" s="635"/>
      <c r="BM9" s="635"/>
      <c r="BN9" s="636"/>
      <c r="BO9" s="672">
        <v>41.8</v>
      </c>
      <c r="BP9" s="672"/>
      <c r="BQ9" s="672"/>
      <c r="BR9" s="672"/>
      <c r="BS9" s="673" t="s">
        <v>121</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469397</v>
      </c>
      <c r="CS9" s="635"/>
      <c r="CT9" s="635"/>
      <c r="CU9" s="635"/>
      <c r="CV9" s="635"/>
      <c r="CW9" s="635"/>
      <c r="CX9" s="635"/>
      <c r="CY9" s="636"/>
      <c r="CZ9" s="672">
        <v>6.8</v>
      </c>
      <c r="DA9" s="672"/>
      <c r="DB9" s="672"/>
      <c r="DC9" s="672"/>
      <c r="DD9" s="640">
        <v>8465</v>
      </c>
      <c r="DE9" s="635"/>
      <c r="DF9" s="635"/>
      <c r="DG9" s="635"/>
      <c r="DH9" s="635"/>
      <c r="DI9" s="635"/>
      <c r="DJ9" s="635"/>
      <c r="DK9" s="635"/>
      <c r="DL9" s="635"/>
      <c r="DM9" s="635"/>
      <c r="DN9" s="635"/>
      <c r="DO9" s="635"/>
      <c r="DP9" s="636"/>
      <c r="DQ9" s="640">
        <v>342721</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18716</v>
      </c>
      <c r="BH10" s="635"/>
      <c r="BI10" s="635"/>
      <c r="BJ10" s="635"/>
      <c r="BK10" s="635"/>
      <c r="BL10" s="635"/>
      <c r="BM10" s="635"/>
      <c r="BN10" s="636"/>
      <c r="BO10" s="672">
        <v>1.5</v>
      </c>
      <c r="BP10" s="672"/>
      <c r="BQ10" s="672"/>
      <c r="BR10" s="672"/>
      <c r="BS10" s="673" t="s">
        <v>121</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12156</v>
      </c>
      <c r="CS10" s="635"/>
      <c r="CT10" s="635"/>
      <c r="CU10" s="635"/>
      <c r="CV10" s="635"/>
      <c r="CW10" s="635"/>
      <c r="CX10" s="635"/>
      <c r="CY10" s="636"/>
      <c r="CZ10" s="672">
        <v>0.2</v>
      </c>
      <c r="DA10" s="672"/>
      <c r="DB10" s="672"/>
      <c r="DC10" s="672"/>
      <c r="DD10" s="640" t="s">
        <v>121</v>
      </c>
      <c r="DE10" s="635"/>
      <c r="DF10" s="635"/>
      <c r="DG10" s="635"/>
      <c r="DH10" s="635"/>
      <c r="DI10" s="635"/>
      <c r="DJ10" s="635"/>
      <c r="DK10" s="635"/>
      <c r="DL10" s="635"/>
      <c r="DM10" s="635"/>
      <c r="DN10" s="635"/>
      <c r="DO10" s="635"/>
      <c r="DP10" s="636"/>
      <c r="DQ10" s="640">
        <v>5752</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310577</v>
      </c>
      <c r="S11" s="635"/>
      <c r="T11" s="635"/>
      <c r="U11" s="635"/>
      <c r="V11" s="635"/>
      <c r="W11" s="635"/>
      <c r="X11" s="635"/>
      <c r="Y11" s="636"/>
      <c r="Z11" s="637">
        <v>4.4000000000000004</v>
      </c>
      <c r="AA11" s="638"/>
      <c r="AB11" s="638"/>
      <c r="AC11" s="639"/>
      <c r="AD11" s="640">
        <v>310577</v>
      </c>
      <c r="AE11" s="635"/>
      <c r="AF11" s="635"/>
      <c r="AG11" s="635"/>
      <c r="AH11" s="635"/>
      <c r="AI11" s="635"/>
      <c r="AJ11" s="635"/>
      <c r="AK11" s="636"/>
      <c r="AL11" s="637">
        <v>8</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10291</v>
      </c>
      <c r="BH11" s="635"/>
      <c r="BI11" s="635"/>
      <c r="BJ11" s="635"/>
      <c r="BK11" s="635"/>
      <c r="BL11" s="635"/>
      <c r="BM11" s="635"/>
      <c r="BN11" s="636"/>
      <c r="BO11" s="672">
        <v>0.8</v>
      </c>
      <c r="BP11" s="672"/>
      <c r="BQ11" s="672"/>
      <c r="BR11" s="672"/>
      <c r="BS11" s="673">
        <v>2936</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181476</v>
      </c>
      <c r="CS11" s="635"/>
      <c r="CT11" s="635"/>
      <c r="CU11" s="635"/>
      <c r="CV11" s="635"/>
      <c r="CW11" s="635"/>
      <c r="CX11" s="635"/>
      <c r="CY11" s="636"/>
      <c r="CZ11" s="672">
        <v>2.6</v>
      </c>
      <c r="DA11" s="672"/>
      <c r="DB11" s="672"/>
      <c r="DC11" s="672"/>
      <c r="DD11" s="640">
        <v>8183</v>
      </c>
      <c r="DE11" s="635"/>
      <c r="DF11" s="635"/>
      <c r="DG11" s="635"/>
      <c r="DH11" s="635"/>
      <c r="DI11" s="635"/>
      <c r="DJ11" s="635"/>
      <c r="DK11" s="635"/>
      <c r="DL11" s="635"/>
      <c r="DM11" s="635"/>
      <c r="DN11" s="635"/>
      <c r="DO11" s="635"/>
      <c r="DP11" s="636"/>
      <c r="DQ11" s="640">
        <v>114689</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v>5739</v>
      </c>
      <c r="S12" s="635"/>
      <c r="T12" s="635"/>
      <c r="U12" s="635"/>
      <c r="V12" s="635"/>
      <c r="W12" s="635"/>
      <c r="X12" s="635"/>
      <c r="Y12" s="636"/>
      <c r="Z12" s="672">
        <v>0.1</v>
      </c>
      <c r="AA12" s="672"/>
      <c r="AB12" s="672"/>
      <c r="AC12" s="672"/>
      <c r="AD12" s="673">
        <v>5739</v>
      </c>
      <c r="AE12" s="673"/>
      <c r="AF12" s="673"/>
      <c r="AG12" s="673"/>
      <c r="AH12" s="673"/>
      <c r="AI12" s="673"/>
      <c r="AJ12" s="673"/>
      <c r="AK12" s="673"/>
      <c r="AL12" s="637">
        <v>0.1</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548600</v>
      </c>
      <c r="BH12" s="635"/>
      <c r="BI12" s="635"/>
      <c r="BJ12" s="635"/>
      <c r="BK12" s="635"/>
      <c r="BL12" s="635"/>
      <c r="BM12" s="635"/>
      <c r="BN12" s="636"/>
      <c r="BO12" s="672">
        <v>43.6</v>
      </c>
      <c r="BP12" s="672"/>
      <c r="BQ12" s="672"/>
      <c r="BR12" s="672"/>
      <c r="BS12" s="673" t="s">
        <v>121</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114670</v>
      </c>
      <c r="CS12" s="635"/>
      <c r="CT12" s="635"/>
      <c r="CU12" s="635"/>
      <c r="CV12" s="635"/>
      <c r="CW12" s="635"/>
      <c r="CX12" s="635"/>
      <c r="CY12" s="636"/>
      <c r="CZ12" s="672">
        <v>1.7</v>
      </c>
      <c r="DA12" s="672"/>
      <c r="DB12" s="672"/>
      <c r="DC12" s="672"/>
      <c r="DD12" s="640" t="s">
        <v>121</v>
      </c>
      <c r="DE12" s="635"/>
      <c r="DF12" s="635"/>
      <c r="DG12" s="635"/>
      <c r="DH12" s="635"/>
      <c r="DI12" s="635"/>
      <c r="DJ12" s="635"/>
      <c r="DK12" s="635"/>
      <c r="DL12" s="635"/>
      <c r="DM12" s="635"/>
      <c r="DN12" s="635"/>
      <c r="DO12" s="635"/>
      <c r="DP12" s="636"/>
      <c r="DQ12" s="640">
        <v>29922</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547134</v>
      </c>
      <c r="BH13" s="635"/>
      <c r="BI13" s="635"/>
      <c r="BJ13" s="635"/>
      <c r="BK13" s="635"/>
      <c r="BL13" s="635"/>
      <c r="BM13" s="635"/>
      <c r="BN13" s="636"/>
      <c r="BO13" s="672">
        <v>43.5</v>
      </c>
      <c r="BP13" s="672"/>
      <c r="BQ13" s="672"/>
      <c r="BR13" s="672"/>
      <c r="BS13" s="673" t="s">
        <v>121</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488420</v>
      </c>
      <c r="CS13" s="635"/>
      <c r="CT13" s="635"/>
      <c r="CU13" s="635"/>
      <c r="CV13" s="635"/>
      <c r="CW13" s="635"/>
      <c r="CX13" s="635"/>
      <c r="CY13" s="636"/>
      <c r="CZ13" s="672">
        <v>7.1</v>
      </c>
      <c r="DA13" s="672"/>
      <c r="DB13" s="672"/>
      <c r="DC13" s="672"/>
      <c r="DD13" s="640">
        <v>82046</v>
      </c>
      <c r="DE13" s="635"/>
      <c r="DF13" s="635"/>
      <c r="DG13" s="635"/>
      <c r="DH13" s="635"/>
      <c r="DI13" s="635"/>
      <c r="DJ13" s="635"/>
      <c r="DK13" s="635"/>
      <c r="DL13" s="635"/>
      <c r="DM13" s="635"/>
      <c r="DN13" s="635"/>
      <c r="DO13" s="635"/>
      <c r="DP13" s="636"/>
      <c r="DQ13" s="640">
        <v>341343</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v>492</v>
      </c>
      <c r="S14" s="635"/>
      <c r="T14" s="635"/>
      <c r="U14" s="635"/>
      <c r="V14" s="635"/>
      <c r="W14" s="635"/>
      <c r="X14" s="635"/>
      <c r="Y14" s="636"/>
      <c r="Z14" s="672">
        <v>0</v>
      </c>
      <c r="AA14" s="672"/>
      <c r="AB14" s="672"/>
      <c r="AC14" s="672"/>
      <c r="AD14" s="673">
        <v>492</v>
      </c>
      <c r="AE14" s="673"/>
      <c r="AF14" s="673"/>
      <c r="AG14" s="673"/>
      <c r="AH14" s="673"/>
      <c r="AI14" s="673"/>
      <c r="AJ14" s="673"/>
      <c r="AK14" s="673"/>
      <c r="AL14" s="637">
        <v>0</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52034</v>
      </c>
      <c r="BH14" s="635"/>
      <c r="BI14" s="635"/>
      <c r="BJ14" s="635"/>
      <c r="BK14" s="635"/>
      <c r="BL14" s="635"/>
      <c r="BM14" s="635"/>
      <c r="BN14" s="636"/>
      <c r="BO14" s="672">
        <v>4.0999999999999996</v>
      </c>
      <c r="BP14" s="672"/>
      <c r="BQ14" s="672"/>
      <c r="BR14" s="672"/>
      <c r="BS14" s="673" t="s">
        <v>121</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353109</v>
      </c>
      <c r="CS14" s="635"/>
      <c r="CT14" s="635"/>
      <c r="CU14" s="635"/>
      <c r="CV14" s="635"/>
      <c r="CW14" s="635"/>
      <c r="CX14" s="635"/>
      <c r="CY14" s="636"/>
      <c r="CZ14" s="672">
        <v>5.0999999999999996</v>
      </c>
      <c r="DA14" s="672"/>
      <c r="DB14" s="672"/>
      <c r="DC14" s="672"/>
      <c r="DD14" s="640">
        <v>714</v>
      </c>
      <c r="DE14" s="635"/>
      <c r="DF14" s="635"/>
      <c r="DG14" s="635"/>
      <c r="DH14" s="635"/>
      <c r="DI14" s="635"/>
      <c r="DJ14" s="635"/>
      <c r="DK14" s="635"/>
      <c r="DL14" s="635"/>
      <c r="DM14" s="635"/>
      <c r="DN14" s="635"/>
      <c r="DO14" s="635"/>
      <c r="DP14" s="636"/>
      <c r="DQ14" s="640">
        <v>348551</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t="s">
        <v>121</v>
      </c>
      <c r="S15" s="635"/>
      <c r="T15" s="635"/>
      <c r="U15" s="635"/>
      <c r="V15" s="635"/>
      <c r="W15" s="635"/>
      <c r="X15" s="635"/>
      <c r="Y15" s="636"/>
      <c r="Z15" s="672" t="s">
        <v>121</v>
      </c>
      <c r="AA15" s="672"/>
      <c r="AB15" s="672"/>
      <c r="AC15" s="672"/>
      <c r="AD15" s="673" t="s">
        <v>121</v>
      </c>
      <c r="AE15" s="673"/>
      <c r="AF15" s="673"/>
      <c r="AG15" s="673"/>
      <c r="AH15" s="673"/>
      <c r="AI15" s="673"/>
      <c r="AJ15" s="673"/>
      <c r="AK15" s="673"/>
      <c r="AL15" s="637" t="s">
        <v>121</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57805</v>
      </c>
      <c r="BH15" s="635"/>
      <c r="BI15" s="635"/>
      <c r="BJ15" s="635"/>
      <c r="BK15" s="635"/>
      <c r="BL15" s="635"/>
      <c r="BM15" s="635"/>
      <c r="BN15" s="636"/>
      <c r="BO15" s="672">
        <v>4.5999999999999996</v>
      </c>
      <c r="BP15" s="672"/>
      <c r="BQ15" s="672"/>
      <c r="BR15" s="672"/>
      <c r="BS15" s="673" t="s">
        <v>121</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796964</v>
      </c>
      <c r="CS15" s="635"/>
      <c r="CT15" s="635"/>
      <c r="CU15" s="635"/>
      <c r="CV15" s="635"/>
      <c r="CW15" s="635"/>
      <c r="CX15" s="635"/>
      <c r="CY15" s="636"/>
      <c r="CZ15" s="672">
        <v>11.6</v>
      </c>
      <c r="DA15" s="672"/>
      <c r="DB15" s="672"/>
      <c r="DC15" s="672"/>
      <c r="DD15" s="640">
        <v>28583</v>
      </c>
      <c r="DE15" s="635"/>
      <c r="DF15" s="635"/>
      <c r="DG15" s="635"/>
      <c r="DH15" s="635"/>
      <c r="DI15" s="635"/>
      <c r="DJ15" s="635"/>
      <c r="DK15" s="635"/>
      <c r="DL15" s="635"/>
      <c r="DM15" s="635"/>
      <c r="DN15" s="635"/>
      <c r="DO15" s="635"/>
      <c r="DP15" s="636"/>
      <c r="DQ15" s="640">
        <v>675281</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6524</v>
      </c>
      <c r="S16" s="635"/>
      <c r="T16" s="635"/>
      <c r="U16" s="635"/>
      <c r="V16" s="635"/>
      <c r="W16" s="635"/>
      <c r="X16" s="635"/>
      <c r="Y16" s="636"/>
      <c r="Z16" s="672">
        <v>0.1</v>
      </c>
      <c r="AA16" s="672"/>
      <c r="AB16" s="672"/>
      <c r="AC16" s="672"/>
      <c r="AD16" s="673">
        <v>6524</v>
      </c>
      <c r="AE16" s="673"/>
      <c r="AF16" s="673"/>
      <c r="AG16" s="673"/>
      <c r="AH16" s="673"/>
      <c r="AI16" s="673"/>
      <c r="AJ16" s="673"/>
      <c r="AK16" s="673"/>
      <c r="AL16" s="637">
        <v>0.2</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19</v>
      </c>
      <c r="CS16" s="635"/>
      <c r="CT16" s="635"/>
      <c r="CU16" s="635"/>
      <c r="CV16" s="635"/>
      <c r="CW16" s="635"/>
      <c r="CX16" s="635"/>
      <c r="CY16" s="636"/>
      <c r="CZ16" s="672">
        <v>0</v>
      </c>
      <c r="DA16" s="672"/>
      <c r="DB16" s="672"/>
      <c r="DC16" s="672"/>
      <c r="DD16" s="640" t="s">
        <v>121</v>
      </c>
      <c r="DE16" s="635"/>
      <c r="DF16" s="635"/>
      <c r="DG16" s="635"/>
      <c r="DH16" s="635"/>
      <c r="DI16" s="635"/>
      <c r="DJ16" s="635"/>
      <c r="DK16" s="635"/>
      <c r="DL16" s="635"/>
      <c r="DM16" s="635"/>
      <c r="DN16" s="635"/>
      <c r="DO16" s="635"/>
      <c r="DP16" s="636"/>
      <c r="DQ16" s="640">
        <v>19</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11630</v>
      </c>
      <c r="S17" s="635"/>
      <c r="T17" s="635"/>
      <c r="U17" s="635"/>
      <c r="V17" s="635"/>
      <c r="W17" s="635"/>
      <c r="X17" s="635"/>
      <c r="Y17" s="636"/>
      <c r="Z17" s="672">
        <v>0.2</v>
      </c>
      <c r="AA17" s="672"/>
      <c r="AB17" s="672"/>
      <c r="AC17" s="672"/>
      <c r="AD17" s="673">
        <v>11630</v>
      </c>
      <c r="AE17" s="673"/>
      <c r="AF17" s="673"/>
      <c r="AG17" s="673"/>
      <c r="AH17" s="673"/>
      <c r="AI17" s="673"/>
      <c r="AJ17" s="673"/>
      <c r="AK17" s="673"/>
      <c r="AL17" s="637">
        <v>0.3</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571891</v>
      </c>
      <c r="CS17" s="635"/>
      <c r="CT17" s="635"/>
      <c r="CU17" s="635"/>
      <c r="CV17" s="635"/>
      <c r="CW17" s="635"/>
      <c r="CX17" s="635"/>
      <c r="CY17" s="636"/>
      <c r="CZ17" s="672">
        <v>8.3000000000000007</v>
      </c>
      <c r="DA17" s="672"/>
      <c r="DB17" s="672"/>
      <c r="DC17" s="672"/>
      <c r="DD17" s="640" t="s">
        <v>121</v>
      </c>
      <c r="DE17" s="635"/>
      <c r="DF17" s="635"/>
      <c r="DG17" s="635"/>
      <c r="DH17" s="635"/>
      <c r="DI17" s="635"/>
      <c r="DJ17" s="635"/>
      <c r="DK17" s="635"/>
      <c r="DL17" s="635"/>
      <c r="DM17" s="635"/>
      <c r="DN17" s="635"/>
      <c r="DO17" s="635"/>
      <c r="DP17" s="636"/>
      <c r="DQ17" s="640">
        <v>571891</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18700</v>
      </c>
      <c r="S18" s="635"/>
      <c r="T18" s="635"/>
      <c r="U18" s="635"/>
      <c r="V18" s="635"/>
      <c r="W18" s="635"/>
      <c r="X18" s="635"/>
      <c r="Y18" s="636"/>
      <c r="Z18" s="672">
        <v>0.3</v>
      </c>
      <c r="AA18" s="672"/>
      <c r="AB18" s="672"/>
      <c r="AC18" s="672"/>
      <c r="AD18" s="673">
        <v>18700</v>
      </c>
      <c r="AE18" s="673"/>
      <c r="AF18" s="673"/>
      <c r="AG18" s="673"/>
      <c r="AH18" s="673"/>
      <c r="AI18" s="673"/>
      <c r="AJ18" s="673"/>
      <c r="AK18" s="673"/>
      <c r="AL18" s="637">
        <v>0.5</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17762</v>
      </c>
      <c r="S19" s="635"/>
      <c r="T19" s="635"/>
      <c r="U19" s="635"/>
      <c r="V19" s="635"/>
      <c r="W19" s="635"/>
      <c r="X19" s="635"/>
      <c r="Y19" s="636"/>
      <c r="Z19" s="672">
        <v>0.2</v>
      </c>
      <c r="AA19" s="672"/>
      <c r="AB19" s="672"/>
      <c r="AC19" s="672"/>
      <c r="AD19" s="673">
        <v>17762</v>
      </c>
      <c r="AE19" s="673"/>
      <c r="AF19" s="673"/>
      <c r="AG19" s="673"/>
      <c r="AH19" s="673"/>
      <c r="AI19" s="673"/>
      <c r="AJ19" s="673"/>
      <c r="AK19" s="673"/>
      <c r="AL19" s="637">
        <v>0.5</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19745</v>
      </c>
      <c r="BH19" s="635"/>
      <c r="BI19" s="635"/>
      <c r="BJ19" s="635"/>
      <c r="BK19" s="635"/>
      <c r="BL19" s="635"/>
      <c r="BM19" s="635"/>
      <c r="BN19" s="636"/>
      <c r="BO19" s="672">
        <v>1.6</v>
      </c>
      <c r="BP19" s="672"/>
      <c r="BQ19" s="672"/>
      <c r="BR19" s="672"/>
      <c r="BS19" s="673" t="s">
        <v>121</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938</v>
      </c>
      <c r="S20" s="635"/>
      <c r="T20" s="635"/>
      <c r="U20" s="635"/>
      <c r="V20" s="635"/>
      <c r="W20" s="635"/>
      <c r="X20" s="635"/>
      <c r="Y20" s="636"/>
      <c r="Z20" s="672">
        <v>0</v>
      </c>
      <c r="AA20" s="672"/>
      <c r="AB20" s="672"/>
      <c r="AC20" s="672"/>
      <c r="AD20" s="673">
        <v>938</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19745</v>
      </c>
      <c r="BH20" s="635"/>
      <c r="BI20" s="635"/>
      <c r="BJ20" s="635"/>
      <c r="BK20" s="635"/>
      <c r="BL20" s="635"/>
      <c r="BM20" s="635"/>
      <c r="BN20" s="636"/>
      <c r="BO20" s="672">
        <v>1.6</v>
      </c>
      <c r="BP20" s="672"/>
      <c r="BQ20" s="672"/>
      <c r="BR20" s="672"/>
      <c r="BS20" s="673" t="s">
        <v>121</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6888885</v>
      </c>
      <c r="CS20" s="635"/>
      <c r="CT20" s="635"/>
      <c r="CU20" s="635"/>
      <c r="CV20" s="635"/>
      <c r="CW20" s="635"/>
      <c r="CX20" s="635"/>
      <c r="CY20" s="636"/>
      <c r="CZ20" s="672">
        <v>100</v>
      </c>
      <c r="DA20" s="672"/>
      <c r="DB20" s="672"/>
      <c r="DC20" s="672"/>
      <c r="DD20" s="640">
        <v>156611</v>
      </c>
      <c r="DE20" s="635"/>
      <c r="DF20" s="635"/>
      <c r="DG20" s="635"/>
      <c r="DH20" s="635"/>
      <c r="DI20" s="635"/>
      <c r="DJ20" s="635"/>
      <c r="DK20" s="635"/>
      <c r="DL20" s="635"/>
      <c r="DM20" s="635"/>
      <c r="DN20" s="635"/>
      <c r="DO20" s="635"/>
      <c r="DP20" s="636"/>
      <c r="DQ20" s="640">
        <v>4412866</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2394298</v>
      </c>
      <c r="S21" s="635"/>
      <c r="T21" s="635"/>
      <c r="U21" s="635"/>
      <c r="V21" s="635"/>
      <c r="W21" s="635"/>
      <c r="X21" s="635"/>
      <c r="Y21" s="636"/>
      <c r="Z21" s="672">
        <v>33.6</v>
      </c>
      <c r="AA21" s="672"/>
      <c r="AB21" s="672"/>
      <c r="AC21" s="672"/>
      <c r="AD21" s="673">
        <v>2193165</v>
      </c>
      <c r="AE21" s="673"/>
      <c r="AF21" s="673"/>
      <c r="AG21" s="673"/>
      <c r="AH21" s="673"/>
      <c r="AI21" s="673"/>
      <c r="AJ21" s="673"/>
      <c r="AK21" s="673"/>
      <c r="AL21" s="637">
        <v>56.4</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19745</v>
      </c>
      <c r="BH21" s="635"/>
      <c r="BI21" s="635"/>
      <c r="BJ21" s="635"/>
      <c r="BK21" s="635"/>
      <c r="BL21" s="635"/>
      <c r="BM21" s="635"/>
      <c r="BN21" s="636"/>
      <c r="BO21" s="672">
        <v>1.6</v>
      </c>
      <c r="BP21" s="672"/>
      <c r="BQ21" s="672"/>
      <c r="BR21" s="672"/>
      <c r="BS21" s="673" t="s">
        <v>121</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2193165</v>
      </c>
      <c r="S22" s="635"/>
      <c r="T22" s="635"/>
      <c r="U22" s="635"/>
      <c r="V22" s="635"/>
      <c r="W22" s="635"/>
      <c r="X22" s="635"/>
      <c r="Y22" s="636"/>
      <c r="Z22" s="672">
        <v>30.8</v>
      </c>
      <c r="AA22" s="672"/>
      <c r="AB22" s="672"/>
      <c r="AC22" s="672"/>
      <c r="AD22" s="673">
        <v>2193165</v>
      </c>
      <c r="AE22" s="673"/>
      <c r="AF22" s="673"/>
      <c r="AG22" s="673"/>
      <c r="AH22" s="673"/>
      <c r="AI22" s="673"/>
      <c r="AJ22" s="673"/>
      <c r="AK22" s="673"/>
      <c r="AL22" s="637">
        <v>56.4</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201115</v>
      </c>
      <c r="S23" s="635"/>
      <c r="T23" s="635"/>
      <c r="U23" s="635"/>
      <c r="V23" s="635"/>
      <c r="W23" s="635"/>
      <c r="X23" s="635"/>
      <c r="Y23" s="636"/>
      <c r="Z23" s="672">
        <v>2.8</v>
      </c>
      <c r="AA23" s="672"/>
      <c r="AB23" s="672"/>
      <c r="AC23" s="672"/>
      <c r="AD23" s="673" t="s">
        <v>121</v>
      </c>
      <c r="AE23" s="673"/>
      <c r="AF23" s="673"/>
      <c r="AG23" s="673"/>
      <c r="AH23" s="673"/>
      <c r="AI23" s="673"/>
      <c r="AJ23" s="673"/>
      <c r="AK23" s="673"/>
      <c r="AL23" s="637" t="s">
        <v>121</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v>18</v>
      </c>
      <c r="S24" s="635"/>
      <c r="T24" s="635"/>
      <c r="U24" s="635"/>
      <c r="V24" s="635"/>
      <c r="W24" s="635"/>
      <c r="X24" s="635"/>
      <c r="Y24" s="636"/>
      <c r="Z24" s="672">
        <v>0</v>
      </c>
      <c r="AA24" s="672"/>
      <c r="AB24" s="672"/>
      <c r="AC24" s="672"/>
      <c r="AD24" s="673" t="s">
        <v>121</v>
      </c>
      <c r="AE24" s="673"/>
      <c r="AF24" s="673"/>
      <c r="AG24" s="673"/>
      <c r="AH24" s="673"/>
      <c r="AI24" s="673"/>
      <c r="AJ24" s="673"/>
      <c r="AK24" s="673"/>
      <c r="AL24" s="637" t="s">
        <v>121</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2386450</v>
      </c>
      <c r="CS24" s="690"/>
      <c r="CT24" s="690"/>
      <c r="CU24" s="690"/>
      <c r="CV24" s="690"/>
      <c r="CW24" s="690"/>
      <c r="CX24" s="690"/>
      <c r="CY24" s="715"/>
      <c r="CZ24" s="716">
        <v>34.6</v>
      </c>
      <c r="DA24" s="698"/>
      <c r="DB24" s="698"/>
      <c r="DC24" s="718"/>
      <c r="DD24" s="714">
        <v>1824398</v>
      </c>
      <c r="DE24" s="690"/>
      <c r="DF24" s="690"/>
      <c r="DG24" s="690"/>
      <c r="DH24" s="690"/>
      <c r="DI24" s="690"/>
      <c r="DJ24" s="690"/>
      <c r="DK24" s="715"/>
      <c r="DL24" s="714">
        <v>1727648</v>
      </c>
      <c r="DM24" s="690"/>
      <c r="DN24" s="690"/>
      <c r="DO24" s="690"/>
      <c r="DP24" s="690"/>
      <c r="DQ24" s="690"/>
      <c r="DR24" s="690"/>
      <c r="DS24" s="690"/>
      <c r="DT24" s="690"/>
      <c r="DU24" s="690"/>
      <c r="DV24" s="715"/>
      <c r="DW24" s="716">
        <v>44.2</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4081158</v>
      </c>
      <c r="S25" s="635"/>
      <c r="T25" s="635"/>
      <c r="U25" s="635"/>
      <c r="V25" s="635"/>
      <c r="W25" s="635"/>
      <c r="X25" s="635"/>
      <c r="Y25" s="636"/>
      <c r="Z25" s="672">
        <v>57.3</v>
      </c>
      <c r="AA25" s="672"/>
      <c r="AB25" s="672"/>
      <c r="AC25" s="672"/>
      <c r="AD25" s="673">
        <v>3880025</v>
      </c>
      <c r="AE25" s="673"/>
      <c r="AF25" s="673"/>
      <c r="AG25" s="673"/>
      <c r="AH25" s="673"/>
      <c r="AI25" s="673"/>
      <c r="AJ25" s="673"/>
      <c r="AK25" s="673"/>
      <c r="AL25" s="637">
        <v>99.7</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1053948</v>
      </c>
      <c r="CS25" s="647"/>
      <c r="CT25" s="647"/>
      <c r="CU25" s="647"/>
      <c r="CV25" s="647"/>
      <c r="CW25" s="647"/>
      <c r="CX25" s="647"/>
      <c r="CY25" s="648"/>
      <c r="CZ25" s="637">
        <v>15.3</v>
      </c>
      <c r="DA25" s="649"/>
      <c r="DB25" s="649"/>
      <c r="DC25" s="650"/>
      <c r="DD25" s="640">
        <v>992743</v>
      </c>
      <c r="DE25" s="647"/>
      <c r="DF25" s="647"/>
      <c r="DG25" s="647"/>
      <c r="DH25" s="647"/>
      <c r="DI25" s="647"/>
      <c r="DJ25" s="647"/>
      <c r="DK25" s="648"/>
      <c r="DL25" s="640">
        <v>990668</v>
      </c>
      <c r="DM25" s="647"/>
      <c r="DN25" s="647"/>
      <c r="DO25" s="647"/>
      <c r="DP25" s="647"/>
      <c r="DQ25" s="647"/>
      <c r="DR25" s="647"/>
      <c r="DS25" s="647"/>
      <c r="DT25" s="647"/>
      <c r="DU25" s="647"/>
      <c r="DV25" s="648"/>
      <c r="DW25" s="637">
        <v>25.3</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1536</v>
      </c>
      <c r="S26" s="635"/>
      <c r="T26" s="635"/>
      <c r="U26" s="635"/>
      <c r="V26" s="635"/>
      <c r="W26" s="635"/>
      <c r="X26" s="635"/>
      <c r="Y26" s="636"/>
      <c r="Z26" s="672">
        <v>0</v>
      </c>
      <c r="AA26" s="672"/>
      <c r="AB26" s="672"/>
      <c r="AC26" s="672"/>
      <c r="AD26" s="673">
        <v>1536</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600996</v>
      </c>
      <c r="CS26" s="635"/>
      <c r="CT26" s="635"/>
      <c r="CU26" s="635"/>
      <c r="CV26" s="635"/>
      <c r="CW26" s="635"/>
      <c r="CX26" s="635"/>
      <c r="CY26" s="636"/>
      <c r="CZ26" s="637">
        <v>8.6999999999999993</v>
      </c>
      <c r="DA26" s="649"/>
      <c r="DB26" s="649"/>
      <c r="DC26" s="650"/>
      <c r="DD26" s="640">
        <v>569316</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32</v>
      </c>
      <c r="S27" s="635"/>
      <c r="T27" s="635"/>
      <c r="U27" s="635"/>
      <c r="V27" s="635"/>
      <c r="W27" s="635"/>
      <c r="X27" s="635"/>
      <c r="Y27" s="636"/>
      <c r="Z27" s="672">
        <v>0</v>
      </c>
      <c r="AA27" s="672"/>
      <c r="AB27" s="672"/>
      <c r="AC27" s="672"/>
      <c r="AD27" s="673" t="s">
        <v>121</v>
      </c>
      <c r="AE27" s="673"/>
      <c r="AF27" s="673"/>
      <c r="AG27" s="673"/>
      <c r="AH27" s="673"/>
      <c r="AI27" s="673"/>
      <c r="AJ27" s="673"/>
      <c r="AK27" s="673"/>
      <c r="AL27" s="637" t="s">
        <v>121</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1258418</v>
      </c>
      <c r="BH27" s="635"/>
      <c r="BI27" s="635"/>
      <c r="BJ27" s="635"/>
      <c r="BK27" s="635"/>
      <c r="BL27" s="635"/>
      <c r="BM27" s="635"/>
      <c r="BN27" s="636"/>
      <c r="BO27" s="672">
        <v>100</v>
      </c>
      <c r="BP27" s="672"/>
      <c r="BQ27" s="672"/>
      <c r="BR27" s="672"/>
      <c r="BS27" s="673">
        <v>2936</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760611</v>
      </c>
      <c r="CS27" s="647"/>
      <c r="CT27" s="647"/>
      <c r="CU27" s="647"/>
      <c r="CV27" s="647"/>
      <c r="CW27" s="647"/>
      <c r="CX27" s="647"/>
      <c r="CY27" s="648"/>
      <c r="CZ27" s="637">
        <v>11</v>
      </c>
      <c r="DA27" s="649"/>
      <c r="DB27" s="649"/>
      <c r="DC27" s="650"/>
      <c r="DD27" s="640">
        <v>259764</v>
      </c>
      <c r="DE27" s="647"/>
      <c r="DF27" s="647"/>
      <c r="DG27" s="647"/>
      <c r="DH27" s="647"/>
      <c r="DI27" s="647"/>
      <c r="DJ27" s="647"/>
      <c r="DK27" s="648"/>
      <c r="DL27" s="640">
        <v>165089</v>
      </c>
      <c r="DM27" s="647"/>
      <c r="DN27" s="647"/>
      <c r="DO27" s="647"/>
      <c r="DP27" s="647"/>
      <c r="DQ27" s="647"/>
      <c r="DR27" s="647"/>
      <c r="DS27" s="647"/>
      <c r="DT27" s="647"/>
      <c r="DU27" s="647"/>
      <c r="DV27" s="648"/>
      <c r="DW27" s="637">
        <v>4.2</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37287</v>
      </c>
      <c r="S28" s="635"/>
      <c r="T28" s="635"/>
      <c r="U28" s="635"/>
      <c r="V28" s="635"/>
      <c r="W28" s="635"/>
      <c r="X28" s="635"/>
      <c r="Y28" s="636"/>
      <c r="Z28" s="672">
        <v>0.5</v>
      </c>
      <c r="AA28" s="672"/>
      <c r="AB28" s="672"/>
      <c r="AC28" s="672"/>
      <c r="AD28" s="673">
        <v>5920</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571891</v>
      </c>
      <c r="CS28" s="635"/>
      <c r="CT28" s="635"/>
      <c r="CU28" s="635"/>
      <c r="CV28" s="635"/>
      <c r="CW28" s="635"/>
      <c r="CX28" s="635"/>
      <c r="CY28" s="636"/>
      <c r="CZ28" s="637">
        <v>8.3000000000000007</v>
      </c>
      <c r="DA28" s="649"/>
      <c r="DB28" s="649"/>
      <c r="DC28" s="650"/>
      <c r="DD28" s="640">
        <v>571891</v>
      </c>
      <c r="DE28" s="635"/>
      <c r="DF28" s="635"/>
      <c r="DG28" s="635"/>
      <c r="DH28" s="635"/>
      <c r="DI28" s="635"/>
      <c r="DJ28" s="635"/>
      <c r="DK28" s="636"/>
      <c r="DL28" s="640">
        <v>571891</v>
      </c>
      <c r="DM28" s="635"/>
      <c r="DN28" s="635"/>
      <c r="DO28" s="635"/>
      <c r="DP28" s="635"/>
      <c r="DQ28" s="635"/>
      <c r="DR28" s="635"/>
      <c r="DS28" s="635"/>
      <c r="DT28" s="635"/>
      <c r="DU28" s="635"/>
      <c r="DV28" s="636"/>
      <c r="DW28" s="637">
        <v>14.6</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31759</v>
      </c>
      <c r="S29" s="635"/>
      <c r="T29" s="635"/>
      <c r="U29" s="635"/>
      <c r="V29" s="635"/>
      <c r="W29" s="635"/>
      <c r="X29" s="635"/>
      <c r="Y29" s="636"/>
      <c r="Z29" s="672">
        <v>0.4</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571891</v>
      </c>
      <c r="CS29" s="647"/>
      <c r="CT29" s="647"/>
      <c r="CU29" s="647"/>
      <c r="CV29" s="647"/>
      <c r="CW29" s="647"/>
      <c r="CX29" s="647"/>
      <c r="CY29" s="648"/>
      <c r="CZ29" s="637">
        <v>8.3000000000000007</v>
      </c>
      <c r="DA29" s="649"/>
      <c r="DB29" s="649"/>
      <c r="DC29" s="650"/>
      <c r="DD29" s="640">
        <v>571891</v>
      </c>
      <c r="DE29" s="647"/>
      <c r="DF29" s="647"/>
      <c r="DG29" s="647"/>
      <c r="DH29" s="647"/>
      <c r="DI29" s="647"/>
      <c r="DJ29" s="647"/>
      <c r="DK29" s="648"/>
      <c r="DL29" s="640">
        <v>571891</v>
      </c>
      <c r="DM29" s="647"/>
      <c r="DN29" s="647"/>
      <c r="DO29" s="647"/>
      <c r="DP29" s="647"/>
      <c r="DQ29" s="647"/>
      <c r="DR29" s="647"/>
      <c r="DS29" s="647"/>
      <c r="DT29" s="647"/>
      <c r="DU29" s="647"/>
      <c r="DV29" s="648"/>
      <c r="DW29" s="637">
        <v>14.6</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777150</v>
      </c>
      <c r="S30" s="635"/>
      <c r="T30" s="635"/>
      <c r="U30" s="635"/>
      <c r="V30" s="635"/>
      <c r="W30" s="635"/>
      <c r="X30" s="635"/>
      <c r="Y30" s="636"/>
      <c r="Z30" s="672">
        <v>10.9</v>
      </c>
      <c r="AA30" s="672"/>
      <c r="AB30" s="672"/>
      <c r="AC30" s="672"/>
      <c r="AD30" s="673" t="s">
        <v>121</v>
      </c>
      <c r="AE30" s="673"/>
      <c r="AF30" s="673"/>
      <c r="AG30" s="673"/>
      <c r="AH30" s="673"/>
      <c r="AI30" s="673"/>
      <c r="AJ30" s="673"/>
      <c r="AK30" s="673"/>
      <c r="AL30" s="637" t="s">
        <v>121</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551578</v>
      </c>
      <c r="CS30" s="635"/>
      <c r="CT30" s="635"/>
      <c r="CU30" s="635"/>
      <c r="CV30" s="635"/>
      <c r="CW30" s="635"/>
      <c r="CX30" s="635"/>
      <c r="CY30" s="636"/>
      <c r="CZ30" s="637">
        <v>8</v>
      </c>
      <c r="DA30" s="649"/>
      <c r="DB30" s="649"/>
      <c r="DC30" s="650"/>
      <c r="DD30" s="640">
        <v>551578</v>
      </c>
      <c r="DE30" s="635"/>
      <c r="DF30" s="635"/>
      <c r="DG30" s="635"/>
      <c r="DH30" s="635"/>
      <c r="DI30" s="635"/>
      <c r="DJ30" s="635"/>
      <c r="DK30" s="636"/>
      <c r="DL30" s="640">
        <v>551578</v>
      </c>
      <c r="DM30" s="635"/>
      <c r="DN30" s="635"/>
      <c r="DO30" s="635"/>
      <c r="DP30" s="635"/>
      <c r="DQ30" s="635"/>
      <c r="DR30" s="635"/>
      <c r="DS30" s="635"/>
      <c r="DT30" s="635"/>
      <c r="DU30" s="635"/>
      <c r="DV30" s="636"/>
      <c r="DW30" s="637">
        <v>14.1</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6" t="s">
        <v>299</v>
      </c>
      <c r="AQ31" s="707"/>
      <c r="AR31" s="707"/>
      <c r="AS31" s="707"/>
      <c r="AT31" s="708" t="s">
        <v>300</v>
      </c>
      <c r="AU31" s="212"/>
      <c r="AV31" s="212"/>
      <c r="AW31" s="212"/>
      <c r="AX31" s="692" t="s">
        <v>178</v>
      </c>
      <c r="AY31" s="693"/>
      <c r="AZ31" s="693"/>
      <c r="BA31" s="693"/>
      <c r="BB31" s="693"/>
      <c r="BC31" s="693"/>
      <c r="BD31" s="693"/>
      <c r="BE31" s="693"/>
      <c r="BF31" s="694"/>
      <c r="BG31" s="696">
        <v>99.3</v>
      </c>
      <c r="BH31" s="697"/>
      <c r="BI31" s="697"/>
      <c r="BJ31" s="697"/>
      <c r="BK31" s="697"/>
      <c r="BL31" s="697"/>
      <c r="BM31" s="698">
        <v>97.5</v>
      </c>
      <c r="BN31" s="697"/>
      <c r="BO31" s="697"/>
      <c r="BP31" s="697"/>
      <c r="BQ31" s="699"/>
      <c r="BR31" s="696">
        <v>99.3</v>
      </c>
      <c r="BS31" s="697"/>
      <c r="BT31" s="697"/>
      <c r="BU31" s="697"/>
      <c r="BV31" s="697"/>
      <c r="BW31" s="697"/>
      <c r="BX31" s="698">
        <v>97.5</v>
      </c>
      <c r="BY31" s="697"/>
      <c r="BZ31" s="697"/>
      <c r="CA31" s="697"/>
      <c r="CB31" s="699"/>
      <c r="CD31" s="655"/>
      <c r="CE31" s="656"/>
      <c r="CF31" s="631" t="s">
        <v>301</v>
      </c>
      <c r="CG31" s="632"/>
      <c r="CH31" s="632"/>
      <c r="CI31" s="632"/>
      <c r="CJ31" s="632"/>
      <c r="CK31" s="632"/>
      <c r="CL31" s="632"/>
      <c r="CM31" s="632"/>
      <c r="CN31" s="632"/>
      <c r="CO31" s="632"/>
      <c r="CP31" s="632"/>
      <c r="CQ31" s="633"/>
      <c r="CR31" s="634">
        <v>20313</v>
      </c>
      <c r="CS31" s="647"/>
      <c r="CT31" s="647"/>
      <c r="CU31" s="647"/>
      <c r="CV31" s="647"/>
      <c r="CW31" s="647"/>
      <c r="CX31" s="647"/>
      <c r="CY31" s="648"/>
      <c r="CZ31" s="637">
        <v>0.3</v>
      </c>
      <c r="DA31" s="649"/>
      <c r="DB31" s="649"/>
      <c r="DC31" s="650"/>
      <c r="DD31" s="640">
        <v>20313</v>
      </c>
      <c r="DE31" s="647"/>
      <c r="DF31" s="647"/>
      <c r="DG31" s="647"/>
      <c r="DH31" s="647"/>
      <c r="DI31" s="647"/>
      <c r="DJ31" s="647"/>
      <c r="DK31" s="648"/>
      <c r="DL31" s="640">
        <v>20313</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445984</v>
      </c>
      <c r="S32" s="635"/>
      <c r="T32" s="635"/>
      <c r="U32" s="635"/>
      <c r="V32" s="635"/>
      <c r="W32" s="635"/>
      <c r="X32" s="635"/>
      <c r="Y32" s="636"/>
      <c r="Z32" s="672">
        <v>6.3</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9"/>
      <c r="AU32" s="208" t="s">
        <v>303</v>
      </c>
      <c r="AX32" s="631" t="s">
        <v>304</v>
      </c>
      <c r="AY32" s="632"/>
      <c r="AZ32" s="632"/>
      <c r="BA32" s="632"/>
      <c r="BB32" s="632"/>
      <c r="BC32" s="632"/>
      <c r="BD32" s="632"/>
      <c r="BE32" s="632"/>
      <c r="BF32" s="633"/>
      <c r="BG32" s="700">
        <v>99.5</v>
      </c>
      <c r="BH32" s="647"/>
      <c r="BI32" s="647"/>
      <c r="BJ32" s="647"/>
      <c r="BK32" s="647"/>
      <c r="BL32" s="647"/>
      <c r="BM32" s="638">
        <v>98.4</v>
      </c>
      <c r="BN32" s="647"/>
      <c r="BO32" s="647"/>
      <c r="BP32" s="647"/>
      <c r="BQ32" s="670"/>
      <c r="BR32" s="700">
        <v>99.6</v>
      </c>
      <c r="BS32" s="647"/>
      <c r="BT32" s="647"/>
      <c r="BU32" s="647"/>
      <c r="BV32" s="647"/>
      <c r="BW32" s="647"/>
      <c r="BX32" s="638">
        <v>98.5</v>
      </c>
      <c r="BY32" s="647"/>
      <c r="BZ32" s="647"/>
      <c r="CA32" s="647"/>
      <c r="CB32" s="670"/>
      <c r="CD32" s="657"/>
      <c r="CE32" s="658"/>
      <c r="CF32" s="631" t="s">
        <v>305</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10759</v>
      </c>
      <c r="S33" s="635"/>
      <c r="T33" s="635"/>
      <c r="U33" s="635"/>
      <c r="V33" s="635"/>
      <c r="W33" s="635"/>
      <c r="X33" s="635"/>
      <c r="Y33" s="636"/>
      <c r="Z33" s="672">
        <v>0.2</v>
      </c>
      <c r="AA33" s="672"/>
      <c r="AB33" s="672"/>
      <c r="AC33" s="672"/>
      <c r="AD33" s="673">
        <v>1982</v>
      </c>
      <c r="AE33" s="673"/>
      <c r="AF33" s="673"/>
      <c r="AG33" s="673"/>
      <c r="AH33" s="673"/>
      <c r="AI33" s="673"/>
      <c r="AJ33" s="673"/>
      <c r="AK33" s="673"/>
      <c r="AL33" s="637">
        <v>0.1</v>
      </c>
      <c r="AM33" s="638"/>
      <c r="AN33" s="638"/>
      <c r="AO33" s="674"/>
      <c r="AP33" s="677"/>
      <c r="AQ33" s="678"/>
      <c r="AR33" s="678"/>
      <c r="AS33" s="678"/>
      <c r="AT33" s="710"/>
      <c r="AU33" s="213"/>
      <c r="AV33" s="213"/>
      <c r="AW33" s="213"/>
      <c r="AX33" s="615" t="s">
        <v>307</v>
      </c>
      <c r="AY33" s="616"/>
      <c r="AZ33" s="616"/>
      <c r="BA33" s="616"/>
      <c r="BB33" s="616"/>
      <c r="BC33" s="616"/>
      <c r="BD33" s="616"/>
      <c r="BE33" s="616"/>
      <c r="BF33" s="617"/>
      <c r="BG33" s="695">
        <v>98.9</v>
      </c>
      <c r="BH33" s="619"/>
      <c r="BI33" s="619"/>
      <c r="BJ33" s="619"/>
      <c r="BK33" s="619"/>
      <c r="BL33" s="619"/>
      <c r="BM33" s="665">
        <v>96.1</v>
      </c>
      <c r="BN33" s="619"/>
      <c r="BO33" s="619"/>
      <c r="BP33" s="619"/>
      <c r="BQ33" s="682"/>
      <c r="BR33" s="695">
        <v>99</v>
      </c>
      <c r="BS33" s="619"/>
      <c r="BT33" s="619"/>
      <c r="BU33" s="619"/>
      <c r="BV33" s="619"/>
      <c r="BW33" s="619"/>
      <c r="BX33" s="665">
        <v>96</v>
      </c>
      <c r="BY33" s="619"/>
      <c r="BZ33" s="619"/>
      <c r="CA33" s="619"/>
      <c r="CB33" s="682"/>
      <c r="CD33" s="631" t="s">
        <v>308</v>
      </c>
      <c r="CE33" s="632"/>
      <c r="CF33" s="632"/>
      <c r="CG33" s="632"/>
      <c r="CH33" s="632"/>
      <c r="CI33" s="632"/>
      <c r="CJ33" s="632"/>
      <c r="CK33" s="632"/>
      <c r="CL33" s="632"/>
      <c r="CM33" s="632"/>
      <c r="CN33" s="632"/>
      <c r="CO33" s="632"/>
      <c r="CP33" s="632"/>
      <c r="CQ33" s="633"/>
      <c r="CR33" s="634">
        <v>4345805</v>
      </c>
      <c r="CS33" s="647"/>
      <c r="CT33" s="647"/>
      <c r="CU33" s="647"/>
      <c r="CV33" s="647"/>
      <c r="CW33" s="647"/>
      <c r="CX33" s="647"/>
      <c r="CY33" s="648"/>
      <c r="CZ33" s="637">
        <v>63.1</v>
      </c>
      <c r="DA33" s="649"/>
      <c r="DB33" s="649"/>
      <c r="DC33" s="650"/>
      <c r="DD33" s="640">
        <v>2515749</v>
      </c>
      <c r="DE33" s="647"/>
      <c r="DF33" s="647"/>
      <c r="DG33" s="647"/>
      <c r="DH33" s="647"/>
      <c r="DI33" s="647"/>
      <c r="DJ33" s="647"/>
      <c r="DK33" s="648"/>
      <c r="DL33" s="640">
        <v>1760804</v>
      </c>
      <c r="DM33" s="647"/>
      <c r="DN33" s="647"/>
      <c r="DO33" s="647"/>
      <c r="DP33" s="647"/>
      <c r="DQ33" s="647"/>
      <c r="DR33" s="647"/>
      <c r="DS33" s="647"/>
      <c r="DT33" s="647"/>
      <c r="DU33" s="647"/>
      <c r="DV33" s="648"/>
      <c r="DW33" s="637">
        <v>45</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563851</v>
      </c>
      <c r="S34" s="635"/>
      <c r="T34" s="635"/>
      <c r="U34" s="635"/>
      <c r="V34" s="635"/>
      <c r="W34" s="635"/>
      <c r="X34" s="635"/>
      <c r="Y34" s="636"/>
      <c r="Z34" s="672">
        <v>7.9</v>
      </c>
      <c r="AA34" s="672"/>
      <c r="AB34" s="672"/>
      <c r="AC34" s="672"/>
      <c r="AD34" s="673" t="s">
        <v>121</v>
      </c>
      <c r="AE34" s="673"/>
      <c r="AF34" s="673"/>
      <c r="AG34" s="673"/>
      <c r="AH34" s="673"/>
      <c r="AI34" s="673"/>
      <c r="AJ34" s="673"/>
      <c r="AK34" s="673"/>
      <c r="AL34" s="637" t="s">
        <v>121</v>
      </c>
      <c r="AM34" s="638"/>
      <c r="AN34" s="638"/>
      <c r="AO34" s="674"/>
      <c r="AP34" s="216"/>
      <c r="AQ34" s="217"/>
      <c r="AS34" s="212"/>
      <c r="AT34" s="212"/>
      <c r="AU34" s="212"/>
      <c r="AV34" s="212"/>
      <c r="AW34" s="212"/>
      <c r="AX34" s="212"/>
      <c r="AY34" s="212"/>
      <c r="AZ34" s="212"/>
      <c r="BA34" s="212"/>
      <c r="BB34" s="212"/>
      <c r="BC34" s="212"/>
      <c r="BD34" s="212"/>
      <c r="BE34" s="212"/>
      <c r="BF34" s="212"/>
      <c r="BG34" s="217"/>
      <c r="BH34" s="217"/>
      <c r="BI34" s="217"/>
      <c r="BJ34" s="217"/>
      <c r="BK34" s="217"/>
      <c r="BL34" s="217"/>
      <c r="BM34" s="217"/>
      <c r="BN34" s="217"/>
      <c r="BO34" s="217"/>
      <c r="BP34" s="217"/>
      <c r="BQ34" s="217"/>
      <c r="BR34" s="217"/>
      <c r="BS34" s="217"/>
      <c r="BT34" s="217"/>
      <c r="BU34" s="217"/>
      <c r="BV34" s="217"/>
      <c r="BW34" s="217"/>
      <c r="BX34" s="217"/>
      <c r="BY34" s="217"/>
      <c r="BZ34" s="217"/>
      <c r="CA34" s="217"/>
      <c r="CB34" s="217"/>
      <c r="CD34" s="631" t="s">
        <v>310</v>
      </c>
      <c r="CE34" s="632"/>
      <c r="CF34" s="632"/>
      <c r="CG34" s="632"/>
      <c r="CH34" s="632"/>
      <c r="CI34" s="632"/>
      <c r="CJ34" s="632"/>
      <c r="CK34" s="632"/>
      <c r="CL34" s="632"/>
      <c r="CM34" s="632"/>
      <c r="CN34" s="632"/>
      <c r="CO34" s="632"/>
      <c r="CP34" s="632"/>
      <c r="CQ34" s="633"/>
      <c r="CR34" s="634">
        <v>1249221</v>
      </c>
      <c r="CS34" s="635"/>
      <c r="CT34" s="635"/>
      <c r="CU34" s="635"/>
      <c r="CV34" s="635"/>
      <c r="CW34" s="635"/>
      <c r="CX34" s="635"/>
      <c r="CY34" s="636"/>
      <c r="CZ34" s="637">
        <v>18.100000000000001</v>
      </c>
      <c r="DA34" s="649"/>
      <c r="DB34" s="649"/>
      <c r="DC34" s="650"/>
      <c r="DD34" s="640">
        <v>620245</v>
      </c>
      <c r="DE34" s="635"/>
      <c r="DF34" s="635"/>
      <c r="DG34" s="635"/>
      <c r="DH34" s="635"/>
      <c r="DI34" s="635"/>
      <c r="DJ34" s="635"/>
      <c r="DK34" s="636"/>
      <c r="DL34" s="640">
        <v>572761</v>
      </c>
      <c r="DM34" s="635"/>
      <c r="DN34" s="635"/>
      <c r="DO34" s="635"/>
      <c r="DP34" s="635"/>
      <c r="DQ34" s="635"/>
      <c r="DR34" s="635"/>
      <c r="DS34" s="635"/>
      <c r="DT34" s="635"/>
      <c r="DU34" s="635"/>
      <c r="DV34" s="636"/>
      <c r="DW34" s="637">
        <v>14.6</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587282</v>
      </c>
      <c r="S35" s="635"/>
      <c r="T35" s="635"/>
      <c r="U35" s="635"/>
      <c r="V35" s="635"/>
      <c r="W35" s="635"/>
      <c r="X35" s="635"/>
      <c r="Y35" s="636"/>
      <c r="Z35" s="672">
        <v>8.1999999999999993</v>
      </c>
      <c r="AA35" s="672"/>
      <c r="AB35" s="672"/>
      <c r="AC35" s="672"/>
      <c r="AD35" s="673" t="s">
        <v>121</v>
      </c>
      <c r="AE35" s="673"/>
      <c r="AF35" s="673"/>
      <c r="AG35" s="673"/>
      <c r="AH35" s="673"/>
      <c r="AI35" s="673"/>
      <c r="AJ35" s="673"/>
      <c r="AK35" s="673"/>
      <c r="AL35" s="637" t="s">
        <v>121</v>
      </c>
      <c r="AM35" s="638"/>
      <c r="AN35" s="638"/>
      <c r="AO35" s="674"/>
      <c r="AP35" s="218"/>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95259</v>
      </c>
      <c r="CS35" s="647"/>
      <c r="CT35" s="647"/>
      <c r="CU35" s="647"/>
      <c r="CV35" s="647"/>
      <c r="CW35" s="647"/>
      <c r="CX35" s="647"/>
      <c r="CY35" s="648"/>
      <c r="CZ35" s="637">
        <v>1.4</v>
      </c>
      <c r="DA35" s="649"/>
      <c r="DB35" s="649"/>
      <c r="DC35" s="650"/>
      <c r="DD35" s="640">
        <v>69926</v>
      </c>
      <c r="DE35" s="647"/>
      <c r="DF35" s="647"/>
      <c r="DG35" s="647"/>
      <c r="DH35" s="647"/>
      <c r="DI35" s="647"/>
      <c r="DJ35" s="647"/>
      <c r="DK35" s="648"/>
      <c r="DL35" s="640">
        <v>69926</v>
      </c>
      <c r="DM35" s="647"/>
      <c r="DN35" s="647"/>
      <c r="DO35" s="647"/>
      <c r="DP35" s="647"/>
      <c r="DQ35" s="647"/>
      <c r="DR35" s="647"/>
      <c r="DS35" s="647"/>
      <c r="DT35" s="647"/>
      <c r="DU35" s="647"/>
      <c r="DV35" s="648"/>
      <c r="DW35" s="637">
        <v>1.8</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339133</v>
      </c>
      <c r="S36" s="635"/>
      <c r="T36" s="635"/>
      <c r="U36" s="635"/>
      <c r="V36" s="635"/>
      <c r="W36" s="635"/>
      <c r="X36" s="635"/>
      <c r="Y36" s="636"/>
      <c r="Z36" s="672">
        <v>4.8</v>
      </c>
      <c r="AA36" s="672"/>
      <c r="AB36" s="672"/>
      <c r="AC36" s="672"/>
      <c r="AD36" s="673" t="s">
        <v>121</v>
      </c>
      <c r="AE36" s="673"/>
      <c r="AF36" s="673"/>
      <c r="AG36" s="673"/>
      <c r="AH36" s="673"/>
      <c r="AI36" s="673"/>
      <c r="AJ36" s="673"/>
      <c r="AK36" s="673"/>
      <c r="AL36" s="637" t="s">
        <v>121</v>
      </c>
      <c r="AM36" s="638"/>
      <c r="AN36" s="638"/>
      <c r="AO36" s="674"/>
      <c r="AP36" s="218"/>
      <c r="AQ36" s="683" t="s">
        <v>316</v>
      </c>
      <c r="AR36" s="684"/>
      <c r="AS36" s="684"/>
      <c r="AT36" s="684"/>
      <c r="AU36" s="684"/>
      <c r="AV36" s="684"/>
      <c r="AW36" s="684"/>
      <c r="AX36" s="684"/>
      <c r="AY36" s="685"/>
      <c r="AZ36" s="689">
        <v>727773</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17241</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1329949</v>
      </c>
      <c r="CS36" s="635"/>
      <c r="CT36" s="635"/>
      <c r="CU36" s="635"/>
      <c r="CV36" s="635"/>
      <c r="CW36" s="635"/>
      <c r="CX36" s="635"/>
      <c r="CY36" s="636"/>
      <c r="CZ36" s="637">
        <v>19.3</v>
      </c>
      <c r="DA36" s="649"/>
      <c r="DB36" s="649"/>
      <c r="DC36" s="650"/>
      <c r="DD36" s="640">
        <v>871919</v>
      </c>
      <c r="DE36" s="635"/>
      <c r="DF36" s="635"/>
      <c r="DG36" s="635"/>
      <c r="DH36" s="635"/>
      <c r="DI36" s="635"/>
      <c r="DJ36" s="635"/>
      <c r="DK36" s="636"/>
      <c r="DL36" s="640">
        <v>652907</v>
      </c>
      <c r="DM36" s="635"/>
      <c r="DN36" s="635"/>
      <c r="DO36" s="635"/>
      <c r="DP36" s="635"/>
      <c r="DQ36" s="635"/>
      <c r="DR36" s="635"/>
      <c r="DS36" s="635"/>
      <c r="DT36" s="635"/>
      <c r="DU36" s="635"/>
      <c r="DV36" s="636"/>
      <c r="DW36" s="637">
        <v>16.7</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100068</v>
      </c>
      <c r="S37" s="635"/>
      <c r="T37" s="635"/>
      <c r="U37" s="635"/>
      <c r="V37" s="635"/>
      <c r="W37" s="635"/>
      <c r="X37" s="635"/>
      <c r="Y37" s="636"/>
      <c r="Z37" s="672">
        <v>1.4</v>
      </c>
      <c r="AA37" s="672"/>
      <c r="AB37" s="672"/>
      <c r="AC37" s="672"/>
      <c r="AD37" s="673">
        <v>765</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165029</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2517</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126901</v>
      </c>
      <c r="CS37" s="647"/>
      <c r="CT37" s="647"/>
      <c r="CU37" s="647"/>
      <c r="CV37" s="647"/>
      <c r="CW37" s="647"/>
      <c r="CX37" s="647"/>
      <c r="CY37" s="648"/>
      <c r="CZ37" s="637">
        <v>1.8</v>
      </c>
      <c r="DA37" s="649"/>
      <c r="DB37" s="649"/>
      <c r="DC37" s="650"/>
      <c r="DD37" s="640">
        <v>125489</v>
      </c>
      <c r="DE37" s="647"/>
      <c r="DF37" s="647"/>
      <c r="DG37" s="647"/>
      <c r="DH37" s="647"/>
      <c r="DI37" s="647"/>
      <c r="DJ37" s="647"/>
      <c r="DK37" s="648"/>
      <c r="DL37" s="640">
        <v>120221</v>
      </c>
      <c r="DM37" s="647"/>
      <c r="DN37" s="647"/>
      <c r="DO37" s="647"/>
      <c r="DP37" s="647"/>
      <c r="DQ37" s="647"/>
      <c r="DR37" s="647"/>
      <c r="DS37" s="647"/>
      <c r="DT37" s="647"/>
      <c r="DU37" s="647"/>
      <c r="DV37" s="648"/>
      <c r="DW37" s="637">
        <v>3.1</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149300</v>
      </c>
      <c r="S38" s="635"/>
      <c r="T38" s="635"/>
      <c r="U38" s="635"/>
      <c r="V38" s="635"/>
      <c r="W38" s="635"/>
      <c r="X38" s="635"/>
      <c r="Y38" s="636"/>
      <c r="Z38" s="672">
        <v>2.1</v>
      </c>
      <c r="AA38" s="672"/>
      <c r="AB38" s="672"/>
      <c r="AC38" s="672"/>
      <c r="AD38" s="673" t="s">
        <v>121</v>
      </c>
      <c r="AE38" s="673"/>
      <c r="AF38" s="673"/>
      <c r="AG38" s="673"/>
      <c r="AH38" s="673"/>
      <c r="AI38" s="673"/>
      <c r="AJ38" s="673"/>
      <c r="AK38" s="673"/>
      <c r="AL38" s="637" t="s">
        <v>121</v>
      </c>
      <c r="AM38" s="638"/>
      <c r="AN38" s="638"/>
      <c r="AO38" s="674"/>
      <c r="AQ38" s="667" t="s">
        <v>324</v>
      </c>
      <c r="AR38" s="668"/>
      <c r="AS38" s="668"/>
      <c r="AT38" s="668"/>
      <c r="AU38" s="668"/>
      <c r="AV38" s="668"/>
      <c r="AW38" s="668"/>
      <c r="AX38" s="668"/>
      <c r="AY38" s="669"/>
      <c r="AZ38" s="634">
        <v>2687</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1611</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558405</v>
      </c>
      <c r="CS38" s="635"/>
      <c r="CT38" s="635"/>
      <c r="CU38" s="635"/>
      <c r="CV38" s="635"/>
      <c r="CW38" s="635"/>
      <c r="CX38" s="635"/>
      <c r="CY38" s="636"/>
      <c r="CZ38" s="637">
        <v>8.1</v>
      </c>
      <c r="DA38" s="649"/>
      <c r="DB38" s="649"/>
      <c r="DC38" s="650"/>
      <c r="DD38" s="640">
        <v>465210</v>
      </c>
      <c r="DE38" s="635"/>
      <c r="DF38" s="635"/>
      <c r="DG38" s="635"/>
      <c r="DH38" s="635"/>
      <c r="DI38" s="635"/>
      <c r="DJ38" s="635"/>
      <c r="DK38" s="636"/>
      <c r="DL38" s="640">
        <v>465210</v>
      </c>
      <c r="DM38" s="635"/>
      <c r="DN38" s="635"/>
      <c r="DO38" s="635"/>
      <c r="DP38" s="635"/>
      <c r="DQ38" s="635"/>
      <c r="DR38" s="635"/>
      <c r="DS38" s="635"/>
      <c r="DT38" s="635"/>
      <c r="DU38" s="635"/>
      <c r="DV38" s="636"/>
      <c r="DW38" s="637">
        <v>11.9</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328</v>
      </c>
      <c r="AR39" s="668"/>
      <c r="AS39" s="668"/>
      <c r="AT39" s="668"/>
      <c r="AU39" s="668"/>
      <c r="AV39" s="668"/>
      <c r="AW39" s="668"/>
      <c r="AX39" s="668"/>
      <c r="AY39" s="669"/>
      <c r="AZ39" s="634">
        <v>1652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2450</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1047971</v>
      </c>
      <c r="CS39" s="647"/>
      <c r="CT39" s="647"/>
      <c r="CU39" s="647"/>
      <c r="CV39" s="647"/>
      <c r="CW39" s="647"/>
      <c r="CX39" s="647"/>
      <c r="CY39" s="648"/>
      <c r="CZ39" s="637">
        <v>15.2</v>
      </c>
      <c r="DA39" s="649"/>
      <c r="DB39" s="649"/>
      <c r="DC39" s="650"/>
      <c r="DD39" s="640">
        <v>488449</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22100</v>
      </c>
      <c r="S40" s="635"/>
      <c r="T40" s="635"/>
      <c r="U40" s="635"/>
      <c r="V40" s="635"/>
      <c r="W40" s="635"/>
      <c r="X40" s="635"/>
      <c r="Y40" s="636"/>
      <c r="Z40" s="672">
        <v>0.3</v>
      </c>
      <c r="AA40" s="672"/>
      <c r="AB40" s="672"/>
      <c r="AC40" s="672"/>
      <c r="AD40" s="673" t="s">
        <v>121</v>
      </c>
      <c r="AE40" s="673"/>
      <c r="AF40" s="673"/>
      <c r="AG40" s="673"/>
      <c r="AH40" s="673"/>
      <c r="AI40" s="673"/>
      <c r="AJ40" s="673"/>
      <c r="AK40" s="673"/>
      <c r="AL40" s="637" t="s">
        <v>121</v>
      </c>
      <c r="AM40" s="638"/>
      <c r="AN40" s="638"/>
      <c r="AO40" s="674"/>
      <c r="AQ40" s="667" t="s">
        <v>332</v>
      </c>
      <c r="AR40" s="668"/>
      <c r="AS40" s="668"/>
      <c r="AT40" s="668"/>
      <c r="AU40" s="668"/>
      <c r="AV40" s="668"/>
      <c r="AW40" s="668"/>
      <c r="AX40" s="668"/>
      <c r="AY40" s="669"/>
      <c r="AZ40" s="634" t="s">
        <v>121</v>
      </c>
      <c r="BA40" s="635"/>
      <c r="BB40" s="635"/>
      <c r="BC40" s="635"/>
      <c r="BD40" s="647"/>
      <c r="BE40" s="647"/>
      <c r="BF40" s="670"/>
      <c r="BG40" s="675" t="s">
        <v>333</v>
      </c>
      <c r="BH40" s="676"/>
      <c r="BI40" s="676"/>
      <c r="BJ40" s="676"/>
      <c r="BK40" s="676"/>
      <c r="BL40" s="214"/>
      <c r="BM40" s="632" t="s">
        <v>334</v>
      </c>
      <c r="BN40" s="632"/>
      <c r="BO40" s="632"/>
      <c r="BP40" s="632"/>
      <c r="BQ40" s="632"/>
      <c r="BR40" s="632"/>
      <c r="BS40" s="632"/>
      <c r="BT40" s="632"/>
      <c r="BU40" s="633"/>
      <c r="BV40" s="634">
        <v>90</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65000</v>
      </c>
      <c r="CS40" s="635"/>
      <c r="CT40" s="635"/>
      <c r="CU40" s="635"/>
      <c r="CV40" s="635"/>
      <c r="CW40" s="635"/>
      <c r="CX40" s="635"/>
      <c r="CY40" s="636"/>
      <c r="CZ40" s="637">
        <v>0.9</v>
      </c>
      <c r="DA40" s="649"/>
      <c r="DB40" s="649"/>
      <c r="DC40" s="650"/>
      <c r="DD40" s="640" t="s">
        <v>121</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7125299</v>
      </c>
      <c r="S41" s="659"/>
      <c r="T41" s="659"/>
      <c r="U41" s="659"/>
      <c r="V41" s="659"/>
      <c r="W41" s="659"/>
      <c r="X41" s="659"/>
      <c r="Y41" s="662"/>
      <c r="Z41" s="663">
        <v>100</v>
      </c>
      <c r="AA41" s="663"/>
      <c r="AB41" s="663"/>
      <c r="AC41" s="663"/>
      <c r="AD41" s="664">
        <v>3890228</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119230</v>
      </c>
      <c r="BA41" s="635"/>
      <c r="BB41" s="635"/>
      <c r="BC41" s="635"/>
      <c r="BD41" s="647"/>
      <c r="BE41" s="647"/>
      <c r="BF41" s="670"/>
      <c r="BG41" s="675"/>
      <c r="BH41" s="676"/>
      <c r="BI41" s="676"/>
      <c r="BJ41" s="676"/>
      <c r="BK41" s="676"/>
      <c r="BL41" s="214"/>
      <c r="BM41" s="632" t="s">
        <v>338</v>
      </c>
      <c r="BN41" s="632"/>
      <c r="BO41" s="632"/>
      <c r="BP41" s="632"/>
      <c r="BQ41" s="632"/>
      <c r="BR41" s="632"/>
      <c r="BS41" s="632"/>
      <c r="BT41" s="632"/>
      <c r="BU41" s="633"/>
      <c r="BV41" s="634" t="s">
        <v>121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439175</v>
      </c>
      <c r="BA42" s="659"/>
      <c r="BB42" s="659"/>
      <c r="BC42" s="659"/>
      <c r="BD42" s="619"/>
      <c r="BE42" s="619"/>
      <c r="BF42" s="682"/>
      <c r="BG42" s="677"/>
      <c r="BH42" s="678"/>
      <c r="BI42" s="678"/>
      <c r="BJ42" s="678"/>
      <c r="BK42" s="678"/>
      <c r="BL42" s="215"/>
      <c r="BM42" s="616" t="s">
        <v>341</v>
      </c>
      <c r="BN42" s="616"/>
      <c r="BO42" s="616"/>
      <c r="BP42" s="616"/>
      <c r="BQ42" s="616"/>
      <c r="BR42" s="616"/>
      <c r="BS42" s="616"/>
      <c r="BT42" s="616"/>
      <c r="BU42" s="617"/>
      <c r="BV42" s="618">
        <v>400</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156630</v>
      </c>
      <c r="CS42" s="647"/>
      <c r="CT42" s="647"/>
      <c r="CU42" s="647"/>
      <c r="CV42" s="647"/>
      <c r="CW42" s="647"/>
      <c r="CX42" s="647"/>
      <c r="CY42" s="648"/>
      <c r="CZ42" s="637">
        <v>2.2999999999999998</v>
      </c>
      <c r="DA42" s="649"/>
      <c r="DB42" s="649"/>
      <c r="DC42" s="650"/>
      <c r="DD42" s="640">
        <v>72719</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208" t="s">
        <v>343</v>
      </c>
      <c r="CD43" s="631" t="s">
        <v>344</v>
      </c>
      <c r="CE43" s="632"/>
      <c r="CF43" s="632"/>
      <c r="CG43" s="632"/>
      <c r="CH43" s="632"/>
      <c r="CI43" s="632"/>
      <c r="CJ43" s="632"/>
      <c r="CK43" s="632"/>
      <c r="CL43" s="632"/>
      <c r="CM43" s="632"/>
      <c r="CN43" s="632"/>
      <c r="CO43" s="632"/>
      <c r="CP43" s="632"/>
      <c r="CQ43" s="633"/>
      <c r="CR43" s="634">
        <v>4562</v>
      </c>
      <c r="CS43" s="647"/>
      <c r="CT43" s="647"/>
      <c r="CU43" s="647"/>
      <c r="CV43" s="647"/>
      <c r="CW43" s="647"/>
      <c r="CX43" s="647"/>
      <c r="CY43" s="648"/>
      <c r="CZ43" s="637">
        <v>0.1</v>
      </c>
      <c r="DA43" s="649"/>
      <c r="DB43" s="649"/>
      <c r="DC43" s="650"/>
      <c r="DD43" s="640">
        <v>4562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156611</v>
      </c>
      <c r="CS44" s="635"/>
      <c r="CT44" s="635"/>
      <c r="CU44" s="635"/>
      <c r="CV44" s="635"/>
      <c r="CW44" s="635"/>
      <c r="CX44" s="635"/>
      <c r="CY44" s="636"/>
      <c r="CZ44" s="637">
        <v>2.2999999999999998</v>
      </c>
      <c r="DA44" s="638"/>
      <c r="DB44" s="638"/>
      <c r="DC44" s="639"/>
      <c r="DD44" s="640">
        <v>72700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37515</v>
      </c>
      <c r="CS45" s="647"/>
      <c r="CT45" s="647"/>
      <c r="CU45" s="647"/>
      <c r="CV45" s="647"/>
      <c r="CW45" s="647"/>
      <c r="CX45" s="647"/>
      <c r="CY45" s="648"/>
      <c r="CZ45" s="637">
        <v>0.5</v>
      </c>
      <c r="DA45" s="649"/>
      <c r="DB45" s="649"/>
      <c r="DC45" s="650"/>
      <c r="DD45" s="640">
        <v>7050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19"/>
      <c r="CD46" s="655"/>
      <c r="CE46" s="656"/>
      <c r="CF46" s="631" t="s">
        <v>349</v>
      </c>
      <c r="CG46" s="632"/>
      <c r="CH46" s="632"/>
      <c r="CI46" s="632"/>
      <c r="CJ46" s="632"/>
      <c r="CK46" s="632"/>
      <c r="CL46" s="632"/>
      <c r="CM46" s="632"/>
      <c r="CN46" s="632"/>
      <c r="CO46" s="632"/>
      <c r="CP46" s="632"/>
      <c r="CQ46" s="633"/>
      <c r="CR46" s="634">
        <v>117897</v>
      </c>
      <c r="CS46" s="635"/>
      <c r="CT46" s="635"/>
      <c r="CU46" s="635"/>
      <c r="CV46" s="635"/>
      <c r="CW46" s="635"/>
      <c r="CX46" s="635"/>
      <c r="CY46" s="636"/>
      <c r="CZ46" s="637">
        <v>1.7</v>
      </c>
      <c r="DA46" s="638"/>
      <c r="DB46" s="638"/>
      <c r="DC46" s="639"/>
      <c r="DD46" s="640">
        <v>64451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19"/>
      <c r="CD47" s="655"/>
      <c r="CE47" s="656"/>
      <c r="CF47" s="631" t="s">
        <v>350</v>
      </c>
      <c r="CG47" s="632"/>
      <c r="CH47" s="632"/>
      <c r="CI47" s="632"/>
      <c r="CJ47" s="632"/>
      <c r="CK47" s="632"/>
      <c r="CL47" s="632"/>
      <c r="CM47" s="632"/>
      <c r="CN47" s="632"/>
      <c r="CO47" s="632"/>
      <c r="CP47" s="632"/>
      <c r="CQ47" s="633"/>
      <c r="CR47" s="634">
        <v>19</v>
      </c>
      <c r="CS47" s="647"/>
      <c r="CT47" s="647"/>
      <c r="CU47" s="647"/>
      <c r="CV47" s="647"/>
      <c r="CW47" s="647"/>
      <c r="CX47" s="647"/>
      <c r="CY47" s="648"/>
      <c r="CZ47" s="637">
        <v>0</v>
      </c>
      <c r="DA47" s="649"/>
      <c r="DB47" s="649"/>
      <c r="DC47" s="650"/>
      <c r="DD47" s="640">
        <v>19</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19"/>
      <c r="CD48" s="657"/>
      <c r="CE48" s="658"/>
      <c r="CF48" s="631" t="s">
        <v>351</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19"/>
      <c r="CD49" s="615" t="s">
        <v>352</v>
      </c>
      <c r="CE49" s="616"/>
      <c r="CF49" s="616"/>
      <c r="CG49" s="616"/>
      <c r="CH49" s="616"/>
      <c r="CI49" s="616"/>
      <c r="CJ49" s="616"/>
      <c r="CK49" s="616"/>
      <c r="CL49" s="616"/>
      <c r="CM49" s="616"/>
      <c r="CN49" s="616"/>
      <c r="CO49" s="616"/>
      <c r="CP49" s="616"/>
      <c r="CQ49" s="617"/>
      <c r="CR49" s="618">
        <v>6888885</v>
      </c>
      <c r="CS49" s="619"/>
      <c r="CT49" s="619"/>
      <c r="CU49" s="619"/>
      <c r="CV49" s="619"/>
      <c r="CW49" s="619"/>
      <c r="CX49" s="619"/>
      <c r="CY49" s="620"/>
      <c r="CZ49" s="621">
        <v>100</v>
      </c>
      <c r="DA49" s="622"/>
      <c r="DB49" s="622"/>
      <c r="DC49" s="623"/>
      <c r="DD49" s="624">
        <v>4412866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Dg0jLCAxqWWUyDP7rlz4r3e5RDYSIqpsG7JCr+UaAE7b+lReXZh3Npaagy0sWz965ZwatyniVj3Mld9eEGG7Yg==" saltValue="vQiDzjVdj544ot5T5W+Im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4" t="s">
        <v>354</v>
      </c>
      <c r="DK2" s="1105"/>
      <c r="DL2" s="1105"/>
      <c r="DM2" s="1105"/>
      <c r="DN2" s="1105"/>
      <c r="DO2" s="1106"/>
      <c r="DP2" s="222"/>
      <c r="DQ2" s="1104" t="s">
        <v>355</v>
      </c>
      <c r="DR2" s="1105"/>
      <c r="DS2" s="1105"/>
      <c r="DT2" s="1105"/>
      <c r="DU2" s="1105"/>
      <c r="DV2" s="1105"/>
      <c r="DW2" s="1105"/>
      <c r="DX2" s="1105"/>
      <c r="DY2" s="1105"/>
      <c r="DZ2" s="1106"/>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30" customFormat="1" ht="26.25" customHeight="1" thickBot="1" x14ac:dyDescent="0.2">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26"/>
      <c r="BA4" s="226"/>
      <c r="BB4" s="226"/>
      <c r="BC4" s="226"/>
      <c r="BD4" s="226"/>
      <c r="BE4" s="227"/>
      <c r="BF4" s="227"/>
      <c r="BG4" s="227"/>
      <c r="BH4" s="227"/>
      <c r="BI4" s="227"/>
      <c r="BJ4" s="227"/>
      <c r="BK4" s="227"/>
      <c r="BL4" s="227"/>
      <c r="BM4" s="227"/>
      <c r="BN4" s="227"/>
      <c r="BO4" s="227"/>
      <c r="BP4" s="227"/>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9"/>
    </row>
    <row r="5" spans="1:131" s="230"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26"/>
      <c r="BA5" s="226"/>
      <c r="BB5" s="226"/>
      <c r="BC5" s="226"/>
      <c r="BD5" s="226"/>
      <c r="BE5" s="227"/>
      <c r="BF5" s="227"/>
      <c r="BG5" s="227"/>
      <c r="BH5" s="227"/>
      <c r="BI5" s="227"/>
      <c r="BJ5" s="227"/>
      <c r="BK5" s="227"/>
      <c r="BL5" s="227"/>
      <c r="BM5" s="227"/>
      <c r="BN5" s="227"/>
      <c r="BO5" s="227"/>
      <c r="BP5" s="227"/>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29"/>
    </row>
    <row r="6" spans="1:131" s="230"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29"/>
    </row>
    <row r="7" spans="1:131" s="230" customFormat="1" ht="26.25" customHeight="1" thickTop="1" x14ac:dyDescent="0.15">
      <c r="A7" s="231">
        <v>1</v>
      </c>
      <c r="B7" s="1060" t="s">
        <v>375</v>
      </c>
      <c r="C7" s="1061"/>
      <c r="D7" s="1061"/>
      <c r="E7" s="1061"/>
      <c r="F7" s="1061"/>
      <c r="G7" s="1061"/>
      <c r="H7" s="1061"/>
      <c r="I7" s="1061"/>
      <c r="J7" s="1061"/>
      <c r="K7" s="1061"/>
      <c r="L7" s="1061"/>
      <c r="M7" s="1061"/>
      <c r="N7" s="1061"/>
      <c r="O7" s="1061"/>
      <c r="P7" s="1062"/>
      <c r="Q7" s="1115">
        <v>7125</v>
      </c>
      <c r="R7" s="1116"/>
      <c r="S7" s="1116"/>
      <c r="T7" s="1116"/>
      <c r="U7" s="1116"/>
      <c r="V7" s="1116">
        <v>6889</v>
      </c>
      <c r="W7" s="1116"/>
      <c r="X7" s="1116"/>
      <c r="Y7" s="1116"/>
      <c r="Z7" s="1116"/>
      <c r="AA7" s="1116">
        <v>236</v>
      </c>
      <c r="AB7" s="1116"/>
      <c r="AC7" s="1116"/>
      <c r="AD7" s="1116"/>
      <c r="AE7" s="1117"/>
      <c r="AF7" s="1118">
        <v>233</v>
      </c>
      <c r="AG7" s="1119"/>
      <c r="AH7" s="1119"/>
      <c r="AI7" s="1119"/>
      <c r="AJ7" s="1120"/>
      <c r="AK7" s="1121" t="s">
        <v>546</v>
      </c>
      <c r="AL7" s="1122"/>
      <c r="AM7" s="1122"/>
      <c r="AN7" s="1122"/>
      <c r="AO7" s="1122"/>
      <c r="AP7" s="1122">
        <v>4256</v>
      </c>
      <c r="AQ7" s="1122"/>
      <c r="AR7" s="1122"/>
      <c r="AS7" s="1122"/>
      <c r="AT7" s="1122"/>
      <c r="AU7" s="1123"/>
      <c r="AV7" s="1123"/>
      <c r="AW7" s="1123"/>
      <c r="AX7" s="1123"/>
      <c r="AY7" s="1124"/>
      <c r="AZ7" s="226"/>
      <c r="BA7" s="226"/>
      <c r="BB7" s="226"/>
      <c r="BC7" s="226"/>
      <c r="BD7" s="226"/>
      <c r="BE7" s="227"/>
      <c r="BF7" s="227"/>
      <c r="BG7" s="227"/>
      <c r="BH7" s="227"/>
      <c r="BI7" s="227"/>
      <c r="BJ7" s="227"/>
      <c r="BK7" s="227"/>
      <c r="BL7" s="227"/>
      <c r="BM7" s="227"/>
      <c r="BN7" s="227"/>
      <c r="BO7" s="227"/>
      <c r="BP7" s="227"/>
      <c r="BQ7" s="231">
        <v>1</v>
      </c>
      <c r="BR7" s="232"/>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29"/>
    </row>
    <row r="8" spans="1:131" s="230" customFormat="1" ht="26.25" customHeight="1" x14ac:dyDescent="0.15">
      <c r="A8" s="233">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26"/>
      <c r="BA8" s="226"/>
      <c r="BB8" s="226"/>
      <c r="BC8" s="226"/>
      <c r="BD8" s="226"/>
      <c r="BE8" s="227"/>
      <c r="BF8" s="227"/>
      <c r="BG8" s="227"/>
      <c r="BH8" s="227"/>
      <c r="BI8" s="227"/>
      <c r="BJ8" s="227"/>
      <c r="BK8" s="227"/>
      <c r="BL8" s="227"/>
      <c r="BM8" s="227"/>
      <c r="BN8" s="227"/>
      <c r="BO8" s="227"/>
      <c r="BP8" s="227"/>
      <c r="BQ8" s="233">
        <v>2</v>
      </c>
      <c r="BR8" s="234"/>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29"/>
    </row>
    <row r="9" spans="1:131" s="230" customFormat="1" ht="26.25" customHeight="1" x14ac:dyDescent="0.15">
      <c r="A9" s="233">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26"/>
      <c r="BA9" s="226"/>
      <c r="BB9" s="226"/>
      <c r="BC9" s="226"/>
      <c r="BD9" s="226"/>
      <c r="BE9" s="227"/>
      <c r="BF9" s="227"/>
      <c r="BG9" s="227"/>
      <c r="BH9" s="227"/>
      <c r="BI9" s="227"/>
      <c r="BJ9" s="227"/>
      <c r="BK9" s="227"/>
      <c r="BL9" s="227"/>
      <c r="BM9" s="227"/>
      <c r="BN9" s="227"/>
      <c r="BO9" s="227"/>
      <c r="BP9" s="227"/>
      <c r="BQ9" s="233">
        <v>3</v>
      </c>
      <c r="BR9" s="234"/>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29"/>
    </row>
    <row r="10" spans="1:131" s="230" customFormat="1" ht="26.25" customHeight="1" x14ac:dyDescent="0.15">
      <c r="A10" s="233">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26"/>
      <c r="BA10" s="226"/>
      <c r="BB10" s="226"/>
      <c r="BC10" s="226"/>
      <c r="BD10" s="226"/>
      <c r="BE10" s="227"/>
      <c r="BF10" s="227"/>
      <c r="BG10" s="227"/>
      <c r="BH10" s="227"/>
      <c r="BI10" s="227"/>
      <c r="BJ10" s="227"/>
      <c r="BK10" s="227"/>
      <c r="BL10" s="227"/>
      <c r="BM10" s="227"/>
      <c r="BN10" s="227"/>
      <c r="BO10" s="227"/>
      <c r="BP10" s="227"/>
      <c r="BQ10" s="233">
        <v>4</v>
      </c>
      <c r="BR10" s="234"/>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29"/>
    </row>
    <row r="11" spans="1:131" s="230" customFormat="1" ht="26.25" customHeight="1" x14ac:dyDescent="0.15">
      <c r="A11" s="233">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26"/>
      <c r="BA11" s="226"/>
      <c r="BB11" s="226"/>
      <c r="BC11" s="226"/>
      <c r="BD11" s="226"/>
      <c r="BE11" s="227"/>
      <c r="BF11" s="227"/>
      <c r="BG11" s="227"/>
      <c r="BH11" s="227"/>
      <c r="BI11" s="227"/>
      <c r="BJ11" s="227"/>
      <c r="BK11" s="227"/>
      <c r="BL11" s="227"/>
      <c r="BM11" s="227"/>
      <c r="BN11" s="227"/>
      <c r="BO11" s="227"/>
      <c r="BP11" s="227"/>
      <c r="BQ11" s="233">
        <v>5</v>
      </c>
      <c r="BR11" s="234"/>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29"/>
    </row>
    <row r="12" spans="1:131" s="230" customFormat="1" ht="26.25" customHeight="1" x14ac:dyDescent="0.15">
      <c r="A12" s="233">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26"/>
      <c r="BA12" s="226"/>
      <c r="BB12" s="226"/>
      <c r="BC12" s="226"/>
      <c r="BD12" s="226"/>
      <c r="BE12" s="227"/>
      <c r="BF12" s="227"/>
      <c r="BG12" s="227"/>
      <c r="BH12" s="227"/>
      <c r="BI12" s="227"/>
      <c r="BJ12" s="227"/>
      <c r="BK12" s="227"/>
      <c r="BL12" s="227"/>
      <c r="BM12" s="227"/>
      <c r="BN12" s="227"/>
      <c r="BO12" s="227"/>
      <c r="BP12" s="227"/>
      <c r="BQ12" s="233">
        <v>6</v>
      </c>
      <c r="BR12" s="234"/>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29"/>
    </row>
    <row r="13" spans="1:131" s="230" customFormat="1" ht="26.25" customHeight="1" x14ac:dyDescent="0.15">
      <c r="A13" s="233">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26"/>
      <c r="BA13" s="226"/>
      <c r="BB13" s="226"/>
      <c r="BC13" s="226"/>
      <c r="BD13" s="226"/>
      <c r="BE13" s="227"/>
      <c r="BF13" s="227"/>
      <c r="BG13" s="227"/>
      <c r="BH13" s="227"/>
      <c r="BI13" s="227"/>
      <c r="BJ13" s="227"/>
      <c r="BK13" s="227"/>
      <c r="BL13" s="227"/>
      <c r="BM13" s="227"/>
      <c r="BN13" s="227"/>
      <c r="BO13" s="227"/>
      <c r="BP13" s="227"/>
      <c r="BQ13" s="233">
        <v>7</v>
      </c>
      <c r="BR13" s="234"/>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29"/>
    </row>
    <row r="14" spans="1:131" s="230" customFormat="1" ht="26.25" customHeight="1" x14ac:dyDescent="0.15">
      <c r="A14" s="233">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26"/>
      <c r="BA14" s="226"/>
      <c r="BB14" s="226"/>
      <c r="BC14" s="226"/>
      <c r="BD14" s="226"/>
      <c r="BE14" s="227"/>
      <c r="BF14" s="227"/>
      <c r="BG14" s="227"/>
      <c r="BH14" s="227"/>
      <c r="BI14" s="227"/>
      <c r="BJ14" s="227"/>
      <c r="BK14" s="227"/>
      <c r="BL14" s="227"/>
      <c r="BM14" s="227"/>
      <c r="BN14" s="227"/>
      <c r="BO14" s="227"/>
      <c r="BP14" s="227"/>
      <c r="BQ14" s="233">
        <v>8</v>
      </c>
      <c r="BR14" s="234"/>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29"/>
    </row>
    <row r="15" spans="1:131" s="230" customFormat="1" ht="26.25" customHeight="1" x14ac:dyDescent="0.15">
      <c r="A15" s="233">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26"/>
      <c r="BA15" s="226"/>
      <c r="BB15" s="226"/>
      <c r="BC15" s="226"/>
      <c r="BD15" s="226"/>
      <c r="BE15" s="227"/>
      <c r="BF15" s="227"/>
      <c r="BG15" s="227"/>
      <c r="BH15" s="227"/>
      <c r="BI15" s="227"/>
      <c r="BJ15" s="227"/>
      <c r="BK15" s="227"/>
      <c r="BL15" s="227"/>
      <c r="BM15" s="227"/>
      <c r="BN15" s="227"/>
      <c r="BO15" s="227"/>
      <c r="BP15" s="227"/>
      <c r="BQ15" s="233">
        <v>9</v>
      </c>
      <c r="BR15" s="234"/>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29"/>
    </row>
    <row r="16" spans="1:131" s="230" customFormat="1" ht="26.25" customHeight="1" x14ac:dyDescent="0.15">
      <c r="A16" s="233">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26"/>
      <c r="BA16" s="226"/>
      <c r="BB16" s="226"/>
      <c r="BC16" s="226"/>
      <c r="BD16" s="226"/>
      <c r="BE16" s="227"/>
      <c r="BF16" s="227"/>
      <c r="BG16" s="227"/>
      <c r="BH16" s="227"/>
      <c r="BI16" s="227"/>
      <c r="BJ16" s="227"/>
      <c r="BK16" s="227"/>
      <c r="BL16" s="227"/>
      <c r="BM16" s="227"/>
      <c r="BN16" s="227"/>
      <c r="BO16" s="227"/>
      <c r="BP16" s="227"/>
      <c r="BQ16" s="233">
        <v>10</v>
      </c>
      <c r="BR16" s="234"/>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29"/>
    </row>
    <row r="17" spans="1:131" s="230" customFormat="1" ht="26.25" customHeight="1" x14ac:dyDescent="0.15">
      <c r="A17" s="233">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26"/>
      <c r="BA17" s="226"/>
      <c r="BB17" s="226"/>
      <c r="BC17" s="226"/>
      <c r="BD17" s="226"/>
      <c r="BE17" s="227"/>
      <c r="BF17" s="227"/>
      <c r="BG17" s="227"/>
      <c r="BH17" s="227"/>
      <c r="BI17" s="227"/>
      <c r="BJ17" s="227"/>
      <c r="BK17" s="227"/>
      <c r="BL17" s="227"/>
      <c r="BM17" s="227"/>
      <c r="BN17" s="227"/>
      <c r="BO17" s="227"/>
      <c r="BP17" s="227"/>
      <c r="BQ17" s="233">
        <v>11</v>
      </c>
      <c r="BR17" s="234"/>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9"/>
    </row>
    <row r="18" spans="1:131" s="230" customFormat="1" ht="26.25" customHeight="1" x14ac:dyDescent="0.15">
      <c r="A18" s="233">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26"/>
      <c r="BA18" s="226"/>
      <c r="BB18" s="226"/>
      <c r="BC18" s="226"/>
      <c r="BD18" s="226"/>
      <c r="BE18" s="227"/>
      <c r="BF18" s="227"/>
      <c r="BG18" s="227"/>
      <c r="BH18" s="227"/>
      <c r="BI18" s="227"/>
      <c r="BJ18" s="227"/>
      <c r="BK18" s="227"/>
      <c r="BL18" s="227"/>
      <c r="BM18" s="227"/>
      <c r="BN18" s="227"/>
      <c r="BO18" s="227"/>
      <c r="BP18" s="227"/>
      <c r="BQ18" s="233">
        <v>12</v>
      </c>
      <c r="BR18" s="234"/>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9"/>
    </row>
    <row r="19" spans="1:131" s="230" customFormat="1" ht="26.25" customHeight="1" x14ac:dyDescent="0.15">
      <c r="A19" s="233">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26"/>
      <c r="BA19" s="226"/>
      <c r="BB19" s="226"/>
      <c r="BC19" s="226"/>
      <c r="BD19" s="226"/>
      <c r="BE19" s="227"/>
      <c r="BF19" s="227"/>
      <c r="BG19" s="227"/>
      <c r="BH19" s="227"/>
      <c r="BI19" s="227"/>
      <c r="BJ19" s="227"/>
      <c r="BK19" s="227"/>
      <c r="BL19" s="227"/>
      <c r="BM19" s="227"/>
      <c r="BN19" s="227"/>
      <c r="BO19" s="227"/>
      <c r="BP19" s="227"/>
      <c r="BQ19" s="233">
        <v>13</v>
      </c>
      <c r="BR19" s="234"/>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9"/>
    </row>
    <row r="20" spans="1:131" s="230" customFormat="1" ht="26.25" customHeight="1" x14ac:dyDescent="0.15">
      <c r="A20" s="233">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26"/>
      <c r="BA20" s="226"/>
      <c r="BB20" s="226"/>
      <c r="BC20" s="226"/>
      <c r="BD20" s="226"/>
      <c r="BE20" s="227"/>
      <c r="BF20" s="227"/>
      <c r="BG20" s="227"/>
      <c r="BH20" s="227"/>
      <c r="BI20" s="227"/>
      <c r="BJ20" s="227"/>
      <c r="BK20" s="227"/>
      <c r="BL20" s="227"/>
      <c r="BM20" s="227"/>
      <c r="BN20" s="227"/>
      <c r="BO20" s="227"/>
      <c r="BP20" s="227"/>
      <c r="BQ20" s="233">
        <v>14</v>
      </c>
      <c r="BR20" s="234"/>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9"/>
    </row>
    <row r="21" spans="1:131" s="230" customFormat="1" ht="26.25" customHeight="1" thickBot="1" x14ac:dyDescent="0.2">
      <c r="A21" s="233">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26"/>
      <c r="BA21" s="226"/>
      <c r="BB21" s="226"/>
      <c r="BC21" s="226"/>
      <c r="BD21" s="226"/>
      <c r="BE21" s="227"/>
      <c r="BF21" s="227"/>
      <c r="BG21" s="227"/>
      <c r="BH21" s="227"/>
      <c r="BI21" s="227"/>
      <c r="BJ21" s="227"/>
      <c r="BK21" s="227"/>
      <c r="BL21" s="227"/>
      <c r="BM21" s="227"/>
      <c r="BN21" s="227"/>
      <c r="BO21" s="227"/>
      <c r="BP21" s="227"/>
      <c r="BQ21" s="233">
        <v>15</v>
      </c>
      <c r="BR21" s="234"/>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9"/>
    </row>
    <row r="22" spans="1:131" s="230" customFormat="1" ht="26.25" customHeight="1" x14ac:dyDescent="0.15">
      <c r="A22" s="233">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27"/>
      <c r="BF22" s="227"/>
      <c r="BG22" s="227"/>
      <c r="BH22" s="227"/>
      <c r="BI22" s="227"/>
      <c r="BJ22" s="227"/>
      <c r="BK22" s="227"/>
      <c r="BL22" s="227"/>
      <c r="BM22" s="227"/>
      <c r="BN22" s="227"/>
      <c r="BO22" s="227"/>
      <c r="BP22" s="227"/>
      <c r="BQ22" s="233">
        <v>16</v>
      </c>
      <c r="BR22" s="234"/>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9"/>
    </row>
    <row r="23" spans="1:131" s="230" customFormat="1" ht="26.25" customHeight="1" thickBot="1" x14ac:dyDescent="0.2">
      <c r="A23" s="235" t="s">
        <v>377</v>
      </c>
      <c r="B23" s="950" t="s">
        <v>378</v>
      </c>
      <c r="C23" s="951"/>
      <c r="D23" s="951"/>
      <c r="E23" s="951"/>
      <c r="F23" s="951"/>
      <c r="G23" s="951"/>
      <c r="H23" s="951"/>
      <c r="I23" s="951"/>
      <c r="J23" s="951"/>
      <c r="K23" s="951"/>
      <c r="L23" s="951"/>
      <c r="M23" s="951"/>
      <c r="N23" s="951"/>
      <c r="O23" s="951"/>
      <c r="P23" s="961"/>
      <c r="Q23" s="1080">
        <v>7125</v>
      </c>
      <c r="R23" s="1074"/>
      <c r="S23" s="1074"/>
      <c r="T23" s="1074"/>
      <c r="U23" s="1074"/>
      <c r="V23" s="1074">
        <v>6889</v>
      </c>
      <c r="W23" s="1074"/>
      <c r="X23" s="1074"/>
      <c r="Y23" s="1074"/>
      <c r="Z23" s="1074"/>
      <c r="AA23" s="1074">
        <v>236</v>
      </c>
      <c r="AB23" s="1074"/>
      <c r="AC23" s="1074"/>
      <c r="AD23" s="1074"/>
      <c r="AE23" s="1081"/>
      <c r="AF23" s="1082">
        <v>233</v>
      </c>
      <c r="AG23" s="1074"/>
      <c r="AH23" s="1074"/>
      <c r="AI23" s="1074"/>
      <c r="AJ23" s="1083"/>
      <c r="AK23" s="1084"/>
      <c r="AL23" s="1085"/>
      <c r="AM23" s="1085"/>
      <c r="AN23" s="1085"/>
      <c r="AO23" s="1085"/>
      <c r="AP23" s="1074">
        <v>4256</v>
      </c>
      <c r="AQ23" s="1074"/>
      <c r="AR23" s="1074"/>
      <c r="AS23" s="1074"/>
      <c r="AT23" s="1074"/>
      <c r="AU23" s="1075"/>
      <c r="AV23" s="1075"/>
      <c r="AW23" s="1075"/>
      <c r="AX23" s="1075"/>
      <c r="AY23" s="1076"/>
      <c r="AZ23" s="1077" t="s">
        <v>121</v>
      </c>
      <c r="BA23" s="1078"/>
      <c r="BB23" s="1078"/>
      <c r="BC23" s="1078"/>
      <c r="BD23" s="1079"/>
      <c r="BE23" s="227"/>
      <c r="BF23" s="227"/>
      <c r="BG23" s="227"/>
      <c r="BH23" s="227"/>
      <c r="BI23" s="227"/>
      <c r="BJ23" s="227"/>
      <c r="BK23" s="227"/>
      <c r="BL23" s="227"/>
      <c r="BM23" s="227"/>
      <c r="BN23" s="227"/>
      <c r="BO23" s="227"/>
      <c r="BP23" s="227"/>
      <c r="BQ23" s="233">
        <v>17</v>
      </c>
      <c r="BR23" s="234"/>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9"/>
    </row>
    <row r="24" spans="1:131" s="230"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26"/>
      <c r="BA24" s="226"/>
      <c r="BB24" s="226"/>
      <c r="BC24" s="226"/>
      <c r="BD24" s="226"/>
      <c r="BE24" s="227"/>
      <c r="BF24" s="227"/>
      <c r="BG24" s="227"/>
      <c r="BH24" s="227"/>
      <c r="BI24" s="227"/>
      <c r="BJ24" s="227"/>
      <c r="BK24" s="227"/>
      <c r="BL24" s="227"/>
      <c r="BM24" s="227"/>
      <c r="BN24" s="227"/>
      <c r="BO24" s="227"/>
      <c r="BP24" s="227"/>
      <c r="BQ24" s="233">
        <v>18</v>
      </c>
      <c r="BR24" s="234"/>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9"/>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26"/>
      <c r="BK25" s="226"/>
      <c r="BL25" s="226"/>
      <c r="BM25" s="226"/>
      <c r="BN25" s="226"/>
      <c r="BO25" s="236"/>
      <c r="BP25" s="236"/>
      <c r="BQ25" s="233">
        <v>19</v>
      </c>
      <c r="BR25" s="234"/>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26"/>
      <c r="BK26" s="226"/>
      <c r="BL26" s="226"/>
      <c r="BM26" s="226"/>
      <c r="BN26" s="226"/>
      <c r="BO26" s="236"/>
      <c r="BP26" s="236"/>
      <c r="BQ26" s="233">
        <v>20</v>
      </c>
      <c r="BR26" s="234"/>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6"/>
      <c r="BP27" s="236"/>
      <c r="BQ27" s="233">
        <v>21</v>
      </c>
      <c r="BR27" s="234"/>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15">
      <c r="A28" s="237">
        <v>1</v>
      </c>
      <c r="B28" s="1060" t="s">
        <v>389</v>
      </c>
      <c r="C28" s="1061"/>
      <c r="D28" s="1061"/>
      <c r="E28" s="1061"/>
      <c r="F28" s="1061"/>
      <c r="G28" s="1061"/>
      <c r="H28" s="1061"/>
      <c r="I28" s="1061"/>
      <c r="J28" s="1061"/>
      <c r="K28" s="1061"/>
      <c r="L28" s="1061"/>
      <c r="M28" s="1061"/>
      <c r="N28" s="1061"/>
      <c r="O28" s="1061"/>
      <c r="P28" s="1062"/>
      <c r="Q28" s="1063">
        <v>1386</v>
      </c>
      <c r="R28" s="1064"/>
      <c r="S28" s="1064"/>
      <c r="T28" s="1064"/>
      <c r="U28" s="1064"/>
      <c r="V28" s="1064">
        <v>1339</v>
      </c>
      <c r="W28" s="1064"/>
      <c r="X28" s="1064"/>
      <c r="Y28" s="1064"/>
      <c r="Z28" s="1064"/>
      <c r="AA28" s="1064">
        <v>17</v>
      </c>
      <c r="AB28" s="1064"/>
      <c r="AC28" s="1064"/>
      <c r="AD28" s="1064"/>
      <c r="AE28" s="1065"/>
      <c r="AF28" s="1066">
        <v>17</v>
      </c>
      <c r="AG28" s="1064"/>
      <c r="AH28" s="1064"/>
      <c r="AI28" s="1064"/>
      <c r="AJ28" s="1067"/>
      <c r="AK28" s="1055">
        <v>89213</v>
      </c>
      <c r="AL28" s="1056"/>
      <c r="AM28" s="1056"/>
      <c r="AN28" s="1056"/>
      <c r="AO28" s="1056"/>
      <c r="AP28" s="1056" t="s">
        <v>547</v>
      </c>
      <c r="AQ28" s="1056"/>
      <c r="AR28" s="1056"/>
      <c r="AS28" s="1056"/>
      <c r="AT28" s="1056"/>
      <c r="AU28" s="1056" t="s">
        <v>547</v>
      </c>
      <c r="AV28" s="1056"/>
      <c r="AW28" s="1056"/>
      <c r="AX28" s="1056"/>
      <c r="AY28" s="1056"/>
      <c r="AZ28" s="1057" t="s">
        <v>547</v>
      </c>
      <c r="BA28" s="1057"/>
      <c r="BB28" s="1057"/>
      <c r="BC28" s="1057"/>
      <c r="BD28" s="1057"/>
      <c r="BE28" s="1058"/>
      <c r="BF28" s="1058"/>
      <c r="BG28" s="1058"/>
      <c r="BH28" s="1058"/>
      <c r="BI28" s="1059"/>
      <c r="BJ28" s="226"/>
      <c r="BK28" s="226"/>
      <c r="BL28" s="226"/>
      <c r="BM28" s="226"/>
      <c r="BN28" s="226"/>
      <c r="BO28" s="236"/>
      <c r="BP28" s="236"/>
      <c r="BQ28" s="233">
        <v>22</v>
      </c>
      <c r="BR28" s="234"/>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15">
      <c r="A29" s="237">
        <v>2</v>
      </c>
      <c r="B29" s="1043" t="s">
        <v>390</v>
      </c>
      <c r="C29" s="1044"/>
      <c r="D29" s="1044"/>
      <c r="E29" s="1044"/>
      <c r="F29" s="1044"/>
      <c r="G29" s="1044"/>
      <c r="H29" s="1044"/>
      <c r="I29" s="1044"/>
      <c r="J29" s="1044"/>
      <c r="K29" s="1044"/>
      <c r="L29" s="1044"/>
      <c r="M29" s="1044"/>
      <c r="N29" s="1044"/>
      <c r="O29" s="1044"/>
      <c r="P29" s="1045"/>
      <c r="Q29" s="1051">
        <v>1581</v>
      </c>
      <c r="R29" s="1052"/>
      <c r="S29" s="1052"/>
      <c r="T29" s="1052"/>
      <c r="U29" s="1052"/>
      <c r="V29" s="1052">
        <v>1512</v>
      </c>
      <c r="W29" s="1052"/>
      <c r="X29" s="1052"/>
      <c r="Y29" s="1052"/>
      <c r="Z29" s="1052"/>
      <c r="AA29" s="1052">
        <v>69</v>
      </c>
      <c r="AB29" s="1052"/>
      <c r="AC29" s="1052"/>
      <c r="AD29" s="1052"/>
      <c r="AE29" s="1053"/>
      <c r="AF29" s="1048">
        <v>69</v>
      </c>
      <c r="AG29" s="1049"/>
      <c r="AH29" s="1049"/>
      <c r="AI29" s="1049"/>
      <c r="AJ29" s="1050"/>
      <c r="AK29" s="993">
        <v>219434</v>
      </c>
      <c r="AL29" s="984"/>
      <c r="AM29" s="984"/>
      <c r="AN29" s="984"/>
      <c r="AO29" s="984"/>
      <c r="AP29" s="984" t="s">
        <v>547</v>
      </c>
      <c r="AQ29" s="984"/>
      <c r="AR29" s="984"/>
      <c r="AS29" s="984"/>
      <c r="AT29" s="984"/>
      <c r="AU29" s="984" t="s">
        <v>547</v>
      </c>
      <c r="AV29" s="984"/>
      <c r="AW29" s="984"/>
      <c r="AX29" s="984"/>
      <c r="AY29" s="984"/>
      <c r="AZ29" s="1054" t="s">
        <v>547</v>
      </c>
      <c r="BA29" s="1054"/>
      <c r="BB29" s="1054"/>
      <c r="BC29" s="1054"/>
      <c r="BD29" s="1054"/>
      <c r="BE29" s="985"/>
      <c r="BF29" s="985"/>
      <c r="BG29" s="985"/>
      <c r="BH29" s="985"/>
      <c r="BI29" s="986"/>
      <c r="BJ29" s="226"/>
      <c r="BK29" s="226"/>
      <c r="BL29" s="226"/>
      <c r="BM29" s="226"/>
      <c r="BN29" s="226"/>
      <c r="BO29" s="236"/>
      <c r="BP29" s="236"/>
      <c r="BQ29" s="233">
        <v>23</v>
      </c>
      <c r="BR29" s="234"/>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15">
      <c r="A30" s="237">
        <v>3</v>
      </c>
      <c r="B30" s="1043" t="s">
        <v>391</v>
      </c>
      <c r="C30" s="1044"/>
      <c r="D30" s="1044"/>
      <c r="E30" s="1044"/>
      <c r="F30" s="1044"/>
      <c r="G30" s="1044"/>
      <c r="H30" s="1044"/>
      <c r="I30" s="1044"/>
      <c r="J30" s="1044"/>
      <c r="K30" s="1044"/>
      <c r="L30" s="1044"/>
      <c r="M30" s="1044"/>
      <c r="N30" s="1044"/>
      <c r="O30" s="1044"/>
      <c r="P30" s="1045"/>
      <c r="Q30" s="1051">
        <v>184</v>
      </c>
      <c r="R30" s="1052"/>
      <c r="S30" s="1052"/>
      <c r="T30" s="1052"/>
      <c r="U30" s="1052"/>
      <c r="V30" s="1052">
        <v>182</v>
      </c>
      <c r="W30" s="1052"/>
      <c r="X30" s="1052"/>
      <c r="Y30" s="1052"/>
      <c r="Z30" s="1052"/>
      <c r="AA30" s="1052">
        <v>2</v>
      </c>
      <c r="AB30" s="1052"/>
      <c r="AC30" s="1052"/>
      <c r="AD30" s="1052"/>
      <c r="AE30" s="1053"/>
      <c r="AF30" s="1048">
        <v>2</v>
      </c>
      <c r="AG30" s="1049"/>
      <c r="AH30" s="1049"/>
      <c r="AI30" s="1049"/>
      <c r="AJ30" s="1050"/>
      <c r="AK30" s="993">
        <v>54805</v>
      </c>
      <c r="AL30" s="984"/>
      <c r="AM30" s="984"/>
      <c r="AN30" s="984"/>
      <c r="AO30" s="984"/>
      <c r="AP30" s="984" t="s">
        <v>547</v>
      </c>
      <c r="AQ30" s="984"/>
      <c r="AR30" s="984"/>
      <c r="AS30" s="984"/>
      <c r="AT30" s="984"/>
      <c r="AU30" s="984" t="s">
        <v>547</v>
      </c>
      <c r="AV30" s="984"/>
      <c r="AW30" s="984"/>
      <c r="AX30" s="984"/>
      <c r="AY30" s="984"/>
      <c r="AZ30" s="1054" t="s">
        <v>547</v>
      </c>
      <c r="BA30" s="1054"/>
      <c r="BB30" s="1054"/>
      <c r="BC30" s="1054"/>
      <c r="BD30" s="1054"/>
      <c r="BE30" s="985"/>
      <c r="BF30" s="985"/>
      <c r="BG30" s="985"/>
      <c r="BH30" s="985"/>
      <c r="BI30" s="986"/>
      <c r="BJ30" s="226"/>
      <c r="BK30" s="226"/>
      <c r="BL30" s="226"/>
      <c r="BM30" s="226"/>
      <c r="BN30" s="226"/>
      <c r="BO30" s="236"/>
      <c r="BP30" s="236"/>
      <c r="BQ30" s="233">
        <v>24</v>
      </c>
      <c r="BR30" s="234"/>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15">
      <c r="A31" s="237">
        <v>4</v>
      </c>
      <c r="B31" s="1043" t="s">
        <v>392</v>
      </c>
      <c r="C31" s="1044"/>
      <c r="D31" s="1044"/>
      <c r="E31" s="1044"/>
      <c r="F31" s="1044"/>
      <c r="G31" s="1044"/>
      <c r="H31" s="1044"/>
      <c r="I31" s="1044"/>
      <c r="J31" s="1044"/>
      <c r="K31" s="1044"/>
      <c r="L31" s="1044"/>
      <c r="M31" s="1044"/>
      <c r="N31" s="1044"/>
      <c r="O31" s="1044"/>
      <c r="P31" s="1045"/>
      <c r="Q31" s="1051">
        <v>339</v>
      </c>
      <c r="R31" s="1052"/>
      <c r="S31" s="1052"/>
      <c r="T31" s="1052"/>
      <c r="U31" s="1052"/>
      <c r="V31" s="1052">
        <v>335</v>
      </c>
      <c r="W31" s="1052"/>
      <c r="X31" s="1052"/>
      <c r="Y31" s="1052"/>
      <c r="Z31" s="1052"/>
      <c r="AA31" s="1052">
        <v>4</v>
      </c>
      <c r="AB31" s="1052"/>
      <c r="AC31" s="1052"/>
      <c r="AD31" s="1052"/>
      <c r="AE31" s="1053"/>
      <c r="AF31" s="1048">
        <v>67</v>
      </c>
      <c r="AG31" s="1049"/>
      <c r="AH31" s="1049"/>
      <c r="AI31" s="1049"/>
      <c r="AJ31" s="1050"/>
      <c r="AK31" s="993">
        <v>160</v>
      </c>
      <c r="AL31" s="984"/>
      <c r="AM31" s="984"/>
      <c r="AN31" s="984"/>
      <c r="AO31" s="984"/>
      <c r="AP31" s="984">
        <v>2574</v>
      </c>
      <c r="AQ31" s="984"/>
      <c r="AR31" s="984"/>
      <c r="AS31" s="984"/>
      <c r="AT31" s="984"/>
      <c r="AU31" s="984">
        <v>1478</v>
      </c>
      <c r="AV31" s="984"/>
      <c r="AW31" s="984"/>
      <c r="AX31" s="984"/>
      <c r="AY31" s="984"/>
      <c r="AZ31" s="1054" t="s">
        <v>547</v>
      </c>
      <c r="BA31" s="1054"/>
      <c r="BB31" s="1054"/>
      <c r="BC31" s="1054"/>
      <c r="BD31" s="1054"/>
      <c r="BE31" s="985" t="s">
        <v>393</v>
      </c>
      <c r="BF31" s="985"/>
      <c r="BG31" s="985"/>
      <c r="BH31" s="985"/>
      <c r="BI31" s="986"/>
      <c r="BJ31" s="226"/>
      <c r="BK31" s="226"/>
      <c r="BL31" s="226"/>
      <c r="BM31" s="226"/>
      <c r="BN31" s="226"/>
      <c r="BO31" s="236"/>
      <c r="BP31" s="236"/>
      <c r="BQ31" s="233">
        <v>25</v>
      </c>
      <c r="BR31" s="234"/>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15">
      <c r="A32" s="237">
        <v>5</v>
      </c>
      <c r="B32" s="1043" t="s">
        <v>394</v>
      </c>
      <c r="C32" s="1044"/>
      <c r="D32" s="1044"/>
      <c r="E32" s="1044"/>
      <c r="F32" s="1044"/>
      <c r="G32" s="1044"/>
      <c r="H32" s="1044"/>
      <c r="I32" s="1044"/>
      <c r="J32" s="1044"/>
      <c r="K32" s="1044"/>
      <c r="L32" s="1044"/>
      <c r="M32" s="1044"/>
      <c r="N32" s="1044"/>
      <c r="O32" s="1044"/>
      <c r="P32" s="1045"/>
      <c r="Q32" s="1051">
        <v>23</v>
      </c>
      <c r="R32" s="1052"/>
      <c r="S32" s="1052"/>
      <c r="T32" s="1052"/>
      <c r="U32" s="1052"/>
      <c r="V32" s="1052">
        <v>36</v>
      </c>
      <c r="W32" s="1052"/>
      <c r="X32" s="1052"/>
      <c r="Y32" s="1052"/>
      <c r="Z32" s="1052"/>
      <c r="AA32" s="1052">
        <v>-12</v>
      </c>
      <c r="AB32" s="1052"/>
      <c r="AC32" s="1052"/>
      <c r="AD32" s="1052"/>
      <c r="AE32" s="1053"/>
      <c r="AF32" s="1048">
        <v>9</v>
      </c>
      <c r="AG32" s="1049"/>
      <c r="AH32" s="1049"/>
      <c r="AI32" s="1049"/>
      <c r="AJ32" s="1050"/>
      <c r="AK32" s="993">
        <v>2</v>
      </c>
      <c r="AL32" s="984"/>
      <c r="AM32" s="984"/>
      <c r="AN32" s="984"/>
      <c r="AO32" s="984"/>
      <c r="AP32" s="984">
        <v>13</v>
      </c>
      <c r="AQ32" s="984"/>
      <c r="AR32" s="984"/>
      <c r="AS32" s="984"/>
      <c r="AT32" s="984"/>
      <c r="AU32" s="984">
        <v>7</v>
      </c>
      <c r="AV32" s="984"/>
      <c r="AW32" s="984"/>
      <c r="AX32" s="984"/>
      <c r="AY32" s="984"/>
      <c r="AZ32" s="1054" t="s">
        <v>547</v>
      </c>
      <c r="BA32" s="1054"/>
      <c r="BB32" s="1054"/>
      <c r="BC32" s="1054"/>
      <c r="BD32" s="1054"/>
      <c r="BE32" s="985" t="s">
        <v>393</v>
      </c>
      <c r="BF32" s="985"/>
      <c r="BG32" s="985"/>
      <c r="BH32" s="985"/>
      <c r="BI32" s="986"/>
      <c r="BJ32" s="226"/>
      <c r="BK32" s="226"/>
      <c r="BL32" s="226"/>
      <c r="BM32" s="226"/>
      <c r="BN32" s="226"/>
      <c r="BO32" s="236"/>
      <c r="BP32" s="236"/>
      <c r="BQ32" s="233">
        <v>26</v>
      </c>
      <c r="BR32" s="234"/>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15">
      <c r="A33" s="237">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26"/>
      <c r="BK33" s="226"/>
      <c r="BL33" s="226"/>
      <c r="BM33" s="226"/>
      <c r="BN33" s="226"/>
      <c r="BO33" s="236"/>
      <c r="BP33" s="236"/>
      <c r="BQ33" s="233">
        <v>27</v>
      </c>
      <c r="BR33" s="234"/>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15">
      <c r="A34" s="237">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26"/>
      <c r="BK34" s="226"/>
      <c r="BL34" s="226"/>
      <c r="BM34" s="226"/>
      <c r="BN34" s="226"/>
      <c r="BO34" s="236"/>
      <c r="BP34" s="236"/>
      <c r="BQ34" s="233">
        <v>28</v>
      </c>
      <c r="BR34" s="234"/>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15">
      <c r="A35" s="237">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26"/>
      <c r="BK35" s="226"/>
      <c r="BL35" s="226"/>
      <c r="BM35" s="226"/>
      <c r="BN35" s="226"/>
      <c r="BO35" s="236"/>
      <c r="BP35" s="236"/>
      <c r="BQ35" s="233">
        <v>29</v>
      </c>
      <c r="BR35" s="234"/>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15">
      <c r="A36" s="237">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26"/>
      <c r="BK36" s="226"/>
      <c r="BL36" s="226"/>
      <c r="BM36" s="226"/>
      <c r="BN36" s="226"/>
      <c r="BO36" s="236"/>
      <c r="BP36" s="236"/>
      <c r="BQ36" s="233">
        <v>30</v>
      </c>
      <c r="BR36" s="234"/>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15">
      <c r="A37" s="237">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6"/>
      <c r="BP37" s="236"/>
      <c r="BQ37" s="233">
        <v>31</v>
      </c>
      <c r="BR37" s="234"/>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15">
      <c r="A38" s="237">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6"/>
      <c r="BP38" s="236"/>
      <c r="BQ38" s="233">
        <v>32</v>
      </c>
      <c r="BR38" s="234"/>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15">
      <c r="A39" s="237">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6"/>
      <c r="BP39" s="236"/>
      <c r="BQ39" s="233">
        <v>33</v>
      </c>
      <c r="BR39" s="234"/>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15">
      <c r="A40" s="233">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6"/>
      <c r="BP40" s="236"/>
      <c r="BQ40" s="233">
        <v>34</v>
      </c>
      <c r="BR40" s="234"/>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15">
      <c r="A41" s="233">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6"/>
      <c r="BP41" s="236"/>
      <c r="BQ41" s="233">
        <v>35</v>
      </c>
      <c r="BR41" s="234"/>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15">
      <c r="A42" s="233">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6"/>
      <c r="BP42" s="236"/>
      <c r="BQ42" s="233">
        <v>36</v>
      </c>
      <c r="BR42" s="234"/>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15">
      <c r="A43" s="233">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6"/>
      <c r="BP43" s="236"/>
      <c r="BQ43" s="233">
        <v>37</v>
      </c>
      <c r="BR43" s="234"/>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15">
      <c r="A44" s="233">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6"/>
      <c r="BP44" s="236"/>
      <c r="BQ44" s="233">
        <v>38</v>
      </c>
      <c r="BR44" s="234"/>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15">
      <c r="A45" s="233">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6"/>
      <c r="BP45" s="236"/>
      <c r="BQ45" s="233">
        <v>39</v>
      </c>
      <c r="BR45" s="234"/>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15">
      <c r="A46" s="233">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6"/>
      <c r="BP46" s="236"/>
      <c r="BQ46" s="233">
        <v>40</v>
      </c>
      <c r="BR46" s="234"/>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15">
      <c r="A47" s="233">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6"/>
      <c r="BP47" s="236"/>
      <c r="BQ47" s="233">
        <v>41</v>
      </c>
      <c r="BR47" s="234"/>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15">
      <c r="A48" s="233">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6"/>
      <c r="BP48" s="236"/>
      <c r="BQ48" s="233">
        <v>42</v>
      </c>
      <c r="BR48" s="234"/>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15">
      <c r="A49" s="233">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6"/>
      <c r="BP49" s="236"/>
      <c r="BQ49" s="233">
        <v>43</v>
      </c>
      <c r="BR49" s="234"/>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15">
      <c r="A50" s="233">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6"/>
      <c r="BP50" s="236"/>
      <c r="BQ50" s="233">
        <v>44</v>
      </c>
      <c r="BR50" s="234"/>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15">
      <c r="A51" s="233">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6"/>
      <c r="BP51" s="236"/>
      <c r="BQ51" s="233">
        <v>45</v>
      </c>
      <c r="BR51" s="234"/>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15">
      <c r="A52" s="233">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6"/>
      <c r="BP52" s="236"/>
      <c r="BQ52" s="233">
        <v>46</v>
      </c>
      <c r="BR52" s="234"/>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15">
      <c r="A53" s="233">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6"/>
      <c r="BP53" s="236"/>
      <c r="BQ53" s="233">
        <v>47</v>
      </c>
      <c r="BR53" s="234"/>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15">
      <c r="A54" s="233">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6"/>
      <c r="BP54" s="236"/>
      <c r="BQ54" s="233">
        <v>48</v>
      </c>
      <c r="BR54" s="234"/>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15">
      <c r="A55" s="233">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6"/>
      <c r="BP55" s="236"/>
      <c r="BQ55" s="233">
        <v>49</v>
      </c>
      <c r="BR55" s="234"/>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15">
      <c r="A56" s="233">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6"/>
      <c r="BP56" s="236"/>
      <c r="BQ56" s="233">
        <v>50</v>
      </c>
      <c r="BR56" s="234"/>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15">
      <c r="A57" s="233">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6"/>
      <c r="BP57" s="236"/>
      <c r="BQ57" s="233">
        <v>51</v>
      </c>
      <c r="BR57" s="234"/>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15">
      <c r="A58" s="233">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6"/>
      <c r="BP58" s="236"/>
      <c r="BQ58" s="233">
        <v>52</v>
      </c>
      <c r="BR58" s="234"/>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15">
      <c r="A59" s="233">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6"/>
      <c r="BP59" s="236"/>
      <c r="BQ59" s="233">
        <v>53</v>
      </c>
      <c r="BR59" s="234"/>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15">
      <c r="A60" s="233">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6"/>
      <c r="BP60" s="236"/>
      <c r="BQ60" s="233">
        <v>54</v>
      </c>
      <c r="BR60" s="234"/>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
      <c r="A61" s="233">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6"/>
      <c r="BP61" s="236"/>
      <c r="BQ61" s="233">
        <v>55</v>
      </c>
      <c r="BR61" s="234"/>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15">
      <c r="A62" s="233">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36"/>
      <c r="BP62" s="236"/>
      <c r="BQ62" s="233">
        <v>56</v>
      </c>
      <c r="BR62" s="234"/>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
      <c r="A63" s="235" t="s">
        <v>377</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164</v>
      </c>
      <c r="AG63" s="972"/>
      <c r="AH63" s="972"/>
      <c r="AI63" s="972"/>
      <c r="AJ63" s="1035"/>
      <c r="AK63" s="1036"/>
      <c r="AL63" s="976"/>
      <c r="AM63" s="976"/>
      <c r="AN63" s="976"/>
      <c r="AO63" s="976"/>
      <c r="AP63" s="972">
        <v>2587</v>
      </c>
      <c r="AQ63" s="972"/>
      <c r="AR63" s="972"/>
      <c r="AS63" s="972"/>
      <c r="AT63" s="972"/>
      <c r="AU63" s="972">
        <v>1485</v>
      </c>
      <c r="AV63" s="972"/>
      <c r="AW63" s="972"/>
      <c r="AX63" s="972"/>
      <c r="AY63" s="972"/>
      <c r="AZ63" s="1030"/>
      <c r="BA63" s="1030"/>
      <c r="BB63" s="1030"/>
      <c r="BC63" s="1030"/>
      <c r="BD63" s="1030"/>
      <c r="BE63" s="973"/>
      <c r="BF63" s="973"/>
      <c r="BG63" s="973"/>
      <c r="BH63" s="973"/>
      <c r="BI63" s="974"/>
      <c r="BJ63" s="1031" t="s">
        <v>121</v>
      </c>
      <c r="BK63" s="966"/>
      <c r="BL63" s="966"/>
      <c r="BM63" s="966"/>
      <c r="BN63" s="1032"/>
      <c r="BO63" s="236"/>
      <c r="BP63" s="236"/>
      <c r="BQ63" s="233">
        <v>57</v>
      </c>
      <c r="BR63" s="234"/>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15">
      <c r="A64" s="236"/>
      <c r="B64" s="236"/>
      <c r="C64" s="236"/>
      <c r="D64" s="236"/>
      <c r="E64" s="236"/>
      <c r="F64" s="236"/>
      <c r="G64" s="236"/>
      <c r="H64" s="236"/>
      <c r="I64" s="236"/>
      <c r="J64" s="236"/>
      <c r="K64" s="236"/>
      <c r="L64" s="236"/>
      <c r="M64" s="236"/>
      <c r="N64" s="236"/>
      <c r="O64" s="236"/>
      <c r="P64" s="236"/>
      <c r="Q64" s="236"/>
      <c r="R64" s="236"/>
      <c r="S64" s="236"/>
      <c r="T64" s="236"/>
      <c r="U64" s="236"/>
      <c r="V64" s="236"/>
      <c r="W64" s="236"/>
      <c r="X64" s="236"/>
      <c r="Y64" s="236"/>
      <c r="Z64" s="236"/>
      <c r="AA64" s="236"/>
      <c r="AB64" s="236"/>
      <c r="AC64" s="236"/>
      <c r="AD64" s="236"/>
      <c r="AE64" s="236"/>
      <c r="AF64" s="236"/>
      <c r="AG64" s="236"/>
      <c r="AH64" s="236"/>
      <c r="AI64" s="236"/>
      <c r="AJ64" s="236"/>
      <c r="AK64" s="236"/>
      <c r="AL64" s="236"/>
      <c r="AM64" s="236"/>
      <c r="AN64" s="236"/>
      <c r="AO64" s="236"/>
      <c r="AP64" s="236"/>
      <c r="AQ64" s="236"/>
      <c r="AR64" s="236"/>
      <c r="AS64" s="236"/>
      <c r="AT64" s="236"/>
      <c r="AU64" s="236"/>
      <c r="AV64" s="236"/>
      <c r="AW64" s="236"/>
      <c r="AX64" s="236"/>
      <c r="AY64" s="236"/>
      <c r="AZ64" s="236"/>
      <c r="BA64" s="236"/>
      <c r="BB64" s="236"/>
      <c r="BC64" s="236"/>
      <c r="BD64" s="236"/>
      <c r="BE64" s="236"/>
      <c r="BF64" s="236"/>
      <c r="BG64" s="236"/>
      <c r="BH64" s="236"/>
      <c r="BI64" s="236"/>
      <c r="BJ64" s="236"/>
      <c r="BK64" s="236"/>
      <c r="BL64" s="236"/>
      <c r="BM64" s="236"/>
      <c r="BN64" s="236"/>
      <c r="BO64" s="236"/>
      <c r="BP64" s="236"/>
      <c r="BQ64" s="233">
        <v>58</v>
      </c>
      <c r="BR64" s="234"/>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
      <c r="A65" s="226" t="s">
        <v>397</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6"/>
      <c r="BF65" s="236"/>
      <c r="BG65" s="236"/>
      <c r="BH65" s="236"/>
      <c r="BI65" s="236"/>
      <c r="BJ65" s="236"/>
      <c r="BK65" s="236"/>
      <c r="BL65" s="236"/>
      <c r="BM65" s="236"/>
      <c r="BN65" s="236"/>
      <c r="BO65" s="236"/>
      <c r="BP65" s="236"/>
      <c r="BQ65" s="233">
        <v>59</v>
      </c>
      <c r="BR65" s="234"/>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15">
      <c r="A66" s="1008" t="s">
        <v>398</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399</v>
      </c>
      <c r="AV66" s="1015"/>
      <c r="AW66" s="1015"/>
      <c r="AX66" s="1015"/>
      <c r="AY66" s="1016"/>
      <c r="AZ66" s="1014" t="s">
        <v>365</v>
      </c>
      <c r="BA66" s="1015"/>
      <c r="BB66" s="1015"/>
      <c r="BC66" s="1015"/>
      <c r="BD66" s="1028"/>
      <c r="BE66" s="236"/>
      <c r="BF66" s="236"/>
      <c r="BG66" s="236"/>
      <c r="BH66" s="236"/>
      <c r="BI66" s="236"/>
      <c r="BJ66" s="236"/>
      <c r="BK66" s="236"/>
      <c r="BL66" s="236"/>
      <c r="BM66" s="236"/>
      <c r="BN66" s="236"/>
      <c r="BO66" s="236"/>
      <c r="BP66" s="236"/>
      <c r="BQ66" s="233">
        <v>60</v>
      </c>
      <c r="BR66" s="238"/>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6"/>
      <c r="BF67" s="236"/>
      <c r="BG67" s="236"/>
      <c r="BH67" s="236"/>
      <c r="BI67" s="236"/>
      <c r="BJ67" s="236"/>
      <c r="BK67" s="236"/>
      <c r="BL67" s="236"/>
      <c r="BM67" s="236"/>
      <c r="BN67" s="236"/>
      <c r="BO67" s="236"/>
      <c r="BP67" s="236"/>
      <c r="BQ67" s="233">
        <v>61</v>
      </c>
      <c r="BR67" s="238"/>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15">
      <c r="A68" s="231">
        <v>1</v>
      </c>
      <c r="B68" s="998" t="s">
        <v>548</v>
      </c>
      <c r="C68" s="999"/>
      <c r="D68" s="999"/>
      <c r="E68" s="999"/>
      <c r="F68" s="999"/>
      <c r="G68" s="999"/>
      <c r="H68" s="999"/>
      <c r="I68" s="999"/>
      <c r="J68" s="999"/>
      <c r="K68" s="999"/>
      <c r="L68" s="999"/>
      <c r="M68" s="999"/>
      <c r="N68" s="999"/>
      <c r="O68" s="999"/>
      <c r="P68" s="1000"/>
      <c r="Q68" s="1001">
        <v>1103</v>
      </c>
      <c r="R68" s="995"/>
      <c r="S68" s="995"/>
      <c r="T68" s="995"/>
      <c r="U68" s="995"/>
      <c r="V68" s="995">
        <v>1100</v>
      </c>
      <c r="W68" s="995"/>
      <c r="X68" s="995"/>
      <c r="Y68" s="995"/>
      <c r="Z68" s="995"/>
      <c r="AA68" s="995">
        <v>3</v>
      </c>
      <c r="AB68" s="995"/>
      <c r="AC68" s="995"/>
      <c r="AD68" s="995"/>
      <c r="AE68" s="995"/>
      <c r="AF68" s="995">
        <v>3</v>
      </c>
      <c r="AG68" s="995"/>
      <c r="AH68" s="995"/>
      <c r="AI68" s="995"/>
      <c r="AJ68" s="995"/>
      <c r="AK68" s="995" t="s">
        <v>547</v>
      </c>
      <c r="AL68" s="995"/>
      <c r="AM68" s="995"/>
      <c r="AN68" s="995"/>
      <c r="AO68" s="995"/>
      <c r="AP68" s="995" t="s">
        <v>547</v>
      </c>
      <c r="AQ68" s="995"/>
      <c r="AR68" s="995"/>
      <c r="AS68" s="995"/>
      <c r="AT68" s="995"/>
      <c r="AU68" s="995" t="s">
        <v>547</v>
      </c>
      <c r="AV68" s="995"/>
      <c r="AW68" s="995"/>
      <c r="AX68" s="995"/>
      <c r="AY68" s="995"/>
      <c r="AZ68" s="996"/>
      <c r="BA68" s="996"/>
      <c r="BB68" s="996"/>
      <c r="BC68" s="996"/>
      <c r="BD68" s="997"/>
      <c r="BE68" s="236"/>
      <c r="BF68" s="236"/>
      <c r="BG68" s="236"/>
      <c r="BH68" s="236"/>
      <c r="BI68" s="236"/>
      <c r="BJ68" s="236"/>
      <c r="BK68" s="236"/>
      <c r="BL68" s="236"/>
      <c r="BM68" s="236"/>
      <c r="BN68" s="236"/>
      <c r="BO68" s="236"/>
      <c r="BP68" s="236"/>
      <c r="BQ68" s="233">
        <v>62</v>
      </c>
      <c r="BR68" s="238"/>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15">
      <c r="A69" s="233">
        <v>2</v>
      </c>
      <c r="B69" s="987" t="s">
        <v>549</v>
      </c>
      <c r="C69" s="988"/>
      <c r="D69" s="988"/>
      <c r="E69" s="988"/>
      <c r="F69" s="988"/>
      <c r="G69" s="988"/>
      <c r="H69" s="988"/>
      <c r="I69" s="988"/>
      <c r="J69" s="988"/>
      <c r="K69" s="988"/>
      <c r="L69" s="988"/>
      <c r="M69" s="988"/>
      <c r="N69" s="988"/>
      <c r="O69" s="988"/>
      <c r="P69" s="989"/>
      <c r="Q69" s="990">
        <v>83</v>
      </c>
      <c r="R69" s="984"/>
      <c r="S69" s="984"/>
      <c r="T69" s="984"/>
      <c r="U69" s="984"/>
      <c r="V69" s="984">
        <v>69</v>
      </c>
      <c r="W69" s="984"/>
      <c r="X69" s="984"/>
      <c r="Y69" s="984"/>
      <c r="Z69" s="984"/>
      <c r="AA69" s="984">
        <v>14</v>
      </c>
      <c r="AB69" s="984"/>
      <c r="AC69" s="984"/>
      <c r="AD69" s="984"/>
      <c r="AE69" s="984"/>
      <c r="AF69" s="984">
        <v>14</v>
      </c>
      <c r="AG69" s="984"/>
      <c r="AH69" s="984"/>
      <c r="AI69" s="984"/>
      <c r="AJ69" s="984"/>
      <c r="AK69" s="984" t="s">
        <v>547</v>
      </c>
      <c r="AL69" s="984"/>
      <c r="AM69" s="984"/>
      <c r="AN69" s="984"/>
      <c r="AO69" s="984"/>
      <c r="AP69" s="984" t="s">
        <v>547</v>
      </c>
      <c r="AQ69" s="984"/>
      <c r="AR69" s="984"/>
      <c r="AS69" s="984"/>
      <c r="AT69" s="984"/>
      <c r="AU69" s="984" t="s">
        <v>547</v>
      </c>
      <c r="AV69" s="984"/>
      <c r="AW69" s="984"/>
      <c r="AX69" s="984"/>
      <c r="AY69" s="984"/>
      <c r="AZ69" s="985"/>
      <c r="BA69" s="985"/>
      <c r="BB69" s="985"/>
      <c r="BC69" s="985"/>
      <c r="BD69" s="986"/>
      <c r="BE69" s="236"/>
      <c r="BF69" s="236"/>
      <c r="BG69" s="236"/>
      <c r="BH69" s="236"/>
      <c r="BI69" s="236"/>
      <c r="BJ69" s="236"/>
      <c r="BK69" s="236"/>
      <c r="BL69" s="236"/>
      <c r="BM69" s="236"/>
      <c r="BN69" s="236"/>
      <c r="BO69" s="236"/>
      <c r="BP69" s="236"/>
      <c r="BQ69" s="233">
        <v>63</v>
      </c>
      <c r="BR69" s="238"/>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15">
      <c r="A70" s="233">
        <v>3</v>
      </c>
      <c r="B70" s="987" t="s">
        <v>550</v>
      </c>
      <c r="C70" s="988"/>
      <c r="D70" s="988"/>
      <c r="E70" s="988"/>
      <c r="F70" s="988"/>
      <c r="G70" s="988"/>
      <c r="H70" s="988"/>
      <c r="I70" s="988"/>
      <c r="J70" s="988"/>
      <c r="K70" s="988"/>
      <c r="L70" s="988"/>
      <c r="M70" s="988"/>
      <c r="N70" s="988"/>
      <c r="O70" s="988"/>
      <c r="P70" s="989"/>
      <c r="Q70" s="990">
        <v>6431</v>
      </c>
      <c r="R70" s="984"/>
      <c r="S70" s="984"/>
      <c r="T70" s="984"/>
      <c r="U70" s="984"/>
      <c r="V70" s="984">
        <v>6234</v>
      </c>
      <c r="W70" s="984"/>
      <c r="X70" s="984"/>
      <c r="Y70" s="984"/>
      <c r="Z70" s="984"/>
      <c r="AA70" s="984">
        <v>197</v>
      </c>
      <c r="AB70" s="984"/>
      <c r="AC70" s="984"/>
      <c r="AD70" s="984"/>
      <c r="AE70" s="984"/>
      <c r="AF70" s="984">
        <v>197</v>
      </c>
      <c r="AG70" s="984"/>
      <c r="AH70" s="984"/>
      <c r="AI70" s="984"/>
      <c r="AJ70" s="984"/>
      <c r="AK70" s="984" t="s">
        <v>547</v>
      </c>
      <c r="AL70" s="984"/>
      <c r="AM70" s="984"/>
      <c r="AN70" s="984"/>
      <c r="AO70" s="984"/>
      <c r="AP70" s="984" t="s">
        <v>547</v>
      </c>
      <c r="AQ70" s="984"/>
      <c r="AR70" s="984"/>
      <c r="AS70" s="984"/>
      <c r="AT70" s="984"/>
      <c r="AU70" s="984" t="s">
        <v>547</v>
      </c>
      <c r="AV70" s="984"/>
      <c r="AW70" s="984"/>
      <c r="AX70" s="984"/>
      <c r="AY70" s="984"/>
      <c r="AZ70" s="985"/>
      <c r="BA70" s="985"/>
      <c r="BB70" s="985"/>
      <c r="BC70" s="985"/>
      <c r="BD70" s="986"/>
      <c r="BE70" s="236"/>
      <c r="BF70" s="236"/>
      <c r="BG70" s="236"/>
      <c r="BH70" s="236"/>
      <c r="BI70" s="236"/>
      <c r="BJ70" s="236"/>
      <c r="BK70" s="236"/>
      <c r="BL70" s="236"/>
      <c r="BM70" s="236"/>
      <c r="BN70" s="236"/>
      <c r="BO70" s="236"/>
      <c r="BP70" s="236"/>
      <c r="BQ70" s="233">
        <v>64</v>
      </c>
      <c r="BR70" s="238"/>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15">
      <c r="A71" s="233">
        <v>4</v>
      </c>
      <c r="B71" s="987" t="s">
        <v>551</v>
      </c>
      <c r="C71" s="988"/>
      <c r="D71" s="988"/>
      <c r="E71" s="988"/>
      <c r="F71" s="988"/>
      <c r="G71" s="988"/>
      <c r="H71" s="988"/>
      <c r="I71" s="988"/>
      <c r="J71" s="988"/>
      <c r="K71" s="988"/>
      <c r="L71" s="988"/>
      <c r="M71" s="988"/>
      <c r="N71" s="988"/>
      <c r="O71" s="988"/>
      <c r="P71" s="989"/>
      <c r="Q71" s="990">
        <v>3932</v>
      </c>
      <c r="R71" s="984"/>
      <c r="S71" s="984"/>
      <c r="T71" s="984"/>
      <c r="U71" s="984"/>
      <c r="V71" s="984">
        <v>3872</v>
      </c>
      <c r="W71" s="984"/>
      <c r="X71" s="984"/>
      <c r="Y71" s="984"/>
      <c r="Z71" s="984"/>
      <c r="AA71" s="984">
        <v>60</v>
      </c>
      <c r="AB71" s="984"/>
      <c r="AC71" s="984"/>
      <c r="AD71" s="984"/>
      <c r="AE71" s="984"/>
      <c r="AF71" s="984">
        <v>60</v>
      </c>
      <c r="AG71" s="984"/>
      <c r="AH71" s="984"/>
      <c r="AI71" s="984"/>
      <c r="AJ71" s="984"/>
      <c r="AK71" s="984" t="s">
        <v>547</v>
      </c>
      <c r="AL71" s="984"/>
      <c r="AM71" s="984"/>
      <c r="AN71" s="984"/>
      <c r="AO71" s="984"/>
      <c r="AP71" s="984">
        <v>11899</v>
      </c>
      <c r="AQ71" s="984"/>
      <c r="AR71" s="984"/>
      <c r="AS71" s="984"/>
      <c r="AT71" s="984"/>
      <c r="AU71" s="984">
        <v>500</v>
      </c>
      <c r="AV71" s="984"/>
      <c r="AW71" s="984"/>
      <c r="AX71" s="984"/>
      <c r="AY71" s="984"/>
      <c r="AZ71" s="985"/>
      <c r="BA71" s="985"/>
      <c r="BB71" s="985"/>
      <c r="BC71" s="985"/>
      <c r="BD71" s="986"/>
      <c r="BE71" s="236"/>
      <c r="BF71" s="236"/>
      <c r="BG71" s="236"/>
      <c r="BH71" s="236"/>
      <c r="BI71" s="236"/>
      <c r="BJ71" s="236"/>
      <c r="BK71" s="236"/>
      <c r="BL71" s="236"/>
      <c r="BM71" s="236"/>
      <c r="BN71" s="236"/>
      <c r="BO71" s="236"/>
      <c r="BP71" s="236"/>
      <c r="BQ71" s="233">
        <v>65</v>
      </c>
      <c r="BR71" s="238"/>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15">
      <c r="A72" s="233">
        <v>5</v>
      </c>
      <c r="B72" s="987" t="s">
        <v>552</v>
      </c>
      <c r="C72" s="988"/>
      <c r="D72" s="988"/>
      <c r="E72" s="988"/>
      <c r="F72" s="988"/>
      <c r="G72" s="988"/>
      <c r="H72" s="988"/>
      <c r="I72" s="988"/>
      <c r="J72" s="988"/>
      <c r="K72" s="988"/>
      <c r="L72" s="988"/>
      <c r="M72" s="988"/>
      <c r="N72" s="988"/>
      <c r="O72" s="988"/>
      <c r="P72" s="989"/>
      <c r="Q72" s="990">
        <v>25</v>
      </c>
      <c r="R72" s="984"/>
      <c r="S72" s="984"/>
      <c r="T72" s="984"/>
      <c r="U72" s="984"/>
      <c r="V72" s="984">
        <v>19</v>
      </c>
      <c r="W72" s="984"/>
      <c r="X72" s="984"/>
      <c r="Y72" s="984"/>
      <c r="Z72" s="984"/>
      <c r="AA72" s="984">
        <v>6</v>
      </c>
      <c r="AB72" s="984"/>
      <c r="AC72" s="984"/>
      <c r="AD72" s="984"/>
      <c r="AE72" s="984"/>
      <c r="AF72" s="984">
        <v>6</v>
      </c>
      <c r="AG72" s="984"/>
      <c r="AH72" s="984"/>
      <c r="AI72" s="984"/>
      <c r="AJ72" s="984"/>
      <c r="AK72" s="984">
        <v>7</v>
      </c>
      <c r="AL72" s="984"/>
      <c r="AM72" s="984"/>
      <c r="AN72" s="984"/>
      <c r="AO72" s="984"/>
      <c r="AP72" s="984" t="s">
        <v>547</v>
      </c>
      <c r="AQ72" s="984"/>
      <c r="AR72" s="984"/>
      <c r="AS72" s="984"/>
      <c r="AT72" s="984"/>
      <c r="AU72" s="984" t="s">
        <v>547</v>
      </c>
      <c r="AV72" s="984"/>
      <c r="AW72" s="984"/>
      <c r="AX72" s="984"/>
      <c r="AY72" s="984"/>
      <c r="AZ72" s="985"/>
      <c r="BA72" s="985"/>
      <c r="BB72" s="985"/>
      <c r="BC72" s="985"/>
      <c r="BD72" s="986"/>
      <c r="BE72" s="236"/>
      <c r="BF72" s="236"/>
      <c r="BG72" s="236"/>
      <c r="BH72" s="236"/>
      <c r="BI72" s="236"/>
      <c r="BJ72" s="236"/>
      <c r="BK72" s="236"/>
      <c r="BL72" s="236"/>
      <c r="BM72" s="236"/>
      <c r="BN72" s="236"/>
      <c r="BO72" s="236"/>
      <c r="BP72" s="236"/>
      <c r="BQ72" s="233">
        <v>66</v>
      </c>
      <c r="BR72" s="238"/>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15">
      <c r="A73" s="233">
        <v>6</v>
      </c>
      <c r="B73" s="987" t="s">
        <v>553</v>
      </c>
      <c r="C73" s="988"/>
      <c r="D73" s="988"/>
      <c r="E73" s="988"/>
      <c r="F73" s="988"/>
      <c r="G73" s="988"/>
      <c r="H73" s="988"/>
      <c r="I73" s="988"/>
      <c r="J73" s="988"/>
      <c r="K73" s="988"/>
      <c r="L73" s="988"/>
      <c r="M73" s="988"/>
      <c r="N73" s="988"/>
      <c r="O73" s="988"/>
      <c r="P73" s="989"/>
      <c r="Q73" s="990">
        <v>406</v>
      </c>
      <c r="R73" s="984"/>
      <c r="S73" s="984"/>
      <c r="T73" s="984"/>
      <c r="U73" s="984"/>
      <c r="V73" s="984">
        <v>324</v>
      </c>
      <c r="W73" s="984"/>
      <c r="X73" s="984"/>
      <c r="Y73" s="984"/>
      <c r="Z73" s="984"/>
      <c r="AA73" s="984">
        <v>82</v>
      </c>
      <c r="AB73" s="984"/>
      <c r="AC73" s="984"/>
      <c r="AD73" s="984"/>
      <c r="AE73" s="984"/>
      <c r="AF73" s="984">
        <v>82</v>
      </c>
      <c r="AG73" s="984"/>
      <c r="AH73" s="984"/>
      <c r="AI73" s="984"/>
      <c r="AJ73" s="984"/>
      <c r="AK73" s="984" t="s">
        <v>547</v>
      </c>
      <c r="AL73" s="984"/>
      <c r="AM73" s="984"/>
      <c r="AN73" s="984"/>
      <c r="AO73" s="984"/>
      <c r="AP73" s="984" t="s">
        <v>547</v>
      </c>
      <c r="AQ73" s="984"/>
      <c r="AR73" s="984"/>
      <c r="AS73" s="984"/>
      <c r="AT73" s="984"/>
      <c r="AU73" s="984" t="s">
        <v>547</v>
      </c>
      <c r="AV73" s="984"/>
      <c r="AW73" s="984"/>
      <c r="AX73" s="984"/>
      <c r="AY73" s="984"/>
      <c r="AZ73" s="985"/>
      <c r="BA73" s="985"/>
      <c r="BB73" s="985"/>
      <c r="BC73" s="985"/>
      <c r="BD73" s="986"/>
      <c r="BE73" s="236"/>
      <c r="BF73" s="236"/>
      <c r="BG73" s="236"/>
      <c r="BH73" s="236"/>
      <c r="BI73" s="236"/>
      <c r="BJ73" s="236"/>
      <c r="BK73" s="236"/>
      <c r="BL73" s="236"/>
      <c r="BM73" s="236"/>
      <c r="BN73" s="236"/>
      <c r="BO73" s="236"/>
      <c r="BP73" s="236"/>
      <c r="BQ73" s="233">
        <v>67</v>
      </c>
      <c r="BR73" s="238"/>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15">
      <c r="A74" s="233">
        <v>7</v>
      </c>
      <c r="B74" s="987" t="s">
        <v>560</v>
      </c>
      <c r="C74" s="988"/>
      <c r="D74" s="988"/>
      <c r="E74" s="988"/>
      <c r="F74" s="988"/>
      <c r="G74" s="988"/>
      <c r="H74" s="988"/>
      <c r="I74" s="988"/>
      <c r="J74" s="988"/>
      <c r="K74" s="988"/>
      <c r="L74" s="988"/>
      <c r="M74" s="988"/>
      <c r="N74" s="988"/>
      <c r="O74" s="988"/>
      <c r="P74" s="989"/>
      <c r="Q74" s="990">
        <v>161934</v>
      </c>
      <c r="R74" s="984"/>
      <c r="S74" s="984"/>
      <c r="T74" s="984"/>
      <c r="U74" s="984"/>
      <c r="V74" s="984">
        <v>158460</v>
      </c>
      <c r="W74" s="984"/>
      <c r="X74" s="984"/>
      <c r="Y74" s="984"/>
      <c r="Z74" s="984"/>
      <c r="AA74" s="984">
        <v>3473</v>
      </c>
      <c r="AB74" s="984"/>
      <c r="AC74" s="984"/>
      <c r="AD74" s="984"/>
      <c r="AE74" s="984"/>
      <c r="AF74" s="984">
        <v>3473</v>
      </c>
      <c r="AG74" s="984"/>
      <c r="AH74" s="984"/>
      <c r="AI74" s="984"/>
      <c r="AJ74" s="984"/>
      <c r="AK74" s="984">
        <v>1726</v>
      </c>
      <c r="AL74" s="984"/>
      <c r="AM74" s="984"/>
      <c r="AN74" s="984"/>
      <c r="AO74" s="984"/>
      <c r="AP74" s="984" t="s">
        <v>547</v>
      </c>
      <c r="AQ74" s="984"/>
      <c r="AR74" s="984"/>
      <c r="AS74" s="984"/>
      <c r="AT74" s="984"/>
      <c r="AU74" s="984" t="s">
        <v>547</v>
      </c>
      <c r="AV74" s="984"/>
      <c r="AW74" s="984"/>
      <c r="AX74" s="984"/>
      <c r="AY74" s="984"/>
      <c r="AZ74" s="985"/>
      <c r="BA74" s="985"/>
      <c r="BB74" s="985"/>
      <c r="BC74" s="985"/>
      <c r="BD74" s="986"/>
      <c r="BE74" s="236"/>
      <c r="BF74" s="236"/>
      <c r="BG74" s="236"/>
      <c r="BH74" s="236"/>
      <c r="BI74" s="236"/>
      <c r="BJ74" s="236"/>
      <c r="BK74" s="236"/>
      <c r="BL74" s="236"/>
      <c r="BM74" s="236"/>
      <c r="BN74" s="236"/>
      <c r="BO74" s="236"/>
      <c r="BP74" s="236"/>
      <c r="BQ74" s="233">
        <v>68</v>
      </c>
      <c r="BR74" s="238"/>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15">
      <c r="A75" s="233">
        <v>8</v>
      </c>
      <c r="B75" s="987" t="s">
        <v>554</v>
      </c>
      <c r="C75" s="988"/>
      <c r="D75" s="988"/>
      <c r="E75" s="988"/>
      <c r="F75" s="988"/>
      <c r="G75" s="988"/>
      <c r="H75" s="988"/>
      <c r="I75" s="988"/>
      <c r="J75" s="988"/>
      <c r="K75" s="988"/>
      <c r="L75" s="988"/>
      <c r="M75" s="988"/>
      <c r="N75" s="988"/>
      <c r="O75" s="988"/>
      <c r="P75" s="989"/>
      <c r="Q75" s="991">
        <v>622</v>
      </c>
      <c r="R75" s="992"/>
      <c r="S75" s="992"/>
      <c r="T75" s="992"/>
      <c r="U75" s="993"/>
      <c r="V75" s="994">
        <v>512</v>
      </c>
      <c r="W75" s="992"/>
      <c r="X75" s="992"/>
      <c r="Y75" s="992"/>
      <c r="Z75" s="993"/>
      <c r="AA75" s="994">
        <v>110</v>
      </c>
      <c r="AB75" s="992"/>
      <c r="AC75" s="992"/>
      <c r="AD75" s="992"/>
      <c r="AE75" s="993"/>
      <c r="AF75" s="994">
        <v>1236</v>
      </c>
      <c r="AG75" s="992"/>
      <c r="AH75" s="992"/>
      <c r="AI75" s="992"/>
      <c r="AJ75" s="993"/>
      <c r="AK75" s="994">
        <v>4</v>
      </c>
      <c r="AL75" s="992"/>
      <c r="AM75" s="992"/>
      <c r="AN75" s="992"/>
      <c r="AO75" s="993"/>
      <c r="AP75" s="994">
        <v>354</v>
      </c>
      <c r="AQ75" s="992"/>
      <c r="AR75" s="992"/>
      <c r="AS75" s="992"/>
      <c r="AT75" s="993"/>
      <c r="AU75" s="994" t="s">
        <v>547</v>
      </c>
      <c r="AV75" s="992"/>
      <c r="AW75" s="992"/>
      <c r="AX75" s="992"/>
      <c r="AY75" s="993"/>
      <c r="AZ75" s="985"/>
      <c r="BA75" s="985"/>
      <c r="BB75" s="985"/>
      <c r="BC75" s="985"/>
      <c r="BD75" s="986"/>
      <c r="BE75" s="236"/>
      <c r="BF75" s="236"/>
      <c r="BG75" s="236"/>
      <c r="BH75" s="236"/>
      <c r="BI75" s="236"/>
      <c r="BJ75" s="236"/>
      <c r="BK75" s="236"/>
      <c r="BL75" s="236"/>
      <c r="BM75" s="236"/>
      <c r="BN75" s="236"/>
      <c r="BO75" s="236"/>
      <c r="BP75" s="236"/>
      <c r="BQ75" s="233">
        <v>69</v>
      </c>
      <c r="BR75" s="238"/>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15">
      <c r="A76" s="233">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36"/>
      <c r="BF76" s="236"/>
      <c r="BG76" s="236"/>
      <c r="BH76" s="236"/>
      <c r="BI76" s="236"/>
      <c r="BJ76" s="236"/>
      <c r="BK76" s="236"/>
      <c r="BL76" s="236"/>
      <c r="BM76" s="236"/>
      <c r="BN76" s="236"/>
      <c r="BO76" s="236"/>
      <c r="BP76" s="236"/>
      <c r="BQ76" s="233">
        <v>70</v>
      </c>
      <c r="BR76" s="238"/>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15">
      <c r="A77" s="233">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36"/>
      <c r="BF77" s="236"/>
      <c r="BG77" s="236"/>
      <c r="BH77" s="236"/>
      <c r="BI77" s="236"/>
      <c r="BJ77" s="236"/>
      <c r="BK77" s="236"/>
      <c r="BL77" s="236"/>
      <c r="BM77" s="236"/>
      <c r="BN77" s="236"/>
      <c r="BO77" s="236"/>
      <c r="BP77" s="236"/>
      <c r="BQ77" s="233">
        <v>71</v>
      </c>
      <c r="BR77" s="238"/>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15">
      <c r="A78" s="233">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6"/>
      <c r="BF78" s="236"/>
      <c r="BG78" s="236"/>
      <c r="BH78" s="236"/>
      <c r="BI78" s="236"/>
      <c r="BJ78" s="224"/>
      <c r="BK78" s="224"/>
      <c r="BL78" s="224"/>
      <c r="BM78" s="224"/>
      <c r="BN78" s="224"/>
      <c r="BO78" s="236"/>
      <c r="BP78" s="236"/>
      <c r="BQ78" s="233">
        <v>72</v>
      </c>
      <c r="BR78" s="238"/>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15">
      <c r="A79" s="233">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6"/>
      <c r="BF79" s="236"/>
      <c r="BG79" s="236"/>
      <c r="BH79" s="236"/>
      <c r="BI79" s="236"/>
      <c r="BJ79" s="224"/>
      <c r="BK79" s="224"/>
      <c r="BL79" s="224"/>
      <c r="BM79" s="224"/>
      <c r="BN79" s="224"/>
      <c r="BO79" s="236"/>
      <c r="BP79" s="236"/>
      <c r="BQ79" s="233">
        <v>73</v>
      </c>
      <c r="BR79" s="238"/>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15">
      <c r="A80" s="233">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6"/>
      <c r="BF80" s="236"/>
      <c r="BG80" s="236"/>
      <c r="BH80" s="236"/>
      <c r="BI80" s="236"/>
      <c r="BJ80" s="236"/>
      <c r="BK80" s="236"/>
      <c r="BL80" s="236"/>
      <c r="BM80" s="236"/>
      <c r="BN80" s="236"/>
      <c r="BO80" s="236"/>
      <c r="BP80" s="236"/>
      <c r="BQ80" s="233">
        <v>74</v>
      </c>
      <c r="BR80" s="238"/>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15">
      <c r="A81" s="233">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6"/>
      <c r="BF81" s="236"/>
      <c r="BG81" s="236"/>
      <c r="BH81" s="236"/>
      <c r="BI81" s="236"/>
      <c r="BJ81" s="236"/>
      <c r="BK81" s="236"/>
      <c r="BL81" s="236"/>
      <c r="BM81" s="236"/>
      <c r="BN81" s="236"/>
      <c r="BO81" s="236"/>
      <c r="BP81" s="236"/>
      <c r="BQ81" s="233">
        <v>75</v>
      </c>
      <c r="BR81" s="238"/>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15">
      <c r="A82" s="233">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6"/>
      <c r="BF82" s="236"/>
      <c r="BG82" s="236"/>
      <c r="BH82" s="236"/>
      <c r="BI82" s="236"/>
      <c r="BJ82" s="236"/>
      <c r="BK82" s="236"/>
      <c r="BL82" s="236"/>
      <c r="BM82" s="236"/>
      <c r="BN82" s="236"/>
      <c r="BO82" s="236"/>
      <c r="BP82" s="236"/>
      <c r="BQ82" s="233">
        <v>76</v>
      </c>
      <c r="BR82" s="238"/>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15">
      <c r="A83" s="233">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6"/>
      <c r="BF83" s="236"/>
      <c r="BG83" s="236"/>
      <c r="BH83" s="236"/>
      <c r="BI83" s="236"/>
      <c r="BJ83" s="236"/>
      <c r="BK83" s="236"/>
      <c r="BL83" s="236"/>
      <c r="BM83" s="236"/>
      <c r="BN83" s="236"/>
      <c r="BO83" s="236"/>
      <c r="BP83" s="236"/>
      <c r="BQ83" s="233">
        <v>77</v>
      </c>
      <c r="BR83" s="238"/>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15">
      <c r="A84" s="233">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6"/>
      <c r="BF84" s="236"/>
      <c r="BG84" s="236"/>
      <c r="BH84" s="236"/>
      <c r="BI84" s="236"/>
      <c r="BJ84" s="236"/>
      <c r="BK84" s="236"/>
      <c r="BL84" s="236"/>
      <c r="BM84" s="236"/>
      <c r="BN84" s="236"/>
      <c r="BO84" s="236"/>
      <c r="BP84" s="236"/>
      <c r="BQ84" s="233">
        <v>78</v>
      </c>
      <c r="BR84" s="238"/>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15">
      <c r="A85" s="233">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6"/>
      <c r="BF85" s="236"/>
      <c r="BG85" s="236"/>
      <c r="BH85" s="236"/>
      <c r="BI85" s="236"/>
      <c r="BJ85" s="236"/>
      <c r="BK85" s="236"/>
      <c r="BL85" s="236"/>
      <c r="BM85" s="236"/>
      <c r="BN85" s="236"/>
      <c r="BO85" s="236"/>
      <c r="BP85" s="236"/>
      <c r="BQ85" s="233">
        <v>79</v>
      </c>
      <c r="BR85" s="238"/>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15">
      <c r="A86" s="233">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6"/>
      <c r="BF86" s="236"/>
      <c r="BG86" s="236"/>
      <c r="BH86" s="236"/>
      <c r="BI86" s="236"/>
      <c r="BJ86" s="236"/>
      <c r="BK86" s="236"/>
      <c r="BL86" s="236"/>
      <c r="BM86" s="236"/>
      <c r="BN86" s="236"/>
      <c r="BO86" s="236"/>
      <c r="BP86" s="236"/>
      <c r="BQ86" s="233">
        <v>80</v>
      </c>
      <c r="BR86" s="238"/>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15">
      <c r="A87" s="239">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6"/>
      <c r="BF87" s="236"/>
      <c r="BG87" s="236"/>
      <c r="BH87" s="236"/>
      <c r="BI87" s="236"/>
      <c r="BJ87" s="236"/>
      <c r="BK87" s="236"/>
      <c r="BL87" s="236"/>
      <c r="BM87" s="236"/>
      <c r="BN87" s="236"/>
      <c r="BO87" s="236"/>
      <c r="BP87" s="236"/>
      <c r="BQ87" s="233">
        <v>81</v>
      </c>
      <c r="BR87" s="238"/>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
      <c r="A88" s="235" t="s">
        <v>377</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5071</v>
      </c>
      <c r="AG88" s="972"/>
      <c r="AH88" s="972"/>
      <c r="AI88" s="972"/>
      <c r="AJ88" s="972"/>
      <c r="AK88" s="976"/>
      <c r="AL88" s="976"/>
      <c r="AM88" s="976"/>
      <c r="AN88" s="976"/>
      <c r="AO88" s="976"/>
      <c r="AP88" s="972">
        <v>12253</v>
      </c>
      <c r="AQ88" s="972"/>
      <c r="AR88" s="972"/>
      <c r="AS88" s="972"/>
      <c r="AT88" s="972"/>
      <c r="AU88" s="972">
        <v>500</v>
      </c>
      <c r="AV88" s="972"/>
      <c r="AW88" s="972"/>
      <c r="AX88" s="972"/>
      <c r="AY88" s="972"/>
      <c r="AZ88" s="973"/>
      <c r="BA88" s="973"/>
      <c r="BB88" s="973"/>
      <c r="BC88" s="973"/>
      <c r="BD88" s="974"/>
      <c r="BE88" s="236"/>
      <c r="BF88" s="236"/>
      <c r="BG88" s="236"/>
      <c r="BH88" s="236"/>
      <c r="BI88" s="236"/>
      <c r="BJ88" s="236"/>
      <c r="BK88" s="236"/>
      <c r="BL88" s="236"/>
      <c r="BM88" s="236"/>
      <c r="BN88" s="236"/>
      <c r="BO88" s="236"/>
      <c r="BP88" s="236"/>
      <c r="BQ88" s="233">
        <v>82</v>
      </c>
      <c r="BR88" s="238"/>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15">
      <c r="A89" s="240"/>
      <c r="B89" s="241"/>
      <c r="C89" s="241"/>
      <c r="D89" s="241"/>
      <c r="E89" s="241"/>
      <c r="F89" s="241"/>
      <c r="G89" s="241"/>
      <c r="H89" s="241"/>
      <c r="I89" s="241"/>
      <c r="J89" s="241"/>
      <c r="K89" s="241"/>
      <c r="L89" s="241"/>
      <c r="M89" s="241"/>
      <c r="N89" s="241"/>
      <c r="O89" s="241"/>
      <c r="P89" s="241"/>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3"/>
      <c r="BA89" s="243"/>
      <c r="BB89" s="243"/>
      <c r="BC89" s="243"/>
      <c r="BD89" s="243"/>
      <c r="BE89" s="236"/>
      <c r="BF89" s="236"/>
      <c r="BG89" s="236"/>
      <c r="BH89" s="236"/>
      <c r="BI89" s="236"/>
      <c r="BJ89" s="236"/>
      <c r="BK89" s="236"/>
      <c r="BL89" s="236"/>
      <c r="BM89" s="236"/>
      <c r="BN89" s="236"/>
      <c r="BO89" s="236"/>
      <c r="BP89" s="236"/>
      <c r="BQ89" s="233">
        <v>83</v>
      </c>
      <c r="BR89" s="238"/>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15">
      <c r="A90" s="240"/>
      <c r="B90" s="241"/>
      <c r="C90" s="241"/>
      <c r="D90" s="241"/>
      <c r="E90" s="241"/>
      <c r="F90" s="241"/>
      <c r="G90" s="241"/>
      <c r="H90" s="241"/>
      <c r="I90" s="241"/>
      <c r="J90" s="241"/>
      <c r="K90" s="241"/>
      <c r="L90" s="241"/>
      <c r="M90" s="241"/>
      <c r="N90" s="241"/>
      <c r="O90" s="241"/>
      <c r="P90" s="241"/>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242"/>
      <c r="AZ90" s="243"/>
      <c r="BA90" s="243"/>
      <c r="BB90" s="243"/>
      <c r="BC90" s="243"/>
      <c r="BD90" s="243"/>
      <c r="BE90" s="236"/>
      <c r="BF90" s="236"/>
      <c r="BG90" s="236"/>
      <c r="BH90" s="236"/>
      <c r="BI90" s="236"/>
      <c r="BJ90" s="236"/>
      <c r="BK90" s="236"/>
      <c r="BL90" s="236"/>
      <c r="BM90" s="236"/>
      <c r="BN90" s="236"/>
      <c r="BO90" s="236"/>
      <c r="BP90" s="236"/>
      <c r="BQ90" s="233">
        <v>84</v>
      </c>
      <c r="BR90" s="238"/>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15">
      <c r="A91" s="240"/>
      <c r="B91" s="241"/>
      <c r="C91" s="241"/>
      <c r="D91" s="241"/>
      <c r="E91" s="241"/>
      <c r="F91" s="241"/>
      <c r="G91" s="241"/>
      <c r="H91" s="241"/>
      <c r="I91" s="241"/>
      <c r="J91" s="241"/>
      <c r="K91" s="241"/>
      <c r="L91" s="241"/>
      <c r="M91" s="241"/>
      <c r="N91" s="241"/>
      <c r="O91" s="241"/>
      <c r="P91" s="241"/>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242"/>
      <c r="AZ91" s="243"/>
      <c r="BA91" s="243"/>
      <c r="BB91" s="243"/>
      <c r="BC91" s="243"/>
      <c r="BD91" s="243"/>
      <c r="BE91" s="236"/>
      <c r="BF91" s="236"/>
      <c r="BG91" s="236"/>
      <c r="BH91" s="236"/>
      <c r="BI91" s="236"/>
      <c r="BJ91" s="236"/>
      <c r="BK91" s="236"/>
      <c r="BL91" s="236"/>
      <c r="BM91" s="236"/>
      <c r="BN91" s="236"/>
      <c r="BO91" s="236"/>
      <c r="BP91" s="236"/>
      <c r="BQ91" s="233">
        <v>85</v>
      </c>
      <c r="BR91" s="238"/>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15">
      <c r="A92" s="240"/>
      <c r="B92" s="241"/>
      <c r="C92" s="241"/>
      <c r="D92" s="241"/>
      <c r="E92" s="241"/>
      <c r="F92" s="241"/>
      <c r="G92" s="241"/>
      <c r="H92" s="241"/>
      <c r="I92" s="241"/>
      <c r="J92" s="241"/>
      <c r="K92" s="241"/>
      <c r="L92" s="241"/>
      <c r="M92" s="241"/>
      <c r="N92" s="241"/>
      <c r="O92" s="241"/>
      <c r="P92" s="241"/>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242"/>
      <c r="AZ92" s="243"/>
      <c r="BA92" s="243"/>
      <c r="BB92" s="243"/>
      <c r="BC92" s="243"/>
      <c r="BD92" s="243"/>
      <c r="BE92" s="236"/>
      <c r="BF92" s="236"/>
      <c r="BG92" s="236"/>
      <c r="BH92" s="236"/>
      <c r="BI92" s="236"/>
      <c r="BJ92" s="236"/>
      <c r="BK92" s="236"/>
      <c r="BL92" s="236"/>
      <c r="BM92" s="236"/>
      <c r="BN92" s="236"/>
      <c r="BO92" s="236"/>
      <c r="BP92" s="236"/>
      <c r="BQ92" s="233">
        <v>86</v>
      </c>
      <c r="BR92" s="238"/>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15">
      <c r="A93" s="240"/>
      <c r="B93" s="241"/>
      <c r="C93" s="241"/>
      <c r="D93" s="241"/>
      <c r="E93" s="241"/>
      <c r="F93" s="241"/>
      <c r="G93" s="241"/>
      <c r="H93" s="241"/>
      <c r="I93" s="241"/>
      <c r="J93" s="241"/>
      <c r="K93" s="241"/>
      <c r="L93" s="241"/>
      <c r="M93" s="241"/>
      <c r="N93" s="241"/>
      <c r="O93" s="241"/>
      <c r="P93" s="241"/>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242"/>
      <c r="AZ93" s="243"/>
      <c r="BA93" s="243"/>
      <c r="BB93" s="243"/>
      <c r="BC93" s="243"/>
      <c r="BD93" s="243"/>
      <c r="BE93" s="236"/>
      <c r="BF93" s="236"/>
      <c r="BG93" s="236"/>
      <c r="BH93" s="236"/>
      <c r="BI93" s="236"/>
      <c r="BJ93" s="236"/>
      <c r="BK93" s="236"/>
      <c r="BL93" s="236"/>
      <c r="BM93" s="236"/>
      <c r="BN93" s="236"/>
      <c r="BO93" s="236"/>
      <c r="BP93" s="236"/>
      <c r="BQ93" s="233">
        <v>87</v>
      </c>
      <c r="BR93" s="238"/>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15">
      <c r="A94" s="240"/>
      <c r="B94" s="241"/>
      <c r="C94" s="241"/>
      <c r="D94" s="241"/>
      <c r="E94" s="241"/>
      <c r="F94" s="241"/>
      <c r="G94" s="241"/>
      <c r="H94" s="241"/>
      <c r="I94" s="241"/>
      <c r="J94" s="241"/>
      <c r="K94" s="241"/>
      <c r="L94" s="241"/>
      <c r="M94" s="241"/>
      <c r="N94" s="241"/>
      <c r="O94" s="241"/>
      <c r="P94" s="241"/>
      <c r="Q94" s="242"/>
      <c r="R94" s="242"/>
      <c r="S94" s="242"/>
      <c r="T94" s="242"/>
      <c r="U94" s="242"/>
      <c r="V94" s="242"/>
      <c r="W94" s="242"/>
      <c r="X94" s="242"/>
      <c r="Y94" s="242"/>
      <c r="Z94" s="242"/>
      <c r="AA94" s="242"/>
      <c r="AB94" s="242"/>
      <c r="AC94" s="242"/>
      <c r="AD94" s="242"/>
      <c r="AE94" s="242"/>
      <c r="AF94" s="242"/>
      <c r="AG94" s="242"/>
      <c r="AH94" s="242"/>
      <c r="AI94" s="242"/>
      <c r="AJ94" s="242"/>
      <c r="AK94" s="242"/>
      <c r="AL94" s="242"/>
      <c r="AM94" s="242"/>
      <c r="AN94" s="242"/>
      <c r="AO94" s="242"/>
      <c r="AP94" s="242"/>
      <c r="AQ94" s="242"/>
      <c r="AR94" s="242"/>
      <c r="AS94" s="242"/>
      <c r="AT94" s="242"/>
      <c r="AU94" s="242"/>
      <c r="AV94" s="242"/>
      <c r="AW94" s="242"/>
      <c r="AX94" s="242"/>
      <c r="AY94" s="242"/>
      <c r="AZ94" s="243"/>
      <c r="BA94" s="243"/>
      <c r="BB94" s="243"/>
      <c r="BC94" s="243"/>
      <c r="BD94" s="243"/>
      <c r="BE94" s="236"/>
      <c r="BF94" s="236"/>
      <c r="BG94" s="236"/>
      <c r="BH94" s="236"/>
      <c r="BI94" s="236"/>
      <c r="BJ94" s="236"/>
      <c r="BK94" s="236"/>
      <c r="BL94" s="236"/>
      <c r="BM94" s="236"/>
      <c r="BN94" s="236"/>
      <c r="BO94" s="236"/>
      <c r="BP94" s="236"/>
      <c r="BQ94" s="233">
        <v>88</v>
      </c>
      <c r="BR94" s="238"/>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15">
      <c r="A95" s="240"/>
      <c r="B95" s="241"/>
      <c r="C95" s="241"/>
      <c r="D95" s="241"/>
      <c r="E95" s="241"/>
      <c r="F95" s="241"/>
      <c r="G95" s="241"/>
      <c r="H95" s="241"/>
      <c r="I95" s="241"/>
      <c r="J95" s="241"/>
      <c r="K95" s="241"/>
      <c r="L95" s="241"/>
      <c r="M95" s="241"/>
      <c r="N95" s="241"/>
      <c r="O95" s="241"/>
      <c r="P95" s="241"/>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242"/>
      <c r="AZ95" s="243"/>
      <c r="BA95" s="243"/>
      <c r="BB95" s="243"/>
      <c r="BC95" s="243"/>
      <c r="BD95" s="243"/>
      <c r="BE95" s="236"/>
      <c r="BF95" s="236"/>
      <c r="BG95" s="236"/>
      <c r="BH95" s="236"/>
      <c r="BI95" s="236"/>
      <c r="BJ95" s="236"/>
      <c r="BK95" s="236"/>
      <c r="BL95" s="236"/>
      <c r="BM95" s="236"/>
      <c r="BN95" s="236"/>
      <c r="BO95" s="236"/>
      <c r="BP95" s="236"/>
      <c r="BQ95" s="233">
        <v>89</v>
      </c>
      <c r="BR95" s="238"/>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15">
      <c r="A96" s="240"/>
      <c r="B96" s="241"/>
      <c r="C96" s="241"/>
      <c r="D96" s="241"/>
      <c r="E96" s="241"/>
      <c r="F96" s="241"/>
      <c r="G96" s="241"/>
      <c r="H96" s="241"/>
      <c r="I96" s="241"/>
      <c r="J96" s="241"/>
      <c r="K96" s="241"/>
      <c r="L96" s="241"/>
      <c r="M96" s="241"/>
      <c r="N96" s="241"/>
      <c r="O96" s="241"/>
      <c r="P96" s="241"/>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242"/>
      <c r="AZ96" s="243"/>
      <c r="BA96" s="243"/>
      <c r="BB96" s="243"/>
      <c r="BC96" s="243"/>
      <c r="BD96" s="243"/>
      <c r="BE96" s="236"/>
      <c r="BF96" s="236"/>
      <c r="BG96" s="236"/>
      <c r="BH96" s="236"/>
      <c r="BI96" s="236"/>
      <c r="BJ96" s="236"/>
      <c r="BK96" s="236"/>
      <c r="BL96" s="236"/>
      <c r="BM96" s="236"/>
      <c r="BN96" s="236"/>
      <c r="BO96" s="236"/>
      <c r="BP96" s="236"/>
      <c r="BQ96" s="233">
        <v>90</v>
      </c>
      <c r="BR96" s="238"/>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15">
      <c r="A97" s="240"/>
      <c r="B97" s="241"/>
      <c r="C97" s="241"/>
      <c r="D97" s="241"/>
      <c r="E97" s="241"/>
      <c r="F97" s="241"/>
      <c r="G97" s="241"/>
      <c r="H97" s="241"/>
      <c r="I97" s="241"/>
      <c r="J97" s="241"/>
      <c r="K97" s="241"/>
      <c r="L97" s="241"/>
      <c r="M97" s="241"/>
      <c r="N97" s="241"/>
      <c r="O97" s="241"/>
      <c r="P97" s="241"/>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242"/>
      <c r="AZ97" s="243"/>
      <c r="BA97" s="243"/>
      <c r="BB97" s="243"/>
      <c r="BC97" s="243"/>
      <c r="BD97" s="243"/>
      <c r="BE97" s="236"/>
      <c r="BF97" s="236"/>
      <c r="BG97" s="236"/>
      <c r="BH97" s="236"/>
      <c r="BI97" s="236"/>
      <c r="BJ97" s="236"/>
      <c r="BK97" s="236"/>
      <c r="BL97" s="236"/>
      <c r="BM97" s="236"/>
      <c r="BN97" s="236"/>
      <c r="BO97" s="236"/>
      <c r="BP97" s="236"/>
      <c r="BQ97" s="233">
        <v>91</v>
      </c>
      <c r="BR97" s="238"/>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15">
      <c r="A98" s="240"/>
      <c r="B98" s="241"/>
      <c r="C98" s="241"/>
      <c r="D98" s="241"/>
      <c r="E98" s="241"/>
      <c r="F98" s="241"/>
      <c r="G98" s="241"/>
      <c r="H98" s="241"/>
      <c r="I98" s="241"/>
      <c r="J98" s="241"/>
      <c r="K98" s="241"/>
      <c r="L98" s="241"/>
      <c r="M98" s="241"/>
      <c r="N98" s="241"/>
      <c r="O98" s="241"/>
      <c r="P98" s="241"/>
      <c r="Q98" s="242"/>
      <c r="R98" s="242"/>
      <c r="S98" s="242"/>
      <c r="T98" s="242"/>
      <c r="U98" s="242"/>
      <c r="V98" s="242"/>
      <c r="W98" s="242"/>
      <c r="X98" s="242"/>
      <c r="Y98" s="242"/>
      <c r="Z98" s="242"/>
      <c r="AA98" s="242"/>
      <c r="AB98" s="242"/>
      <c r="AC98" s="242"/>
      <c r="AD98" s="242"/>
      <c r="AE98" s="242"/>
      <c r="AF98" s="242"/>
      <c r="AG98" s="242"/>
      <c r="AH98" s="242"/>
      <c r="AI98" s="242"/>
      <c r="AJ98" s="242"/>
      <c r="AK98" s="242"/>
      <c r="AL98" s="242"/>
      <c r="AM98" s="242"/>
      <c r="AN98" s="242"/>
      <c r="AO98" s="242"/>
      <c r="AP98" s="242"/>
      <c r="AQ98" s="242"/>
      <c r="AR98" s="242"/>
      <c r="AS98" s="242"/>
      <c r="AT98" s="242"/>
      <c r="AU98" s="242"/>
      <c r="AV98" s="242"/>
      <c r="AW98" s="242"/>
      <c r="AX98" s="242"/>
      <c r="AY98" s="242"/>
      <c r="AZ98" s="243"/>
      <c r="BA98" s="243"/>
      <c r="BB98" s="243"/>
      <c r="BC98" s="243"/>
      <c r="BD98" s="243"/>
      <c r="BE98" s="236"/>
      <c r="BF98" s="236"/>
      <c r="BG98" s="236"/>
      <c r="BH98" s="236"/>
      <c r="BI98" s="236"/>
      <c r="BJ98" s="236"/>
      <c r="BK98" s="236"/>
      <c r="BL98" s="236"/>
      <c r="BM98" s="236"/>
      <c r="BN98" s="236"/>
      <c r="BO98" s="236"/>
      <c r="BP98" s="236"/>
      <c r="BQ98" s="233">
        <v>92</v>
      </c>
      <c r="BR98" s="238"/>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15">
      <c r="A99" s="240"/>
      <c r="B99" s="241"/>
      <c r="C99" s="241"/>
      <c r="D99" s="241"/>
      <c r="E99" s="241"/>
      <c r="F99" s="241"/>
      <c r="G99" s="241"/>
      <c r="H99" s="241"/>
      <c r="I99" s="241"/>
      <c r="J99" s="241"/>
      <c r="K99" s="241"/>
      <c r="L99" s="241"/>
      <c r="M99" s="241"/>
      <c r="N99" s="241"/>
      <c r="O99" s="241"/>
      <c r="P99" s="241"/>
      <c r="Q99" s="242"/>
      <c r="R99" s="242"/>
      <c r="S99" s="242"/>
      <c r="T99" s="242"/>
      <c r="U99" s="242"/>
      <c r="V99" s="242"/>
      <c r="W99" s="242"/>
      <c r="X99" s="242"/>
      <c r="Y99" s="242"/>
      <c r="Z99" s="242"/>
      <c r="AA99" s="242"/>
      <c r="AB99" s="242"/>
      <c r="AC99" s="242"/>
      <c r="AD99" s="242"/>
      <c r="AE99" s="242"/>
      <c r="AF99" s="242"/>
      <c r="AG99" s="242"/>
      <c r="AH99" s="242"/>
      <c r="AI99" s="242"/>
      <c r="AJ99" s="242"/>
      <c r="AK99" s="242"/>
      <c r="AL99" s="242"/>
      <c r="AM99" s="242"/>
      <c r="AN99" s="242"/>
      <c r="AO99" s="242"/>
      <c r="AP99" s="242"/>
      <c r="AQ99" s="242"/>
      <c r="AR99" s="242"/>
      <c r="AS99" s="242"/>
      <c r="AT99" s="242"/>
      <c r="AU99" s="242"/>
      <c r="AV99" s="242"/>
      <c r="AW99" s="242"/>
      <c r="AX99" s="242"/>
      <c r="AY99" s="242"/>
      <c r="AZ99" s="243"/>
      <c r="BA99" s="243"/>
      <c r="BB99" s="243"/>
      <c r="BC99" s="243"/>
      <c r="BD99" s="243"/>
      <c r="BE99" s="236"/>
      <c r="BF99" s="236"/>
      <c r="BG99" s="236"/>
      <c r="BH99" s="236"/>
      <c r="BI99" s="236"/>
      <c r="BJ99" s="236"/>
      <c r="BK99" s="236"/>
      <c r="BL99" s="236"/>
      <c r="BM99" s="236"/>
      <c r="BN99" s="236"/>
      <c r="BO99" s="236"/>
      <c r="BP99" s="236"/>
      <c r="BQ99" s="233">
        <v>93</v>
      </c>
      <c r="BR99" s="238"/>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15">
      <c r="A100" s="240"/>
      <c r="B100" s="241"/>
      <c r="C100" s="241"/>
      <c r="D100" s="241"/>
      <c r="E100" s="241"/>
      <c r="F100" s="241"/>
      <c r="G100" s="241"/>
      <c r="H100" s="241"/>
      <c r="I100" s="241"/>
      <c r="J100" s="241"/>
      <c r="K100" s="241"/>
      <c r="L100" s="241"/>
      <c r="M100" s="241"/>
      <c r="N100" s="241"/>
      <c r="O100" s="241"/>
      <c r="P100" s="241"/>
      <c r="Q100" s="242"/>
      <c r="R100" s="242"/>
      <c r="S100" s="242"/>
      <c r="T100" s="242"/>
      <c r="U100" s="242"/>
      <c r="V100" s="242"/>
      <c r="W100" s="242"/>
      <c r="X100" s="242"/>
      <c r="Y100" s="242"/>
      <c r="Z100" s="242"/>
      <c r="AA100" s="242"/>
      <c r="AB100" s="242"/>
      <c r="AC100" s="242"/>
      <c r="AD100" s="242"/>
      <c r="AE100" s="242"/>
      <c r="AF100" s="242"/>
      <c r="AG100" s="242"/>
      <c r="AH100" s="242"/>
      <c r="AI100" s="242"/>
      <c r="AJ100" s="242"/>
      <c r="AK100" s="242"/>
      <c r="AL100" s="242"/>
      <c r="AM100" s="242"/>
      <c r="AN100" s="242"/>
      <c r="AO100" s="242"/>
      <c r="AP100" s="242"/>
      <c r="AQ100" s="242"/>
      <c r="AR100" s="242"/>
      <c r="AS100" s="242"/>
      <c r="AT100" s="242"/>
      <c r="AU100" s="242"/>
      <c r="AV100" s="242"/>
      <c r="AW100" s="242"/>
      <c r="AX100" s="242"/>
      <c r="AY100" s="242"/>
      <c r="AZ100" s="243"/>
      <c r="BA100" s="243"/>
      <c r="BB100" s="243"/>
      <c r="BC100" s="243"/>
      <c r="BD100" s="243"/>
      <c r="BE100" s="236"/>
      <c r="BF100" s="236"/>
      <c r="BG100" s="236"/>
      <c r="BH100" s="236"/>
      <c r="BI100" s="236"/>
      <c r="BJ100" s="236"/>
      <c r="BK100" s="236"/>
      <c r="BL100" s="236"/>
      <c r="BM100" s="236"/>
      <c r="BN100" s="236"/>
      <c r="BO100" s="236"/>
      <c r="BP100" s="236"/>
      <c r="BQ100" s="233">
        <v>94</v>
      </c>
      <c r="BR100" s="238"/>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15">
      <c r="A101" s="240"/>
      <c r="B101" s="241"/>
      <c r="C101" s="241"/>
      <c r="D101" s="241"/>
      <c r="E101" s="241"/>
      <c r="F101" s="241"/>
      <c r="G101" s="241"/>
      <c r="H101" s="241"/>
      <c r="I101" s="241"/>
      <c r="J101" s="241"/>
      <c r="K101" s="241"/>
      <c r="L101" s="241"/>
      <c r="M101" s="241"/>
      <c r="N101" s="241"/>
      <c r="O101" s="241"/>
      <c r="P101" s="241"/>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3"/>
      <c r="BA101" s="243"/>
      <c r="BB101" s="243"/>
      <c r="BC101" s="243"/>
      <c r="BD101" s="243"/>
      <c r="BE101" s="236"/>
      <c r="BF101" s="236"/>
      <c r="BG101" s="236"/>
      <c r="BH101" s="236"/>
      <c r="BI101" s="236"/>
      <c r="BJ101" s="236"/>
      <c r="BK101" s="236"/>
      <c r="BL101" s="236"/>
      <c r="BM101" s="236"/>
      <c r="BN101" s="236"/>
      <c r="BO101" s="236"/>
      <c r="BP101" s="236"/>
      <c r="BQ101" s="233">
        <v>95</v>
      </c>
      <c r="BR101" s="238"/>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
      <c r="A102" s="240"/>
      <c r="B102" s="241"/>
      <c r="C102" s="241"/>
      <c r="D102" s="241"/>
      <c r="E102" s="241"/>
      <c r="F102" s="241"/>
      <c r="G102" s="241"/>
      <c r="H102" s="241"/>
      <c r="I102" s="241"/>
      <c r="J102" s="241"/>
      <c r="K102" s="241"/>
      <c r="L102" s="241"/>
      <c r="M102" s="241"/>
      <c r="N102" s="241"/>
      <c r="O102" s="241"/>
      <c r="P102" s="241"/>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242"/>
      <c r="AV102" s="242"/>
      <c r="AW102" s="242"/>
      <c r="AX102" s="242"/>
      <c r="AY102" s="242"/>
      <c r="AZ102" s="243"/>
      <c r="BA102" s="243"/>
      <c r="BB102" s="243"/>
      <c r="BC102" s="243"/>
      <c r="BD102" s="243"/>
      <c r="BE102" s="236"/>
      <c r="BF102" s="236"/>
      <c r="BG102" s="236"/>
      <c r="BH102" s="236"/>
      <c r="BI102" s="236"/>
      <c r="BJ102" s="236"/>
      <c r="BK102" s="236"/>
      <c r="BL102" s="236"/>
      <c r="BM102" s="236"/>
      <c r="BN102" s="236"/>
      <c r="BO102" s="236"/>
      <c r="BP102" s="236"/>
      <c r="BQ102" s="235" t="s">
        <v>377</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24"/>
    </row>
    <row r="103" spans="1:131" ht="26.25" customHeight="1" x14ac:dyDescent="0.15">
      <c r="A103" s="240"/>
      <c r="B103" s="241"/>
      <c r="C103" s="241"/>
      <c r="D103" s="241"/>
      <c r="E103" s="241"/>
      <c r="F103" s="241"/>
      <c r="G103" s="241"/>
      <c r="H103" s="241"/>
      <c r="I103" s="241"/>
      <c r="J103" s="241"/>
      <c r="K103" s="241"/>
      <c r="L103" s="241"/>
      <c r="M103" s="241"/>
      <c r="N103" s="241"/>
      <c r="O103" s="241"/>
      <c r="P103" s="241"/>
      <c r="Q103" s="242"/>
      <c r="R103" s="242"/>
      <c r="S103" s="242"/>
      <c r="T103" s="242"/>
      <c r="U103" s="242"/>
      <c r="V103" s="242"/>
      <c r="W103" s="242"/>
      <c r="X103" s="242"/>
      <c r="Y103" s="242"/>
      <c r="Z103" s="242"/>
      <c r="AA103" s="242"/>
      <c r="AB103" s="242"/>
      <c r="AC103" s="242"/>
      <c r="AD103" s="242"/>
      <c r="AE103" s="242"/>
      <c r="AF103" s="242"/>
      <c r="AG103" s="242"/>
      <c r="AH103" s="242"/>
      <c r="AI103" s="242"/>
      <c r="AJ103" s="242"/>
      <c r="AK103" s="242"/>
      <c r="AL103" s="242"/>
      <c r="AM103" s="242"/>
      <c r="AN103" s="242"/>
      <c r="AO103" s="242"/>
      <c r="AP103" s="242"/>
      <c r="AQ103" s="242"/>
      <c r="AR103" s="242"/>
      <c r="AS103" s="242"/>
      <c r="AT103" s="242"/>
      <c r="AU103" s="242"/>
      <c r="AV103" s="242"/>
      <c r="AW103" s="242"/>
      <c r="AX103" s="242"/>
      <c r="AY103" s="242"/>
      <c r="AZ103" s="243"/>
      <c r="BA103" s="243"/>
      <c r="BB103" s="243"/>
      <c r="BC103" s="243"/>
      <c r="BD103" s="243"/>
      <c r="BE103" s="236"/>
      <c r="BF103" s="236"/>
      <c r="BG103" s="236"/>
      <c r="BH103" s="236"/>
      <c r="BI103" s="236"/>
      <c r="BJ103" s="236"/>
      <c r="BK103" s="236"/>
      <c r="BL103" s="236"/>
      <c r="BM103" s="236"/>
      <c r="BN103" s="236"/>
      <c r="BO103" s="236"/>
      <c r="BP103" s="236"/>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15">
      <c r="A104" s="240"/>
      <c r="B104" s="241"/>
      <c r="C104" s="241"/>
      <c r="D104" s="241"/>
      <c r="E104" s="241"/>
      <c r="F104" s="241"/>
      <c r="G104" s="241"/>
      <c r="H104" s="241"/>
      <c r="I104" s="241"/>
      <c r="J104" s="241"/>
      <c r="K104" s="241"/>
      <c r="L104" s="241"/>
      <c r="M104" s="241"/>
      <c r="N104" s="241"/>
      <c r="O104" s="241"/>
      <c r="P104" s="241"/>
      <c r="Q104" s="242"/>
      <c r="R104" s="242"/>
      <c r="S104" s="242"/>
      <c r="T104" s="242"/>
      <c r="U104" s="242"/>
      <c r="V104" s="242"/>
      <c r="W104" s="242"/>
      <c r="X104" s="242"/>
      <c r="Y104" s="242"/>
      <c r="Z104" s="242"/>
      <c r="AA104" s="242"/>
      <c r="AB104" s="242"/>
      <c r="AC104" s="242"/>
      <c r="AD104" s="242"/>
      <c r="AE104" s="242"/>
      <c r="AF104" s="242"/>
      <c r="AG104" s="242"/>
      <c r="AH104" s="242"/>
      <c r="AI104" s="242"/>
      <c r="AJ104" s="242"/>
      <c r="AK104" s="242"/>
      <c r="AL104" s="242"/>
      <c r="AM104" s="242"/>
      <c r="AN104" s="242"/>
      <c r="AO104" s="242"/>
      <c r="AP104" s="242"/>
      <c r="AQ104" s="242"/>
      <c r="AR104" s="242"/>
      <c r="AS104" s="242"/>
      <c r="AT104" s="242"/>
      <c r="AU104" s="242"/>
      <c r="AV104" s="242"/>
      <c r="AW104" s="242"/>
      <c r="AX104" s="242"/>
      <c r="AY104" s="242"/>
      <c r="AZ104" s="243"/>
      <c r="BA104" s="243"/>
      <c r="BB104" s="243"/>
      <c r="BC104" s="243"/>
      <c r="BD104" s="243"/>
      <c r="BE104" s="236"/>
      <c r="BF104" s="236"/>
      <c r="BG104" s="236"/>
      <c r="BH104" s="236"/>
      <c r="BI104" s="236"/>
      <c r="BJ104" s="236"/>
      <c r="BK104" s="236"/>
      <c r="BL104" s="236"/>
      <c r="BM104" s="236"/>
      <c r="BN104" s="236"/>
      <c r="BO104" s="236"/>
      <c r="BP104" s="236"/>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15">
      <c r="A105" s="236"/>
      <c r="B105" s="236"/>
      <c r="C105" s="236"/>
      <c r="D105" s="236"/>
      <c r="E105" s="236"/>
      <c r="F105" s="236"/>
      <c r="G105" s="236"/>
      <c r="H105" s="236"/>
      <c r="I105" s="236"/>
      <c r="J105" s="236"/>
      <c r="K105" s="236"/>
      <c r="L105" s="236"/>
      <c r="M105" s="236"/>
      <c r="N105" s="236"/>
      <c r="O105" s="236"/>
      <c r="P105" s="236"/>
      <c r="Q105" s="236"/>
      <c r="R105" s="236"/>
      <c r="S105" s="236"/>
      <c r="T105" s="236"/>
      <c r="U105" s="236"/>
      <c r="V105" s="236"/>
      <c r="W105" s="236"/>
      <c r="X105" s="236"/>
      <c r="Y105" s="236"/>
      <c r="Z105" s="236"/>
      <c r="AA105" s="236"/>
      <c r="AB105" s="236"/>
      <c r="AC105" s="236"/>
      <c r="AD105" s="236"/>
      <c r="AE105" s="236"/>
      <c r="AF105" s="236"/>
      <c r="AG105" s="236"/>
      <c r="AH105" s="236"/>
      <c r="AI105" s="236"/>
      <c r="AJ105" s="236"/>
      <c r="AK105" s="236"/>
      <c r="AL105" s="236"/>
      <c r="AM105" s="236"/>
      <c r="AN105" s="236"/>
      <c r="AO105" s="236"/>
      <c r="AP105" s="236"/>
      <c r="AQ105" s="236"/>
      <c r="AR105" s="236"/>
      <c r="AS105" s="236"/>
      <c r="AT105" s="236"/>
      <c r="AU105" s="236"/>
      <c r="AV105" s="236"/>
      <c r="AW105" s="236"/>
      <c r="AX105" s="236"/>
      <c r="AY105" s="236"/>
      <c r="AZ105" s="236"/>
      <c r="BA105" s="236"/>
      <c r="BB105" s="236"/>
      <c r="BC105" s="236"/>
      <c r="BD105" s="236"/>
      <c r="BE105" s="236"/>
      <c r="BF105" s="236"/>
      <c r="BG105" s="236"/>
      <c r="BH105" s="236"/>
      <c r="BI105" s="236"/>
      <c r="BJ105" s="236"/>
      <c r="BK105" s="236"/>
      <c r="BL105" s="236"/>
      <c r="BM105" s="236"/>
      <c r="BN105" s="236"/>
      <c r="BO105" s="236"/>
      <c r="BP105" s="236"/>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6"/>
      <c r="B106" s="236"/>
      <c r="C106" s="236"/>
      <c r="D106" s="236"/>
      <c r="E106" s="236"/>
      <c r="F106" s="236"/>
      <c r="G106" s="236"/>
      <c r="H106" s="236"/>
      <c r="I106" s="236"/>
      <c r="J106" s="236"/>
      <c r="K106" s="236"/>
      <c r="L106" s="236"/>
      <c r="M106" s="236"/>
      <c r="N106" s="236"/>
      <c r="O106" s="236"/>
      <c r="P106" s="236"/>
      <c r="Q106" s="236"/>
      <c r="R106" s="236"/>
      <c r="S106" s="236"/>
      <c r="T106" s="236"/>
      <c r="U106" s="236"/>
      <c r="V106" s="236"/>
      <c r="W106" s="236"/>
      <c r="X106" s="236"/>
      <c r="Y106" s="236"/>
      <c r="Z106" s="236"/>
      <c r="AA106" s="236"/>
      <c r="AB106" s="236"/>
      <c r="AC106" s="236"/>
      <c r="AD106" s="236"/>
      <c r="AE106" s="236"/>
      <c r="AF106" s="236"/>
      <c r="AG106" s="236"/>
      <c r="AH106" s="236"/>
      <c r="AI106" s="236"/>
      <c r="AJ106" s="236"/>
      <c r="AK106" s="236"/>
      <c r="AL106" s="236"/>
      <c r="AM106" s="236"/>
      <c r="AN106" s="236"/>
      <c r="AO106" s="236"/>
      <c r="AP106" s="236"/>
      <c r="AQ106" s="236"/>
      <c r="AR106" s="236"/>
      <c r="AS106" s="236"/>
      <c r="AT106" s="236"/>
      <c r="AU106" s="236"/>
      <c r="AV106" s="236"/>
      <c r="AW106" s="236"/>
      <c r="AX106" s="236"/>
      <c r="AY106" s="236"/>
      <c r="AZ106" s="236"/>
      <c r="BA106" s="236"/>
      <c r="BB106" s="236"/>
      <c r="BC106" s="236"/>
      <c r="BD106" s="236"/>
      <c r="BE106" s="236"/>
      <c r="BF106" s="236"/>
      <c r="BG106" s="236"/>
      <c r="BH106" s="236"/>
      <c r="BI106" s="236"/>
      <c r="BJ106" s="236"/>
      <c r="BK106" s="236"/>
      <c r="BL106" s="236"/>
      <c r="BM106" s="236"/>
      <c r="BN106" s="236"/>
      <c r="BO106" s="236"/>
      <c r="BP106" s="236"/>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28" t="s">
        <v>404</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28" t="s">
        <v>405</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15">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295</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295</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295</v>
      </c>
      <c r="DR109" s="909"/>
      <c r="DS109" s="909"/>
      <c r="DT109" s="909"/>
      <c r="DU109" s="910"/>
      <c r="DV109" s="911" t="s">
        <v>411</v>
      </c>
      <c r="DW109" s="909"/>
      <c r="DX109" s="909"/>
      <c r="DY109" s="909"/>
      <c r="DZ109" s="942"/>
    </row>
    <row r="110" spans="1:131" s="224" customFormat="1" ht="26.25" customHeight="1" x14ac:dyDescent="0.15">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609569</v>
      </c>
      <c r="AB110" s="902"/>
      <c r="AC110" s="902"/>
      <c r="AD110" s="902"/>
      <c r="AE110" s="903"/>
      <c r="AF110" s="904">
        <v>601061</v>
      </c>
      <c r="AG110" s="902"/>
      <c r="AH110" s="902"/>
      <c r="AI110" s="902"/>
      <c r="AJ110" s="903"/>
      <c r="AK110" s="904">
        <v>571891</v>
      </c>
      <c r="AL110" s="902"/>
      <c r="AM110" s="902"/>
      <c r="AN110" s="902"/>
      <c r="AO110" s="903"/>
      <c r="AP110" s="905">
        <v>16.5</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5135760</v>
      </c>
      <c r="BR110" s="855"/>
      <c r="BS110" s="855"/>
      <c r="BT110" s="855"/>
      <c r="BU110" s="855"/>
      <c r="BV110" s="855">
        <v>4658256</v>
      </c>
      <c r="BW110" s="855"/>
      <c r="BX110" s="855"/>
      <c r="BY110" s="855"/>
      <c r="BZ110" s="855"/>
      <c r="CA110" s="855">
        <v>4255978</v>
      </c>
      <c r="CB110" s="855"/>
      <c r="CC110" s="855"/>
      <c r="CD110" s="855"/>
      <c r="CE110" s="855"/>
      <c r="CF110" s="879">
        <v>122.8</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24" customFormat="1" ht="26.25" customHeight="1" x14ac:dyDescent="0.15">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121</v>
      </c>
      <c r="BR111" s="830"/>
      <c r="BS111" s="830"/>
      <c r="BT111" s="830"/>
      <c r="BU111" s="830"/>
      <c r="BV111" s="830" t="s">
        <v>121</v>
      </c>
      <c r="BW111" s="830"/>
      <c r="BX111" s="830"/>
      <c r="BY111" s="830"/>
      <c r="BZ111" s="830"/>
      <c r="CA111" s="830" t="s">
        <v>121</v>
      </c>
      <c r="CB111" s="830"/>
      <c r="CC111" s="830"/>
      <c r="CD111" s="830"/>
      <c r="CE111" s="830"/>
      <c r="CF111" s="888" t="s">
        <v>121</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24" customFormat="1" ht="26.25" customHeight="1" x14ac:dyDescent="0.15">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1780018</v>
      </c>
      <c r="BR112" s="830"/>
      <c r="BS112" s="830"/>
      <c r="BT112" s="830"/>
      <c r="BU112" s="830"/>
      <c r="BV112" s="830">
        <v>1638289</v>
      </c>
      <c r="BW112" s="830"/>
      <c r="BX112" s="830"/>
      <c r="BY112" s="830"/>
      <c r="BZ112" s="830"/>
      <c r="CA112" s="830">
        <v>1484373</v>
      </c>
      <c r="CB112" s="830"/>
      <c r="CC112" s="830"/>
      <c r="CD112" s="830"/>
      <c r="CE112" s="830"/>
      <c r="CF112" s="888">
        <v>42.8</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24" customFormat="1" ht="26.25" customHeight="1" x14ac:dyDescent="0.15">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127877</v>
      </c>
      <c r="AB113" s="932"/>
      <c r="AC113" s="932"/>
      <c r="AD113" s="932"/>
      <c r="AE113" s="933"/>
      <c r="AF113" s="934">
        <v>151382</v>
      </c>
      <c r="AG113" s="932"/>
      <c r="AH113" s="932"/>
      <c r="AI113" s="932"/>
      <c r="AJ113" s="933"/>
      <c r="AK113" s="934">
        <v>137506</v>
      </c>
      <c r="AL113" s="932"/>
      <c r="AM113" s="932"/>
      <c r="AN113" s="932"/>
      <c r="AO113" s="933"/>
      <c r="AP113" s="935">
        <v>4</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567303</v>
      </c>
      <c r="BR113" s="830"/>
      <c r="BS113" s="830"/>
      <c r="BT113" s="830"/>
      <c r="BU113" s="830"/>
      <c r="BV113" s="830">
        <v>531514</v>
      </c>
      <c r="BW113" s="830"/>
      <c r="BX113" s="830"/>
      <c r="BY113" s="830"/>
      <c r="BZ113" s="830"/>
      <c r="CA113" s="830">
        <v>499772</v>
      </c>
      <c r="CB113" s="830"/>
      <c r="CC113" s="830"/>
      <c r="CD113" s="830"/>
      <c r="CE113" s="830"/>
      <c r="CF113" s="888">
        <v>14.4</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24" customFormat="1" ht="26.25" customHeight="1" x14ac:dyDescent="0.15">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39358</v>
      </c>
      <c r="AB114" s="793"/>
      <c r="AC114" s="793"/>
      <c r="AD114" s="793"/>
      <c r="AE114" s="794"/>
      <c r="AF114" s="795">
        <v>51360</v>
      </c>
      <c r="AG114" s="793"/>
      <c r="AH114" s="793"/>
      <c r="AI114" s="793"/>
      <c r="AJ114" s="794"/>
      <c r="AK114" s="795">
        <v>50359</v>
      </c>
      <c r="AL114" s="793"/>
      <c r="AM114" s="793"/>
      <c r="AN114" s="793"/>
      <c r="AO114" s="794"/>
      <c r="AP114" s="837">
        <v>1.5</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700798</v>
      </c>
      <c r="BR114" s="830"/>
      <c r="BS114" s="830"/>
      <c r="BT114" s="830"/>
      <c r="BU114" s="830"/>
      <c r="BV114" s="830">
        <v>734371</v>
      </c>
      <c r="BW114" s="830"/>
      <c r="BX114" s="830"/>
      <c r="BY114" s="830"/>
      <c r="BZ114" s="830"/>
      <c r="CA114" s="830">
        <v>727056</v>
      </c>
      <c r="CB114" s="830"/>
      <c r="CC114" s="830"/>
      <c r="CD114" s="830"/>
      <c r="CE114" s="830"/>
      <c r="CF114" s="888">
        <v>21</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24" customFormat="1" ht="26.25" customHeight="1" x14ac:dyDescent="0.15">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121</v>
      </c>
      <c r="AB115" s="932"/>
      <c r="AC115" s="932"/>
      <c r="AD115" s="932"/>
      <c r="AE115" s="933"/>
      <c r="AF115" s="934" t="s">
        <v>121</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24" customFormat="1" ht="26.25" customHeight="1" x14ac:dyDescent="0.15">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24"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776804</v>
      </c>
      <c r="AB117" s="916"/>
      <c r="AC117" s="916"/>
      <c r="AD117" s="916"/>
      <c r="AE117" s="917"/>
      <c r="AF117" s="918">
        <v>803803</v>
      </c>
      <c r="AG117" s="916"/>
      <c r="AH117" s="916"/>
      <c r="AI117" s="916"/>
      <c r="AJ117" s="917"/>
      <c r="AK117" s="918">
        <v>759756</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24" customFormat="1" ht="26.25" customHeight="1" x14ac:dyDescent="0.15">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295</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24" customFormat="1" ht="26.25" customHeight="1" x14ac:dyDescent="0.15">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47" t="s">
        <v>178</v>
      </c>
      <c r="BA119" s="247"/>
      <c r="BB119" s="247"/>
      <c r="BC119" s="247"/>
      <c r="BD119" s="247"/>
      <c r="BE119" s="247"/>
      <c r="BF119" s="247"/>
      <c r="BG119" s="247"/>
      <c r="BH119" s="247"/>
      <c r="BI119" s="247"/>
      <c r="BJ119" s="247"/>
      <c r="BK119" s="247"/>
      <c r="BL119" s="247"/>
      <c r="BM119" s="247"/>
      <c r="BN119" s="247"/>
      <c r="BO119" s="890" t="s">
        <v>441</v>
      </c>
      <c r="BP119" s="891"/>
      <c r="BQ119" s="892">
        <v>8183879</v>
      </c>
      <c r="BR119" s="858"/>
      <c r="BS119" s="858"/>
      <c r="BT119" s="858"/>
      <c r="BU119" s="858"/>
      <c r="BV119" s="858">
        <v>7562430</v>
      </c>
      <c r="BW119" s="858"/>
      <c r="BX119" s="858"/>
      <c r="BY119" s="858"/>
      <c r="BZ119" s="858"/>
      <c r="CA119" s="858">
        <v>6967179</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121</v>
      </c>
      <c r="DH119" s="777"/>
      <c r="DI119" s="777"/>
      <c r="DJ119" s="777"/>
      <c r="DK119" s="778"/>
      <c r="DL119" s="779" t="s">
        <v>121</v>
      </c>
      <c r="DM119" s="777"/>
      <c r="DN119" s="777"/>
      <c r="DO119" s="777"/>
      <c r="DP119" s="778"/>
      <c r="DQ119" s="779" t="s">
        <v>121</v>
      </c>
      <c r="DR119" s="777"/>
      <c r="DS119" s="777"/>
      <c r="DT119" s="777"/>
      <c r="DU119" s="778"/>
      <c r="DV119" s="861" t="s">
        <v>121</v>
      </c>
      <c r="DW119" s="862"/>
      <c r="DX119" s="862"/>
      <c r="DY119" s="862"/>
      <c r="DZ119" s="863"/>
    </row>
    <row r="120" spans="1:130" s="224" customFormat="1" ht="26.25" customHeight="1" x14ac:dyDescent="0.15">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3077324</v>
      </c>
      <c r="BR120" s="855"/>
      <c r="BS120" s="855"/>
      <c r="BT120" s="855"/>
      <c r="BU120" s="855"/>
      <c r="BV120" s="855">
        <v>3592520</v>
      </c>
      <c r="BW120" s="855"/>
      <c r="BX120" s="855"/>
      <c r="BY120" s="855"/>
      <c r="BZ120" s="855"/>
      <c r="CA120" s="855">
        <v>4182466</v>
      </c>
      <c r="CB120" s="855"/>
      <c r="CC120" s="855"/>
      <c r="CD120" s="855"/>
      <c r="CE120" s="855"/>
      <c r="CF120" s="879">
        <v>120.7</v>
      </c>
      <c r="CG120" s="880"/>
      <c r="CH120" s="880"/>
      <c r="CI120" s="880"/>
      <c r="CJ120" s="880"/>
      <c r="CK120" s="881" t="s">
        <v>445</v>
      </c>
      <c r="CL120" s="865"/>
      <c r="CM120" s="865"/>
      <c r="CN120" s="865"/>
      <c r="CO120" s="866"/>
      <c r="CP120" s="885" t="s">
        <v>392</v>
      </c>
      <c r="CQ120" s="886"/>
      <c r="CR120" s="886"/>
      <c r="CS120" s="886"/>
      <c r="CT120" s="886"/>
      <c r="CU120" s="886"/>
      <c r="CV120" s="886"/>
      <c r="CW120" s="886"/>
      <c r="CX120" s="886"/>
      <c r="CY120" s="886"/>
      <c r="CZ120" s="886"/>
      <c r="DA120" s="886"/>
      <c r="DB120" s="886"/>
      <c r="DC120" s="886"/>
      <c r="DD120" s="886"/>
      <c r="DE120" s="886"/>
      <c r="DF120" s="887"/>
      <c r="DG120" s="874">
        <v>1771275</v>
      </c>
      <c r="DH120" s="855"/>
      <c r="DI120" s="855"/>
      <c r="DJ120" s="855"/>
      <c r="DK120" s="855"/>
      <c r="DL120" s="855">
        <v>1630110</v>
      </c>
      <c r="DM120" s="855"/>
      <c r="DN120" s="855"/>
      <c r="DO120" s="855"/>
      <c r="DP120" s="855"/>
      <c r="DQ120" s="855">
        <v>1477539</v>
      </c>
      <c r="DR120" s="855"/>
      <c r="DS120" s="855"/>
      <c r="DT120" s="855"/>
      <c r="DU120" s="855"/>
      <c r="DV120" s="856">
        <v>42.6</v>
      </c>
      <c r="DW120" s="856"/>
      <c r="DX120" s="856"/>
      <c r="DY120" s="856"/>
      <c r="DZ120" s="857"/>
    </row>
    <row r="121" spans="1:130" s="224" customFormat="1" ht="26.25" customHeight="1" x14ac:dyDescent="0.15">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46056</v>
      </c>
      <c r="BR121" s="830"/>
      <c r="BS121" s="830"/>
      <c r="BT121" s="830"/>
      <c r="BU121" s="830"/>
      <c r="BV121" s="830">
        <v>42657</v>
      </c>
      <c r="BW121" s="830"/>
      <c r="BX121" s="830"/>
      <c r="BY121" s="830"/>
      <c r="BZ121" s="830"/>
      <c r="CA121" s="830">
        <v>39247</v>
      </c>
      <c r="CB121" s="830"/>
      <c r="CC121" s="830"/>
      <c r="CD121" s="830"/>
      <c r="CE121" s="830"/>
      <c r="CF121" s="888">
        <v>1.1000000000000001</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8743</v>
      </c>
      <c r="DH121" s="830"/>
      <c r="DI121" s="830"/>
      <c r="DJ121" s="830"/>
      <c r="DK121" s="830"/>
      <c r="DL121" s="830">
        <v>8179</v>
      </c>
      <c r="DM121" s="830"/>
      <c r="DN121" s="830"/>
      <c r="DO121" s="830"/>
      <c r="DP121" s="830"/>
      <c r="DQ121" s="830">
        <v>6834</v>
      </c>
      <c r="DR121" s="830"/>
      <c r="DS121" s="830"/>
      <c r="DT121" s="830"/>
      <c r="DU121" s="830"/>
      <c r="DV121" s="807">
        <v>0.2</v>
      </c>
      <c r="DW121" s="807"/>
      <c r="DX121" s="807"/>
      <c r="DY121" s="807"/>
      <c r="DZ121" s="808"/>
    </row>
    <row r="122" spans="1:130" s="224" customFormat="1" ht="26.25" customHeight="1" x14ac:dyDescent="0.15">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4944754</v>
      </c>
      <c r="BR122" s="858"/>
      <c r="BS122" s="858"/>
      <c r="BT122" s="858"/>
      <c r="BU122" s="858"/>
      <c r="BV122" s="858">
        <v>4743027</v>
      </c>
      <c r="BW122" s="858"/>
      <c r="BX122" s="858"/>
      <c r="BY122" s="858"/>
      <c r="BZ122" s="858"/>
      <c r="CA122" s="858">
        <v>4401474</v>
      </c>
      <c r="CB122" s="858"/>
      <c r="CC122" s="858"/>
      <c r="CD122" s="858"/>
      <c r="CE122" s="858"/>
      <c r="CF122" s="859">
        <v>127</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24" customFormat="1" ht="26.25" customHeight="1" x14ac:dyDescent="0.15">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47" t="s">
        <v>178</v>
      </c>
      <c r="BA123" s="247"/>
      <c r="BB123" s="247"/>
      <c r="BC123" s="247"/>
      <c r="BD123" s="247"/>
      <c r="BE123" s="247"/>
      <c r="BF123" s="247"/>
      <c r="BG123" s="247"/>
      <c r="BH123" s="247"/>
      <c r="BI123" s="247"/>
      <c r="BJ123" s="247"/>
      <c r="BK123" s="247"/>
      <c r="BL123" s="247"/>
      <c r="BM123" s="247"/>
      <c r="BN123" s="247"/>
      <c r="BO123" s="890" t="s">
        <v>449</v>
      </c>
      <c r="BP123" s="891"/>
      <c r="BQ123" s="845">
        <v>8068134</v>
      </c>
      <c r="BR123" s="846"/>
      <c r="BS123" s="846"/>
      <c r="BT123" s="846"/>
      <c r="BU123" s="846"/>
      <c r="BV123" s="846">
        <v>8378204</v>
      </c>
      <c r="BW123" s="846"/>
      <c r="BX123" s="846"/>
      <c r="BY123" s="846"/>
      <c r="BZ123" s="846"/>
      <c r="CA123" s="846">
        <v>8623187</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24" customFormat="1" ht="26.25" customHeight="1" thickBot="1" x14ac:dyDescent="0.2">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3.2</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24" customFormat="1" ht="26.25" customHeight="1" x14ac:dyDescent="0.15">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45"/>
      <c r="AV125" s="246"/>
      <c r="AW125" s="246"/>
      <c r="AX125" s="246"/>
      <c r="AY125" s="246"/>
      <c r="AZ125" s="246"/>
      <c r="BA125" s="246"/>
      <c r="BB125" s="246"/>
      <c r="BC125" s="246"/>
      <c r="BD125" s="246"/>
      <c r="BE125" s="246"/>
      <c r="BF125" s="246"/>
      <c r="BG125" s="246"/>
      <c r="BH125" s="246"/>
      <c r="BI125" s="246"/>
      <c r="BJ125" s="246"/>
      <c r="BK125" s="246"/>
      <c r="BL125" s="246"/>
      <c r="BM125" s="246"/>
      <c r="BN125" s="246"/>
      <c r="BO125" s="246"/>
      <c r="BP125" s="246"/>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24" customFormat="1" ht="26.25" customHeight="1" thickBot="1" x14ac:dyDescent="0.2">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24" customFormat="1" ht="26.25" customHeight="1" x14ac:dyDescent="0.15">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26"/>
      <c r="AV127" s="226"/>
      <c r="AW127" s="226"/>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24" customFormat="1" ht="26.25" customHeight="1" thickBot="1" x14ac:dyDescent="0.2">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5631</v>
      </c>
      <c r="AB128" s="814"/>
      <c r="AC128" s="814"/>
      <c r="AD128" s="814"/>
      <c r="AE128" s="815"/>
      <c r="AF128" s="816">
        <v>6013</v>
      </c>
      <c r="AG128" s="814"/>
      <c r="AH128" s="814"/>
      <c r="AI128" s="814"/>
      <c r="AJ128" s="815"/>
      <c r="AK128" s="816">
        <v>674</v>
      </c>
      <c r="AL128" s="814"/>
      <c r="AM128" s="814"/>
      <c r="AN128" s="814"/>
      <c r="AO128" s="815"/>
      <c r="AP128" s="817"/>
      <c r="AQ128" s="818"/>
      <c r="AR128" s="818"/>
      <c r="AS128" s="818"/>
      <c r="AT128" s="819"/>
      <c r="AU128" s="226"/>
      <c r="AV128" s="226"/>
      <c r="AW128" s="226"/>
      <c r="AX128" s="820" t="s">
        <v>463</v>
      </c>
      <c r="AY128" s="821"/>
      <c r="AZ128" s="821"/>
      <c r="BA128" s="821"/>
      <c r="BB128" s="821"/>
      <c r="BC128" s="821"/>
      <c r="BD128" s="821"/>
      <c r="BE128" s="822"/>
      <c r="BF128" s="799" t="s">
        <v>121</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24"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3981921</v>
      </c>
      <c r="AB129" s="793"/>
      <c r="AC129" s="793"/>
      <c r="AD129" s="793"/>
      <c r="AE129" s="794"/>
      <c r="AF129" s="795">
        <v>3852460</v>
      </c>
      <c r="AG129" s="793"/>
      <c r="AH129" s="793"/>
      <c r="AI129" s="793"/>
      <c r="AJ129" s="794"/>
      <c r="AK129" s="795">
        <v>3877696</v>
      </c>
      <c r="AL129" s="793"/>
      <c r="AM129" s="793"/>
      <c r="AN129" s="793"/>
      <c r="AO129" s="794"/>
      <c r="AP129" s="796"/>
      <c r="AQ129" s="797"/>
      <c r="AR129" s="797"/>
      <c r="AS129" s="797"/>
      <c r="AT129" s="798"/>
      <c r="AU129" s="227"/>
      <c r="AV129" s="227"/>
      <c r="AW129" s="227"/>
      <c r="AX129" s="764" t="s">
        <v>466</v>
      </c>
      <c r="AY129" s="765"/>
      <c r="AZ129" s="765"/>
      <c r="BA129" s="765"/>
      <c r="BB129" s="765"/>
      <c r="BC129" s="765"/>
      <c r="BD129" s="765"/>
      <c r="BE129" s="766"/>
      <c r="BF129" s="783" t="s">
        <v>121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435962</v>
      </c>
      <c r="AB130" s="793"/>
      <c r="AC130" s="793"/>
      <c r="AD130" s="793"/>
      <c r="AE130" s="794"/>
      <c r="AF130" s="795">
        <v>418674</v>
      </c>
      <c r="AG130" s="793"/>
      <c r="AH130" s="793"/>
      <c r="AI130" s="793"/>
      <c r="AJ130" s="794"/>
      <c r="AK130" s="795">
        <v>411869</v>
      </c>
      <c r="AL130" s="793"/>
      <c r="AM130" s="793"/>
      <c r="AN130" s="793"/>
      <c r="AO130" s="794"/>
      <c r="AP130" s="796"/>
      <c r="AQ130" s="797"/>
      <c r="AR130" s="797"/>
      <c r="AS130" s="797"/>
      <c r="AT130" s="798"/>
      <c r="AU130" s="227"/>
      <c r="AV130" s="227"/>
      <c r="AW130" s="227"/>
      <c r="AX130" s="764" t="s">
        <v>469</v>
      </c>
      <c r="AY130" s="765"/>
      <c r="AZ130" s="765"/>
      <c r="BA130" s="765"/>
      <c r="BB130" s="765"/>
      <c r="BC130" s="765"/>
      <c r="BD130" s="765"/>
      <c r="BE130" s="766"/>
      <c r="BF130" s="767">
        <v>10.1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3545959</v>
      </c>
      <c r="AB131" s="777"/>
      <c r="AC131" s="777"/>
      <c r="AD131" s="777"/>
      <c r="AE131" s="778"/>
      <c r="AF131" s="779">
        <v>3433786</v>
      </c>
      <c r="AG131" s="777"/>
      <c r="AH131" s="777"/>
      <c r="AI131" s="777"/>
      <c r="AJ131" s="778"/>
      <c r="AK131" s="779">
        <v>3465827</v>
      </c>
      <c r="AL131" s="777"/>
      <c r="AM131" s="777"/>
      <c r="AN131" s="777"/>
      <c r="AO131" s="778"/>
      <c r="AP131" s="780"/>
      <c r="AQ131" s="781"/>
      <c r="AR131" s="781"/>
      <c r="AS131" s="781"/>
      <c r="AT131" s="782"/>
      <c r="AU131" s="227"/>
      <c r="AV131" s="227"/>
      <c r="AW131" s="227"/>
      <c r="AX131" s="742" t="s">
        <v>471</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9.4533241920000002</v>
      </c>
      <c r="AB132" s="758"/>
      <c r="AC132" s="758"/>
      <c r="AD132" s="758"/>
      <c r="AE132" s="759"/>
      <c r="AF132" s="760">
        <v>11.04075793</v>
      </c>
      <c r="AG132" s="758"/>
      <c r="AH132" s="758"/>
      <c r="AI132" s="758"/>
      <c r="AJ132" s="759"/>
      <c r="AK132" s="760">
        <v>10.018186139999999</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9"/>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10.5</v>
      </c>
      <c r="AB133" s="737"/>
      <c r="AC133" s="737"/>
      <c r="AD133" s="737"/>
      <c r="AE133" s="738"/>
      <c r="AF133" s="736">
        <v>10.3</v>
      </c>
      <c r="AG133" s="737"/>
      <c r="AH133" s="737"/>
      <c r="AI133" s="737"/>
      <c r="AJ133" s="738"/>
      <c r="AK133" s="736">
        <v>10.1</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ZULfDCXXFCKaPS0nd7hSgO8uByTctlCpv6fdQKa7g7RWtoGG/awtIUprFzZ9TY+KjA4VU8xLPL1qa0CS+TU7PQ==" saltValue="5AFeVSwsbyxq873hGkRQi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475</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jtbVjHahEwA8ERJKA7Ual/iUNlCV7mef9zEBk+Bqec8nmnS77CRxJklmFgrdkb72MbJ/YCsd6tN7eLVypEtN6w==" saltValue="tbEOrqg8RHArI2IRXWMZn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6xMVU7colPhE8fuRbZX7dQYtG6p/D5NBPMDl1W2lK8rVJYr9IfClPKuiB9sM5ssydi8UnWJfLEOn76tprtwxMw==" saltValue="/A3v9X4tuxiiEIZPOc7yZ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476</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477</v>
      </c>
      <c r="AL6" s="260"/>
      <c r="AM6" s="260"/>
      <c r="AN6" s="260"/>
    </row>
    <row r="7" spans="1:46" ht="13.5" customHeight="1" x14ac:dyDescent="0.15">
      <c r="A7" s="259"/>
      <c r="AK7" s="262"/>
      <c r="AL7" s="263"/>
      <c r="AM7" s="263"/>
      <c r="AN7" s="264"/>
      <c r="AO7" s="1131" t="s">
        <v>478</v>
      </c>
      <c r="AP7" s="265"/>
      <c r="AQ7" s="266" t="s">
        <v>479</v>
      </c>
      <c r="AR7" s="267"/>
    </row>
    <row r="8" spans="1:46" x14ac:dyDescent="0.15">
      <c r="A8" s="259"/>
      <c r="AK8" s="268"/>
      <c r="AL8" s="269"/>
      <c r="AM8" s="269"/>
      <c r="AN8" s="270"/>
      <c r="AO8" s="1132"/>
      <c r="AP8" s="271" t="s">
        <v>480</v>
      </c>
      <c r="AQ8" s="272" t="s">
        <v>481</v>
      </c>
      <c r="AR8" s="273" t="s">
        <v>482</v>
      </c>
    </row>
    <row r="9" spans="1:46" x14ac:dyDescent="0.15">
      <c r="A9" s="259"/>
      <c r="AK9" s="1143" t="s">
        <v>483</v>
      </c>
      <c r="AL9" s="1144"/>
      <c r="AM9" s="1144"/>
      <c r="AN9" s="1145"/>
      <c r="AO9" s="274">
        <v>1053948</v>
      </c>
      <c r="AP9" s="274">
        <v>77668</v>
      </c>
      <c r="AQ9" s="275">
        <v>111034</v>
      </c>
      <c r="AR9" s="276">
        <v>-30.1</v>
      </c>
    </row>
    <row r="10" spans="1:46" ht="13.5" customHeight="1" x14ac:dyDescent="0.15">
      <c r="A10" s="259"/>
      <c r="AK10" s="1143" t="s">
        <v>484</v>
      </c>
      <c r="AL10" s="1144"/>
      <c r="AM10" s="1144"/>
      <c r="AN10" s="1145"/>
      <c r="AO10" s="277">
        <v>7296</v>
      </c>
      <c r="AP10" s="277">
        <v>538</v>
      </c>
      <c r="AQ10" s="278">
        <v>15617</v>
      </c>
      <c r="AR10" s="279">
        <v>-96.6</v>
      </c>
    </row>
    <row r="11" spans="1:46" ht="13.5" customHeight="1" x14ac:dyDescent="0.15">
      <c r="A11" s="259"/>
      <c r="AK11" s="1143" t="s">
        <v>485</v>
      </c>
      <c r="AL11" s="1144"/>
      <c r="AM11" s="1144"/>
      <c r="AN11" s="1145"/>
      <c r="AO11" s="277" t="s">
        <v>486</v>
      </c>
      <c r="AP11" s="277" t="s">
        <v>486</v>
      </c>
      <c r="AQ11" s="278">
        <v>1538</v>
      </c>
      <c r="AR11" s="279" t="s">
        <v>486</v>
      </c>
    </row>
    <row r="12" spans="1:46" ht="13.5" customHeight="1" x14ac:dyDescent="0.15">
      <c r="A12" s="259"/>
      <c r="AK12" s="1143" t="s">
        <v>487</v>
      </c>
      <c r="AL12" s="1144"/>
      <c r="AM12" s="1144"/>
      <c r="AN12" s="1145"/>
      <c r="AO12" s="277" t="s">
        <v>486</v>
      </c>
      <c r="AP12" s="277" t="s">
        <v>486</v>
      </c>
      <c r="AQ12" s="278">
        <v>0</v>
      </c>
      <c r="AR12" s="279" t="s">
        <v>486</v>
      </c>
    </row>
    <row r="13" spans="1:46" ht="13.5" customHeight="1" x14ac:dyDescent="0.15">
      <c r="A13" s="259"/>
      <c r="AK13" s="1143" t="s">
        <v>488</v>
      </c>
      <c r="AL13" s="1144"/>
      <c r="AM13" s="1144"/>
      <c r="AN13" s="1145"/>
      <c r="AO13" s="277">
        <v>59876</v>
      </c>
      <c r="AP13" s="277">
        <v>4412</v>
      </c>
      <c r="AQ13" s="278">
        <v>4378</v>
      </c>
      <c r="AR13" s="279">
        <v>0.8</v>
      </c>
    </row>
    <row r="14" spans="1:46" ht="13.5" customHeight="1" x14ac:dyDescent="0.15">
      <c r="A14" s="259"/>
      <c r="AK14" s="1143" t="s">
        <v>489</v>
      </c>
      <c r="AL14" s="1144"/>
      <c r="AM14" s="1144"/>
      <c r="AN14" s="1145"/>
      <c r="AO14" s="277">
        <v>4562</v>
      </c>
      <c r="AP14" s="277">
        <v>336</v>
      </c>
      <c r="AQ14" s="278">
        <v>2499</v>
      </c>
      <c r="AR14" s="279">
        <v>-86.6</v>
      </c>
    </row>
    <row r="15" spans="1:46" ht="13.5" customHeight="1" x14ac:dyDescent="0.15">
      <c r="A15" s="259"/>
      <c r="AK15" s="1146" t="s">
        <v>490</v>
      </c>
      <c r="AL15" s="1147"/>
      <c r="AM15" s="1147"/>
      <c r="AN15" s="1148"/>
      <c r="AO15" s="277">
        <v>-74964</v>
      </c>
      <c r="AP15" s="277">
        <v>-5524</v>
      </c>
      <c r="AQ15" s="278">
        <v>-6867</v>
      </c>
      <c r="AR15" s="279">
        <v>-19.600000000000001</v>
      </c>
    </row>
    <row r="16" spans="1:46" x14ac:dyDescent="0.15">
      <c r="A16" s="259"/>
      <c r="AK16" s="1146" t="s">
        <v>178</v>
      </c>
      <c r="AL16" s="1147"/>
      <c r="AM16" s="1147"/>
      <c r="AN16" s="1148"/>
      <c r="AO16" s="277">
        <v>1050718</v>
      </c>
      <c r="AP16" s="277">
        <v>77429</v>
      </c>
      <c r="AQ16" s="278">
        <v>128199</v>
      </c>
      <c r="AR16" s="279">
        <v>-39.6</v>
      </c>
    </row>
    <row r="17" spans="1:46" x14ac:dyDescent="0.15">
      <c r="A17" s="259"/>
    </row>
    <row r="18" spans="1:46" x14ac:dyDescent="0.15">
      <c r="A18" s="259"/>
      <c r="AQ18" s="280"/>
      <c r="AR18" s="280"/>
    </row>
    <row r="19" spans="1:46" x14ac:dyDescent="0.15">
      <c r="A19" s="259"/>
      <c r="AK19" s="255" t="s">
        <v>491</v>
      </c>
    </row>
    <row r="20" spans="1:46" x14ac:dyDescent="0.15">
      <c r="A20" s="259"/>
      <c r="AK20" s="281"/>
      <c r="AL20" s="282"/>
      <c r="AM20" s="282"/>
      <c r="AN20" s="283"/>
      <c r="AO20" s="284" t="s">
        <v>492</v>
      </c>
      <c r="AP20" s="285" t="s">
        <v>493</v>
      </c>
      <c r="AQ20" s="286" t="s">
        <v>494</v>
      </c>
      <c r="AR20" s="287"/>
    </row>
    <row r="21" spans="1:46" s="260" customFormat="1" x14ac:dyDescent="0.15">
      <c r="A21" s="288"/>
      <c r="AK21" s="1149" t="s">
        <v>495</v>
      </c>
      <c r="AL21" s="1150"/>
      <c r="AM21" s="1150"/>
      <c r="AN21" s="1151"/>
      <c r="AO21" s="289">
        <v>7.89</v>
      </c>
      <c r="AP21" s="290">
        <v>10.85</v>
      </c>
      <c r="AQ21" s="291">
        <v>-2.96</v>
      </c>
      <c r="AS21" s="292"/>
      <c r="AT21" s="288"/>
    </row>
    <row r="22" spans="1:46" s="260" customFormat="1" x14ac:dyDescent="0.15">
      <c r="A22" s="288"/>
      <c r="AK22" s="1149" t="s">
        <v>496</v>
      </c>
      <c r="AL22" s="1150"/>
      <c r="AM22" s="1150"/>
      <c r="AN22" s="1151"/>
      <c r="AO22" s="293">
        <v>98.3</v>
      </c>
      <c r="AP22" s="294">
        <v>96.2</v>
      </c>
      <c r="AQ22" s="295">
        <v>2.1</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300"/>
      <c r="AS27" s="255"/>
      <c r="AT27" s="255"/>
    </row>
    <row r="28" spans="1:46" ht="17.25" x14ac:dyDescent="0.15">
      <c r="A28" s="256" t="s">
        <v>498</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499</v>
      </c>
      <c r="AL29" s="260"/>
      <c r="AM29" s="260"/>
      <c r="AN29" s="260"/>
      <c r="AS29" s="302"/>
    </row>
    <row r="30" spans="1:46" ht="13.5" customHeight="1" x14ac:dyDescent="0.15">
      <c r="A30" s="259"/>
      <c r="AK30" s="262"/>
      <c r="AL30" s="263"/>
      <c r="AM30" s="263"/>
      <c r="AN30" s="264"/>
      <c r="AO30" s="1131" t="s">
        <v>478</v>
      </c>
      <c r="AP30" s="265"/>
      <c r="AQ30" s="266" t="s">
        <v>479</v>
      </c>
      <c r="AR30" s="267"/>
    </row>
    <row r="31" spans="1:46" x14ac:dyDescent="0.15">
      <c r="A31" s="259"/>
      <c r="AK31" s="268"/>
      <c r="AL31" s="269"/>
      <c r="AM31" s="269"/>
      <c r="AN31" s="270"/>
      <c r="AO31" s="1132"/>
      <c r="AP31" s="271" t="s">
        <v>480</v>
      </c>
      <c r="AQ31" s="272" t="s">
        <v>481</v>
      </c>
      <c r="AR31" s="273" t="s">
        <v>482</v>
      </c>
    </row>
    <row r="32" spans="1:46" ht="27" customHeight="1" x14ac:dyDescent="0.15">
      <c r="A32" s="259"/>
      <c r="AK32" s="1133" t="s">
        <v>500</v>
      </c>
      <c r="AL32" s="1134"/>
      <c r="AM32" s="1134"/>
      <c r="AN32" s="1135"/>
      <c r="AO32" s="303">
        <v>571891</v>
      </c>
      <c r="AP32" s="303">
        <v>42144</v>
      </c>
      <c r="AQ32" s="304">
        <v>62185</v>
      </c>
      <c r="AR32" s="305">
        <v>-32.200000000000003</v>
      </c>
    </row>
    <row r="33" spans="1:46" ht="13.5" customHeight="1" x14ac:dyDescent="0.15">
      <c r="A33" s="259"/>
      <c r="AK33" s="1133" t="s">
        <v>501</v>
      </c>
      <c r="AL33" s="1134"/>
      <c r="AM33" s="1134"/>
      <c r="AN33" s="1135"/>
      <c r="AO33" s="303" t="s">
        <v>486</v>
      </c>
      <c r="AP33" s="303" t="s">
        <v>486</v>
      </c>
      <c r="AQ33" s="304" t="s">
        <v>486</v>
      </c>
      <c r="AR33" s="305" t="s">
        <v>486</v>
      </c>
    </row>
    <row r="34" spans="1:46" ht="27" customHeight="1" x14ac:dyDescent="0.15">
      <c r="A34" s="259"/>
      <c r="AK34" s="1133" t="s">
        <v>502</v>
      </c>
      <c r="AL34" s="1134"/>
      <c r="AM34" s="1134"/>
      <c r="AN34" s="1135"/>
      <c r="AO34" s="303" t="s">
        <v>486</v>
      </c>
      <c r="AP34" s="303" t="s">
        <v>486</v>
      </c>
      <c r="AQ34" s="304" t="s">
        <v>486</v>
      </c>
      <c r="AR34" s="305" t="s">
        <v>486</v>
      </c>
    </row>
    <row r="35" spans="1:46" ht="27" customHeight="1" x14ac:dyDescent="0.15">
      <c r="A35" s="259"/>
      <c r="AK35" s="1133" t="s">
        <v>503</v>
      </c>
      <c r="AL35" s="1134"/>
      <c r="AM35" s="1134"/>
      <c r="AN35" s="1135"/>
      <c r="AO35" s="303">
        <v>137506</v>
      </c>
      <c r="AP35" s="303">
        <v>10133</v>
      </c>
      <c r="AQ35" s="304">
        <v>15497</v>
      </c>
      <c r="AR35" s="305">
        <v>-34.6</v>
      </c>
    </row>
    <row r="36" spans="1:46" ht="27" customHeight="1" x14ac:dyDescent="0.15">
      <c r="A36" s="259"/>
      <c r="AK36" s="1133" t="s">
        <v>504</v>
      </c>
      <c r="AL36" s="1134"/>
      <c r="AM36" s="1134"/>
      <c r="AN36" s="1135"/>
      <c r="AO36" s="303">
        <v>50359</v>
      </c>
      <c r="AP36" s="303">
        <v>3711</v>
      </c>
      <c r="AQ36" s="304">
        <v>3842</v>
      </c>
      <c r="AR36" s="305">
        <v>-3.4</v>
      </c>
    </row>
    <row r="37" spans="1:46" ht="13.5" customHeight="1" x14ac:dyDescent="0.15">
      <c r="A37" s="259"/>
      <c r="AK37" s="1133" t="s">
        <v>505</v>
      </c>
      <c r="AL37" s="1134"/>
      <c r="AM37" s="1134"/>
      <c r="AN37" s="1135"/>
      <c r="AO37" s="303" t="s">
        <v>486</v>
      </c>
      <c r="AP37" s="303" t="s">
        <v>486</v>
      </c>
      <c r="AQ37" s="304">
        <v>306</v>
      </c>
      <c r="AR37" s="305" t="s">
        <v>486</v>
      </c>
    </row>
    <row r="38" spans="1:46" ht="27" customHeight="1" x14ac:dyDescent="0.15">
      <c r="A38" s="259"/>
      <c r="AK38" s="1136" t="s">
        <v>506</v>
      </c>
      <c r="AL38" s="1137"/>
      <c r="AM38" s="1137"/>
      <c r="AN38" s="1138"/>
      <c r="AO38" s="306" t="s">
        <v>486</v>
      </c>
      <c r="AP38" s="306" t="s">
        <v>486</v>
      </c>
      <c r="AQ38" s="307">
        <v>4</v>
      </c>
      <c r="AR38" s="295" t="s">
        <v>486</v>
      </c>
      <c r="AS38" s="302"/>
    </row>
    <row r="39" spans="1:46" x14ac:dyDescent="0.15">
      <c r="A39" s="259"/>
      <c r="AK39" s="1136" t="s">
        <v>507</v>
      </c>
      <c r="AL39" s="1137"/>
      <c r="AM39" s="1137"/>
      <c r="AN39" s="1138"/>
      <c r="AO39" s="303">
        <v>-674</v>
      </c>
      <c r="AP39" s="303">
        <v>-50</v>
      </c>
      <c r="AQ39" s="304">
        <v>-2250</v>
      </c>
      <c r="AR39" s="305">
        <v>-97.8</v>
      </c>
      <c r="AS39" s="302"/>
    </row>
    <row r="40" spans="1:46" ht="27" customHeight="1" x14ac:dyDescent="0.15">
      <c r="A40" s="259"/>
      <c r="AK40" s="1133" t="s">
        <v>508</v>
      </c>
      <c r="AL40" s="1134"/>
      <c r="AM40" s="1134"/>
      <c r="AN40" s="1135"/>
      <c r="AO40" s="303">
        <v>-411869</v>
      </c>
      <c r="AP40" s="303">
        <v>-30351</v>
      </c>
      <c r="AQ40" s="304">
        <v>-52332</v>
      </c>
      <c r="AR40" s="305">
        <v>-42</v>
      </c>
      <c r="AS40" s="302"/>
    </row>
    <row r="41" spans="1:46" x14ac:dyDescent="0.15">
      <c r="A41" s="259"/>
      <c r="AK41" s="1139" t="s">
        <v>288</v>
      </c>
      <c r="AL41" s="1140"/>
      <c r="AM41" s="1140"/>
      <c r="AN41" s="1141"/>
      <c r="AO41" s="303">
        <v>347213</v>
      </c>
      <c r="AP41" s="303">
        <v>25587</v>
      </c>
      <c r="AQ41" s="304">
        <v>27253</v>
      </c>
      <c r="AR41" s="305">
        <v>-6.1</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509</v>
      </c>
    </row>
    <row r="48" spans="1:46" x14ac:dyDescent="0.15">
      <c r="A48" s="259"/>
      <c r="AK48" s="313" t="s">
        <v>510</v>
      </c>
      <c r="AL48" s="313"/>
      <c r="AM48" s="313"/>
      <c r="AN48" s="313"/>
      <c r="AO48" s="313"/>
      <c r="AP48" s="313"/>
      <c r="AQ48" s="314"/>
      <c r="AR48" s="313"/>
    </row>
    <row r="49" spans="1:44" ht="13.5" customHeight="1" x14ac:dyDescent="0.15">
      <c r="A49" s="259"/>
      <c r="AK49" s="315"/>
      <c r="AL49" s="316"/>
      <c r="AM49" s="1126" t="s">
        <v>478</v>
      </c>
      <c r="AN49" s="1128" t="s">
        <v>511</v>
      </c>
      <c r="AO49" s="1129"/>
      <c r="AP49" s="1129"/>
      <c r="AQ49" s="1129"/>
      <c r="AR49" s="1130"/>
    </row>
    <row r="50" spans="1:44" x14ac:dyDescent="0.15">
      <c r="A50" s="259"/>
      <c r="AK50" s="317"/>
      <c r="AL50" s="318"/>
      <c r="AM50" s="1127"/>
      <c r="AN50" s="319" t="s">
        <v>512</v>
      </c>
      <c r="AO50" s="320" t="s">
        <v>513</v>
      </c>
      <c r="AP50" s="321" t="s">
        <v>514</v>
      </c>
      <c r="AQ50" s="322" t="s">
        <v>515</v>
      </c>
      <c r="AR50" s="323" t="s">
        <v>516</v>
      </c>
    </row>
    <row r="51" spans="1:44" x14ac:dyDescent="0.15">
      <c r="A51" s="259"/>
      <c r="AK51" s="315" t="s">
        <v>517</v>
      </c>
      <c r="AL51" s="316"/>
      <c r="AM51" s="324">
        <v>457902</v>
      </c>
      <c r="AN51" s="325">
        <v>32253</v>
      </c>
      <c r="AO51" s="326">
        <v>176.3</v>
      </c>
      <c r="AP51" s="327">
        <v>93492</v>
      </c>
      <c r="AQ51" s="328">
        <v>-13.6</v>
      </c>
      <c r="AR51" s="329">
        <v>189.9</v>
      </c>
    </row>
    <row r="52" spans="1:44" x14ac:dyDescent="0.15">
      <c r="A52" s="259"/>
      <c r="AK52" s="330"/>
      <c r="AL52" s="331" t="s">
        <v>518</v>
      </c>
      <c r="AM52" s="332">
        <v>245439</v>
      </c>
      <c r="AN52" s="333">
        <v>17288</v>
      </c>
      <c r="AO52" s="334">
        <v>197.2</v>
      </c>
      <c r="AP52" s="335">
        <v>53316</v>
      </c>
      <c r="AQ52" s="336">
        <v>6</v>
      </c>
      <c r="AR52" s="337">
        <v>191.2</v>
      </c>
    </row>
    <row r="53" spans="1:44" x14ac:dyDescent="0.15">
      <c r="A53" s="259"/>
      <c r="AK53" s="315" t="s">
        <v>519</v>
      </c>
      <c r="AL53" s="316"/>
      <c r="AM53" s="324">
        <v>144975</v>
      </c>
      <c r="AN53" s="325">
        <v>10334</v>
      </c>
      <c r="AO53" s="326">
        <v>-68</v>
      </c>
      <c r="AP53" s="327">
        <v>94796</v>
      </c>
      <c r="AQ53" s="328">
        <v>1.4</v>
      </c>
      <c r="AR53" s="329">
        <v>-69.400000000000006</v>
      </c>
    </row>
    <row r="54" spans="1:44" x14ac:dyDescent="0.15">
      <c r="A54" s="259"/>
      <c r="AK54" s="330"/>
      <c r="AL54" s="331" t="s">
        <v>518</v>
      </c>
      <c r="AM54" s="332">
        <v>78007</v>
      </c>
      <c r="AN54" s="333">
        <v>5560</v>
      </c>
      <c r="AO54" s="334">
        <v>-67.8</v>
      </c>
      <c r="AP54" s="335">
        <v>55781</v>
      </c>
      <c r="AQ54" s="336">
        <v>4.5999999999999996</v>
      </c>
      <c r="AR54" s="337">
        <v>-72.400000000000006</v>
      </c>
    </row>
    <row r="55" spans="1:44" x14ac:dyDescent="0.15">
      <c r="A55" s="259"/>
      <c r="AK55" s="315" t="s">
        <v>520</v>
      </c>
      <c r="AL55" s="316"/>
      <c r="AM55" s="324">
        <v>217118</v>
      </c>
      <c r="AN55" s="325">
        <v>15626</v>
      </c>
      <c r="AO55" s="326">
        <v>51.2</v>
      </c>
      <c r="AP55" s="327">
        <v>97758</v>
      </c>
      <c r="AQ55" s="328">
        <v>3.1</v>
      </c>
      <c r="AR55" s="329">
        <v>48.1</v>
      </c>
    </row>
    <row r="56" spans="1:44" x14ac:dyDescent="0.15">
      <c r="A56" s="259"/>
      <c r="AK56" s="330"/>
      <c r="AL56" s="331" t="s">
        <v>518</v>
      </c>
      <c r="AM56" s="332">
        <v>138346</v>
      </c>
      <c r="AN56" s="333">
        <v>9957</v>
      </c>
      <c r="AO56" s="334">
        <v>79.099999999999994</v>
      </c>
      <c r="AP56" s="335">
        <v>45946</v>
      </c>
      <c r="AQ56" s="336">
        <v>-17.600000000000001</v>
      </c>
      <c r="AR56" s="337">
        <v>96.7</v>
      </c>
    </row>
    <row r="57" spans="1:44" x14ac:dyDescent="0.15">
      <c r="A57" s="259"/>
      <c r="AK57" s="315" t="s">
        <v>521</v>
      </c>
      <c r="AL57" s="316"/>
      <c r="AM57" s="324">
        <v>194942</v>
      </c>
      <c r="AN57" s="325">
        <v>14245</v>
      </c>
      <c r="AO57" s="326">
        <v>-8.8000000000000007</v>
      </c>
      <c r="AP57" s="327">
        <v>91338</v>
      </c>
      <c r="AQ57" s="328">
        <v>-6.6</v>
      </c>
      <c r="AR57" s="329">
        <v>-2.2000000000000002</v>
      </c>
    </row>
    <row r="58" spans="1:44" x14ac:dyDescent="0.15">
      <c r="A58" s="259"/>
      <c r="AK58" s="330"/>
      <c r="AL58" s="331" t="s">
        <v>518</v>
      </c>
      <c r="AM58" s="332">
        <v>112251</v>
      </c>
      <c r="AN58" s="333">
        <v>8202</v>
      </c>
      <c r="AO58" s="334">
        <v>-17.600000000000001</v>
      </c>
      <c r="AP58" s="335">
        <v>43989</v>
      </c>
      <c r="AQ58" s="336">
        <v>-4.3</v>
      </c>
      <c r="AR58" s="337">
        <v>-13.3</v>
      </c>
    </row>
    <row r="59" spans="1:44" x14ac:dyDescent="0.15">
      <c r="A59" s="259"/>
      <c r="AK59" s="315" t="s">
        <v>522</v>
      </c>
      <c r="AL59" s="316"/>
      <c r="AM59" s="324">
        <v>156611</v>
      </c>
      <c r="AN59" s="325">
        <v>11541</v>
      </c>
      <c r="AO59" s="326">
        <v>-19</v>
      </c>
      <c r="AP59" s="327">
        <v>103975</v>
      </c>
      <c r="AQ59" s="328">
        <v>13.8</v>
      </c>
      <c r="AR59" s="329">
        <v>-32.799999999999997</v>
      </c>
    </row>
    <row r="60" spans="1:44" x14ac:dyDescent="0.15">
      <c r="A60" s="259"/>
      <c r="AK60" s="330"/>
      <c r="AL60" s="331" t="s">
        <v>518</v>
      </c>
      <c r="AM60" s="332">
        <v>117897</v>
      </c>
      <c r="AN60" s="333">
        <v>8688</v>
      </c>
      <c r="AO60" s="334">
        <v>5.9</v>
      </c>
      <c r="AP60" s="335">
        <v>52698</v>
      </c>
      <c r="AQ60" s="336">
        <v>19.8</v>
      </c>
      <c r="AR60" s="337">
        <v>-13.9</v>
      </c>
    </row>
    <row r="61" spans="1:44" x14ac:dyDescent="0.15">
      <c r="A61" s="259"/>
      <c r="AK61" s="315" t="s">
        <v>523</v>
      </c>
      <c r="AL61" s="338"/>
      <c r="AM61" s="324">
        <v>234310</v>
      </c>
      <c r="AN61" s="325">
        <v>16800</v>
      </c>
      <c r="AO61" s="326">
        <v>26.3</v>
      </c>
      <c r="AP61" s="327">
        <v>96272</v>
      </c>
      <c r="AQ61" s="339">
        <v>-0.4</v>
      </c>
      <c r="AR61" s="329">
        <v>26.7</v>
      </c>
    </row>
    <row r="62" spans="1:44" x14ac:dyDescent="0.15">
      <c r="A62" s="259"/>
      <c r="AK62" s="330"/>
      <c r="AL62" s="331" t="s">
        <v>518</v>
      </c>
      <c r="AM62" s="332">
        <v>138388</v>
      </c>
      <c r="AN62" s="333">
        <v>9939</v>
      </c>
      <c r="AO62" s="334">
        <v>39.4</v>
      </c>
      <c r="AP62" s="335">
        <v>50346</v>
      </c>
      <c r="AQ62" s="336">
        <v>1.7</v>
      </c>
      <c r="AR62" s="337">
        <v>37.700000000000003</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iZbBJtdbuXsHfkNjKIInpBqCpnf1np9gaVZw0Z4H1HuIxMEhjD1MDxfysZw3pj8WZcKXQJfHztFiWcFR3JmyYA==" saltValue="OlgjGGUGIUHPVRJHeylzA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475</v>
      </c>
    </row>
    <row r="121" spans="125:125" ht="13.5" hidden="1" customHeight="1" x14ac:dyDescent="0.15">
      <c r="DU121" s="253"/>
    </row>
  </sheetData>
  <sheetProtection algorithmName="SHA-512" hashValue="YbuO3ae4RTlGNeIR2BxUUoq67COGxYrmm7hISFF9cNc7eW2WG6wFJfraeCiGfhnuGEVFg33bpvLLf/w39uj+LQ==" saltValue="m7cRXLO4H7rX4MHppm9Wt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475</v>
      </c>
    </row>
  </sheetData>
  <sheetProtection algorithmName="SHA-512" hashValue="oMuoHkKYh5joJ6TcAHkSd7A20lND7bsx9qJcK4cNUYSE6CRgDzC8NlE70YW3468TyK68i+RX3bqVudGvBS1LBw==" saltValue="mxSrHqJbfBpBtt46mbDed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15.98</v>
      </c>
      <c r="G47" s="12">
        <v>19.47</v>
      </c>
      <c r="H47" s="12">
        <v>20.100000000000001</v>
      </c>
      <c r="I47" s="12">
        <v>25.19</v>
      </c>
      <c r="J47" s="13">
        <v>29.41</v>
      </c>
    </row>
    <row r="48" spans="2:10" ht="57.75" customHeight="1" x14ac:dyDescent="0.15">
      <c r="B48" s="14"/>
      <c r="C48" s="1154" t="s">
        <v>4</v>
      </c>
      <c r="D48" s="1154"/>
      <c r="E48" s="1155"/>
      <c r="F48" s="15">
        <v>5.31</v>
      </c>
      <c r="G48" s="16">
        <v>4.5</v>
      </c>
      <c r="H48" s="16">
        <v>5.52</v>
      </c>
      <c r="I48" s="16">
        <v>8.7899999999999991</v>
      </c>
      <c r="J48" s="17">
        <v>6.02</v>
      </c>
    </row>
    <row r="49" spans="2:10" ht="57.75" customHeight="1" thickBot="1" x14ac:dyDescent="0.2">
      <c r="B49" s="18"/>
      <c r="C49" s="1156" t="s">
        <v>5</v>
      </c>
      <c r="D49" s="1156"/>
      <c r="E49" s="1157"/>
      <c r="F49" s="19" t="s">
        <v>530</v>
      </c>
      <c r="G49" s="20">
        <v>3.36</v>
      </c>
      <c r="H49" s="20">
        <v>3.05</v>
      </c>
      <c r="I49" s="20">
        <v>7.5</v>
      </c>
      <c r="J49" s="21">
        <v>1.67</v>
      </c>
    </row>
    <row r="50" spans="2:10" x14ac:dyDescent="0.15"/>
  </sheetData>
  <sheetProtection algorithmName="SHA-512" hashValue="O8MmH7Qy7nhupBGw9YuXl98nWZrVJGnU6Zrm54I9r0HyU+tNMLhObxP1YxqWSRyT9O++tW6Cx549jISooztgxQ==" saltValue="ALE9AZ8+Z9IO5X/bwFir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531</v>
      </c>
      <c r="D34" s="1162"/>
      <c r="E34" s="1163"/>
      <c r="F34" s="32">
        <v>5.31</v>
      </c>
      <c r="G34" s="33">
        <v>4.49</v>
      </c>
      <c r="H34" s="33">
        <v>5.52</v>
      </c>
      <c r="I34" s="33">
        <v>8.7899999999999991</v>
      </c>
      <c r="J34" s="34">
        <v>6.01</v>
      </c>
      <c r="K34" s="22"/>
      <c r="L34" s="22"/>
      <c r="M34" s="22"/>
      <c r="N34" s="22"/>
      <c r="O34" s="22"/>
      <c r="P34" s="22"/>
    </row>
    <row r="35" spans="1:16" ht="39" customHeight="1" x14ac:dyDescent="0.15">
      <c r="A35" s="22"/>
      <c r="B35" s="35"/>
      <c r="C35" s="1158" t="s">
        <v>532</v>
      </c>
      <c r="D35" s="1158"/>
      <c r="E35" s="1159"/>
      <c r="F35" s="36">
        <v>2.38</v>
      </c>
      <c r="G35" s="37">
        <v>2.99</v>
      </c>
      <c r="H35" s="37">
        <v>4.21</v>
      </c>
      <c r="I35" s="37">
        <v>4.21</v>
      </c>
      <c r="J35" s="38">
        <v>1.77</v>
      </c>
      <c r="K35" s="22"/>
      <c r="L35" s="22"/>
      <c r="M35" s="22"/>
      <c r="N35" s="22"/>
      <c r="O35" s="22"/>
      <c r="P35" s="22"/>
    </row>
    <row r="36" spans="1:16" ht="39" customHeight="1" x14ac:dyDescent="0.15">
      <c r="A36" s="22"/>
      <c r="B36" s="35"/>
      <c r="C36" s="1158" t="s">
        <v>533</v>
      </c>
      <c r="D36" s="1158"/>
      <c r="E36" s="1159"/>
      <c r="F36" s="36" t="s">
        <v>486</v>
      </c>
      <c r="G36" s="37">
        <v>1.04</v>
      </c>
      <c r="H36" s="37">
        <v>1.1200000000000001</v>
      </c>
      <c r="I36" s="37">
        <v>1.6</v>
      </c>
      <c r="J36" s="38">
        <v>1.73</v>
      </c>
      <c r="K36" s="22"/>
      <c r="L36" s="22"/>
      <c r="M36" s="22"/>
      <c r="N36" s="22"/>
      <c r="O36" s="22"/>
      <c r="P36" s="22"/>
    </row>
    <row r="37" spans="1:16" ht="39" customHeight="1" x14ac:dyDescent="0.15">
      <c r="A37" s="22"/>
      <c r="B37" s="35"/>
      <c r="C37" s="1158" t="s">
        <v>534</v>
      </c>
      <c r="D37" s="1158"/>
      <c r="E37" s="1159"/>
      <c r="F37" s="36">
        <v>0.61</v>
      </c>
      <c r="G37" s="37">
        <v>0.83</v>
      </c>
      <c r="H37" s="37">
        <v>0.84</v>
      </c>
      <c r="I37" s="37">
        <v>0.55000000000000004</v>
      </c>
      <c r="J37" s="38">
        <v>0.44</v>
      </c>
      <c r="K37" s="22"/>
      <c r="L37" s="22"/>
      <c r="M37" s="22"/>
      <c r="N37" s="22"/>
      <c r="O37" s="22"/>
      <c r="P37" s="22"/>
    </row>
    <row r="38" spans="1:16" ht="39" customHeight="1" x14ac:dyDescent="0.15">
      <c r="A38" s="22"/>
      <c r="B38" s="35"/>
      <c r="C38" s="1158" t="s">
        <v>535</v>
      </c>
      <c r="D38" s="1158"/>
      <c r="E38" s="1159"/>
      <c r="F38" s="36" t="s">
        <v>486</v>
      </c>
      <c r="G38" s="37">
        <v>0.47</v>
      </c>
      <c r="H38" s="37">
        <v>0.41</v>
      </c>
      <c r="I38" s="37">
        <v>0.34</v>
      </c>
      <c r="J38" s="38">
        <v>0.22</v>
      </c>
      <c r="K38" s="22"/>
      <c r="L38" s="22"/>
      <c r="M38" s="22"/>
      <c r="N38" s="22"/>
      <c r="O38" s="22"/>
      <c r="P38" s="22"/>
    </row>
    <row r="39" spans="1:16" ht="39" customHeight="1" x14ac:dyDescent="0.15">
      <c r="A39" s="22"/>
      <c r="B39" s="35"/>
      <c r="C39" s="1158" t="s">
        <v>536</v>
      </c>
      <c r="D39" s="1158"/>
      <c r="E39" s="1159"/>
      <c r="F39" s="36" t="s">
        <v>537</v>
      </c>
      <c r="G39" s="37">
        <v>0.11</v>
      </c>
      <c r="H39" s="37">
        <v>0.04</v>
      </c>
      <c r="I39" s="37">
        <v>0.04</v>
      </c>
      <c r="J39" s="38">
        <v>0.04</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538</v>
      </c>
      <c r="D42" s="1158"/>
      <c r="E42" s="1159"/>
      <c r="F42" s="36" t="s">
        <v>539</v>
      </c>
      <c r="G42" s="37" t="s">
        <v>486</v>
      </c>
      <c r="H42" s="37" t="s">
        <v>486</v>
      </c>
      <c r="I42" s="37" t="s">
        <v>486</v>
      </c>
      <c r="J42" s="38" t="s">
        <v>486</v>
      </c>
      <c r="K42" s="22"/>
      <c r="L42" s="22"/>
      <c r="M42" s="22"/>
      <c r="N42" s="22"/>
      <c r="O42" s="22"/>
      <c r="P42" s="22"/>
    </row>
    <row r="43" spans="1:16" ht="39" customHeight="1" thickBot="1" x14ac:dyDescent="0.2">
      <c r="A43" s="22"/>
      <c r="B43" s="40"/>
      <c r="C43" s="1160" t="s">
        <v>540</v>
      </c>
      <c r="D43" s="1160"/>
      <c r="E43" s="1161"/>
      <c r="F43" s="41">
        <v>7.0000000000000007E-2</v>
      </c>
      <c r="G43" s="42" t="s">
        <v>486</v>
      </c>
      <c r="H43" s="42" t="s">
        <v>486</v>
      </c>
      <c r="I43" s="42" t="s">
        <v>486</v>
      </c>
      <c r="J43" s="43" t="s">
        <v>486</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iNGgVIx0Wr5zIg25Eiz5Ia7i0M8gpt1kThNigNFUezZbPYBM327DhPXImOSHbELGoNkqSjAKoj1EZlQuR0zDRA==" saltValue="ypIHfwPg6mfaeqsS0zs1q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675</v>
      </c>
      <c r="L45" s="58">
        <v>618</v>
      </c>
      <c r="M45" s="58">
        <v>610</v>
      </c>
      <c r="N45" s="58">
        <v>601</v>
      </c>
      <c r="O45" s="59">
        <v>572</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15">
      <c r="A48" s="46"/>
      <c r="B48" s="1189"/>
      <c r="C48" s="1190"/>
      <c r="D48" s="60"/>
      <c r="E48" s="1166" t="s">
        <v>13</v>
      </c>
      <c r="F48" s="1166"/>
      <c r="G48" s="1166"/>
      <c r="H48" s="1166"/>
      <c r="I48" s="1166"/>
      <c r="J48" s="1167"/>
      <c r="K48" s="61">
        <v>158</v>
      </c>
      <c r="L48" s="62">
        <v>160</v>
      </c>
      <c r="M48" s="62">
        <v>128</v>
      </c>
      <c r="N48" s="62">
        <v>151</v>
      </c>
      <c r="O48" s="63">
        <v>138</v>
      </c>
      <c r="P48" s="46"/>
      <c r="Q48" s="46"/>
      <c r="R48" s="46"/>
      <c r="S48" s="46"/>
      <c r="T48" s="46"/>
      <c r="U48" s="46"/>
    </row>
    <row r="49" spans="1:21" ht="30.75" customHeight="1" x14ac:dyDescent="0.15">
      <c r="A49" s="46"/>
      <c r="B49" s="1189"/>
      <c r="C49" s="1190"/>
      <c r="D49" s="60"/>
      <c r="E49" s="1166" t="s">
        <v>14</v>
      </c>
      <c r="F49" s="1166"/>
      <c r="G49" s="1166"/>
      <c r="H49" s="1166"/>
      <c r="I49" s="1166"/>
      <c r="J49" s="1167"/>
      <c r="K49" s="61">
        <v>5</v>
      </c>
      <c r="L49" s="62">
        <v>21</v>
      </c>
      <c r="M49" s="62">
        <v>39</v>
      </c>
      <c r="N49" s="62">
        <v>51</v>
      </c>
      <c r="O49" s="63">
        <v>50</v>
      </c>
      <c r="P49" s="46"/>
      <c r="Q49" s="46"/>
      <c r="R49" s="46"/>
      <c r="S49" s="46"/>
      <c r="T49" s="46"/>
      <c r="U49" s="46"/>
    </row>
    <row r="50" spans="1:21" ht="30.75" customHeight="1" x14ac:dyDescent="0.15">
      <c r="A50" s="46"/>
      <c r="B50" s="1189"/>
      <c r="C50" s="1190"/>
      <c r="D50" s="60"/>
      <c r="E50" s="1166" t="s">
        <v>15</v>
      </c>
      <c r="F50" s="1166"/>
      <c r="G50" s="1166"/>
      <c r="H50" s="1166"/>
      <c r="I50" s="1166"/>
      <c r="J50" s="1167"/>
      <c r="K50" s="61" t="s">
        <v>486</v>
      </c>
      <c r="L50" s="62" t="s">
        <v>486</v>
      </c>
      <c r="M50" s="62" t="s">
        <v>486</v>
      </c>
      <c r="N50" s="62" t="s">
        <v>486</v>
      </c>
      <c r="O50" s="63" t="s">
        <v>486</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472</v>
      </c>
      <c r="L52" s="62">
        <v>448</v>
      </c>
      <c r="M52" s="62">
        <v>443</v>
      </c>
      <c r="N52" s="62">
        <v>425</v>
      </c>
      <c r="O52" s="63">
        <v>412</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366</v>
      </c>
      <c r="L53" s="67">
        <v>351</v>
      </c>
      <c r="M53" s="67">
        <v>334</v>
      </c>
      <c r="N53" s="67">
        <v>378</v>
      </c>
      <c r="O53" s="68">
        <v>348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15">
      <c r="B58" s="1172" t="s">
        <v>24</v>
      </c>
      <c r="C58" s="1173"/>
      <c r="D58" s="1178" t="s">
        <v>25</v>
      </c>
      <c r="E58" s="1179"/>
      <c r="F58" s="1179"/>
      <c r="G58" s="1179"/>
      <c r="H58" s="1179"/>
      <c r="I58" s="1179"/>
      <c r="J58" s="1180"/>
      <c r="K58" s="81" t="s">
        <v>547</v>
      </c>
      <c r="L58" s="82" t="s">
        <v>547</v>
      </c>
      <c r="M58" s="82" t="s">
        <v>547</v>
      </c>
      <c r="N58" s="82" t="s">
        <v>547</v>
      </c>
      <c r="O58" s="83" t="s">
        <v>547</v>
      </c>
    </row>
    <row r="59" spans="1:21" ht="31.5" customHeight="1" x14ac:dyDescent="0.15">
      <c r="B59" s="1174"/>
      <c r="C59" s="1175"/>
      <c r="D59" s="1181" t="s">
        <v>26</v>
      </c>
      <c r="E59" s="1182"/>
      <c r="F59" s="1182"/>
      <c r="G59" s="1182"/>
      <c r="H59" s="1182"/>
      <c r="I59" s="1182"/>
      <c r="J59" s="1183"/>
      <c r="K59" s="84" t="s">
        <v>547</v>
      </c>
      <c r="L59" s="85" t="s">
        <v>547</v>
      </c>
      <c r="M59" s="85" t="s">
        <v>547</v>
      </c>
      <c r="N59" s="85" t="s">
        <v>547</v>
      </c>
      <c r="O59" s="86" t="s">
        <v>547</v>
      </c>
    </row>
    <row r="60" spans="1:21" ht="31.5" customHeight="1" thickBot="1" x14ac:dyDescent="0.2">
      <c r="B60" s="1176"/>
      <c r="C60" s="1177"/>
      <c r="D60" s="1184" t="s">
        <v>27</v>
      </c>
      <c r="E60" s="1185"/>
      <c r="F60" s="1185"/>
      <c r="G60" s="1185"/>
      <c r="H60" s="1185"/>
      <c r="I60" s="1185"/>
      <c r="J60" s="1186"/>
      <c r="K60" s="87" t="s">
        <v>547</v>
      </c>
      <c r="L60" s="88" t="s">
        <v>547</v>
      </c>
      <c r="M60" s="88" t="s">
        <v>547</v>
      </c>
      <c r="N60" s="88" t="s">
        <v>547</v>
      </c>
      <c r="O60" s="89" t="s">
        <v>547</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1J7xNgzndBDsjKSm3/sy538Tl4uR4Q1B8/890vzeR7ruyVqH0/hYEKUZ6nKEguYq3f+qj2W/nFM4rsEM3rX53g==" saltValue="RtGio+LgdDNrpMDrd6WGE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07" t="s">
        <v>30</v>
      </c>
      <c r="C41" s="1208"/>
      <c r="D41" s="103"/>
      <c r="E41" s="1209" t="s">
        <v>31</v>
      </c>
      <c r="F41" s="1209"/>
      <c r="G41" s="1209"/>
      <c r="H41" s="1210"/>
      <c r="I41" s="342">
        <v>5801</v>
      </c>
      <c r="J41" s="343">
        <v>5421</v>
      </c>
      <c r="K41" s="343">
        <v>5136</v>
      </c>
      <c r="L41" s="343">
        <v>4658</v>
      </c>
      <c r="M41" s="344">
        <v>4256</v>
      </c>
    </row>
    <row r="42" spans="2:13" ht="27.75" customHeight="1" x14ac:dyDescent="0.15">
      <c r="B42" s="1197"/>
      <c r="C42" s="1198"/>
      <c r="D42" s="104"/>
      <c r="E42" s="1201" t="s">
        <v>32</v>
      </c>
      <c r="F42" s="1201"/>
      <c r="G42" s="1201"/>
      <c r="H42" s="1202"/>
      <c r="I42" s="345" t="s">
        <v>486</v>
      </c>
      <c r="J42" s="346" t="s">
        <v>486</v>
      </c>
      <c r="K42" s="346" t="s">
        <v>486</v>
      </c>
      <c r="L42" s="346" t="s">
        <v>486</v>
      </c>
      <c r="M42" s="347" t="s">
        <v>486</v>
      </c>
    </row>
    <row r="43" spans="2:13" ht="27.75" customHeight="1" x14ac:dyDescent="0.15">
      <c r="B43" s="1197"/>
      <c r="C43" s="1198"/>
      <c r="D43" s="104"/>
      <c r="E43" s="1201" t="s">
        <v>33</v>
      </c>
      <c r="F43" s="1201"/>
      <c r="G43" s="1201"/>
      <c r="H43" s="1202"/>
      <c r="I43" s="345">
        <v>2010</v>
      </c>
      <c r="J43" s="346">
        <v>2028</v>
      </c>
      <c r="K43" s="346">
        <v>1780</v>
      </c>
      <c r="L43" s="346">
        <v>1638</v>
      </c>
      <c r="M43" s="347">
        <v>1484</v>
      </c>
    </row>
    <row r="44" spans="2:13" ht="27.75" customHeight="1" x14ac:dyDescent="0.15">
      <c r="B44" s="1197"/>
      <c r="C44" s="1198"/>
      <c r="D44" s="104"/>
      <c r="E44" s="1201" t="s">
        <v>34</v>
      </c>
      <c r="F44" s="1201"/>
      <c r="G44" s="1201"/>
      <c r="H44" s="1202"/>
      <c r="I44" s="345">
        <v>597</v>
      </c>
      <c r="J44" s="346">
        <v>605</v>
      </c>
      <c r="K44" s="346">
        <v>567</v>
      </c>
      <c r="L44" s="346">
        <v>532</v>
      </c>
      <c r="M44" s="347">
        <v>500</v>
      </c>
    </row>
    <row r="45" spans="2:13" ht="27.75" customHeight="1" x14ac:dyDescent="0.15">
      <c r="B45" s="1197"/>
      <c r="C45" s="1198"/>
      <c r="D45" s="104"/>
      <c r="E45" s="1201" t="s">
        <v>35</v>
      </c>
      <c r="F45" s="1201"/>
      <c r="G45" s="1201"/>
      <c r="H45" s="1202"/>
      <c r="I45" s="345">
        <v>727</v>
      </c>
      <c r="J45" s="346">
        <v>715</v>
      </c>
      <c r="K45" s="346">
        <v>701</v>
      </c>
      <c r="L45" s="346">
        <v>734</v>
      </c>
      <c r="M45" s="347">
        <v>727</v>
      </c>
    </row>
    <row r="46" spans="2:13" ht="27.75" customHeight="1" x14ac:dyDescent="0.15">
      <c r="B46" s="1197"/>
      <c r="C46" s="1198"/>
      <c r="D46" s="105"/>
      <c r="E46" s="1201" t="s">
        <v>36</v>
      </c>
      <c r="F46" s="1201"/>
      <c r="G46" s="1201"/>
      <c r="H46" s="1202"/>
      <c r="I46" s="345" t="s">
        <v>486</v>
      </c>
      <c r="J46" s="346" t="s">
        <v>486</v>
      </c>
      <c r="K46" s="346" t="s">
        <v>486</v>
      </c>
      <c r="L46" s="346" t="s">
        <v>486</v>
      </c>
      <c r="M46" s="347" t="s">
        <v>486</v>
      </c>
    </row>
    <row r="47" spans="2:13" ht="27.75" customHeight="1" x14ac:dyDescent="0.15">
      <c r="B47" s="1197"/>
      <c r="C47" s="1198"/>
      <c r="D47" s="106"/>
      <c r="E47" s="1211" t="s">
        <v>37</v>
      </c>
      <c r="F47" s="1212"/>
      <c r="G47" s="1212"/>
      <c r="H47" s="1213"/>
      <c r="I47" s="345" t="s">
        <v>486</v>
      </c>
      <c r="J47" s="346" t="s">
        <v>486</v>
      </c>
      <c r="K47" s="346" t="s">
        <v>486</v>
      </c>
      <c r="L47" s="346" t="s">
        <v>486</v>
      </c>
      <c r="M47" s="347" t="s">
        <v>486</v>
      </c>
    </row>
    <row r="48" spans="2:13" ht="27.75" customHeight="1" x14ac:dyDescent="0.15">
      <c r="B48" s="1197"/>
      <c r="C48" s="1198"/>
      <c r="D48" s="104"/>
      <c r="E48" s="1201" t="s">
        <v>38</v>
      </c>
      <c r="F48" s="1201"/>
      <c r="G48" s="1201"/>
      <c r="H48" s="1202"/>
      <c r="I48" s="345" t="s">
        <v>486</v>
      </c>
      <c r="J48" s="346" t="s">
        <v>486</v>
      </c>
      <c r="K48" s="346" t="s">
        <v>486</v>
      </c>
      <c r="L48" s="346" t="s">
        <v>486</v>
      </c>
      <c r="M48" s="347" t="s">
        <v>486</v>
      </c>
    </row>
    <row r="49" spans="2:13" ht="27.75" customHeight="1" x14ac:dyDescent="0.15">
      <c r="B49" s="1199"/>
      <c r="C49" s="1200"/>
      <c r="D49" s="104"/>
      <c r="E49" s="1201" t="s">
        <v>39</v>
      </c>
      <c r="F49" s="1201"/>
      <c r="G49" s="1201"/>
      <c r="H49" s="1202"/>
      <c r="I49" s="345" t="s">
        <v>486</v>
      </c>
      <c r="J49" s="346" t="s">
        <v>486</v>
      </c>
      <c r="K49" s="346" t="s">
        <v>486</v>
      </c>
      <c r="L49" s="346" t="s">
        <v>486</v>
      </c>
      <c r="M49" s="347" t="s">
        <v>486</v>
      </c>
    </row>
    <row r="50" spans="2:13" ht="27.75" customHeight="1" x14ac:dyDescent="0.15">
      <c r="B50" s="1195" t="s">
        <v>40</v>
      </c>
      <c r="C50" s="1196"/>
      <c r="D50" s="107"/>
      <c r="E50" s="1201" t="s">
        <v>41</v>
      </c>
      <c r="F50" s="1201"/>
      <c r="G50" s="1201"/>
      <c r="H50" s="1202"/>
      <c r="I50" s="345">
        <v>2133</v>
      </c>
      <c r="J50" s="346">
        <v>2460</v>
      </c>
      <c r="K50" s="346">
        <v>3077</v>
      </c>
      <c r="L50" s="346">
        <v>3593</v>
      </c>
      <c r="M50" s="347">
        <v>4182</v>
      </c>
    </row>
    <row r="51" spans="2:13" ht="27.75" customHeight="1" x14ac:dyDescent="0.15">
      <c r="B51" s="1197"/>
      <c r="C51" s="1198"/>
      <c r="D51" s="104"/>
      <c r="E51" s="1201" t="s">
        <v>42</v>
      </c>
      <c r="F51" s="1201"/>
      <c r="G51" s="1201"/>
      <c r="H51" s="1202"/>
      <c r="I51" s="345" t="s">
        <v>486</v>
      </c>
      <c r="J51" s="346">
        <v>25</v>
      </c>
      <c r="K51" s="346">
        <v>46</v>
      </c>
      <c r="L51" s="346">
        <v>43</v>
      </c>
      <c r="M51" s="347">
        <v>39</v>
      </c>
    </row>
    <row r="52" spans="2:13" ht="27.75" customHeight="1" x14ac:dyDescent="0.15">
      <c r="B52" s="1199"/>
      <c r="C52" s="1200"/>
      <c r="D52" s="104"/>
      <c r="E52" s="1201" t="s">
        <v>43</v>
      </c>
      <c r="F52" s="1201"/>
      <c r="G52" s="1201"/>
      <c r="H52" s="1202"/>
      <c r="I52" s="345">
        <v>5399</v>
      </c>
      <c r="J52" s="346">
        <v>5201</v>
      </c>
      <c r="K52" s="346">
        <v>4945</v>
      </c>
      <c r="L52" s="346">
        <v>4743</v>
      </c>
      <c r="M52" s="347">
        <v>4401</v>
      </c>
    </row>
    <row r="53" spans="2:13" ht="27.75" customHeight="1" thickBot="1" x14ac:dyDescent="0.2">
      <c r="B53" s="1203" t="s">
        <v>19</v>
      </c>
      <c r="C53" s="1204"/>
      <c r="D53" s="108"/>
      <c r="E53" s="1205" t="s">
        <v>44</v>
      </c>
      <c r="F53" s="1205"/>
      <c r="G53" s="1205"/>
      <c r="H53" s="1206"/>
      <c r="I53" s="348">
        <v>1604</v>
      </c>
      <c r="J53" s="349">
        <v>1084</v>
      </c>
      <c r="K53" s="349">
        <v>116</v>
      </c>
      <c r="L53" s="349">
        <v>-816</v>
      </c>
      <c r="M53" s="350">
        <v>-1656</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7NW/LBCvTEJ5fZVf0gT1uYz/CZG8sRx6Egmjyp62sVXUMqvWUwdalqJMksHIG25ideeD2JnSI/1Co4bkHRdLHw==" saltValue="l+AUe+qGo1app8nOznhpS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120">
        <v>800</v>
      </c>
      <c r="G55" s="120">
        <v>971</v>
      </c>
      <c r="H55" s="121">
        <v>1141</v>
      </c>
    </row>
    <row r="56" spans="2:8" ht="52.5" customHeight="1" x14ac:dyDescent="0.15">
      <c r="B56" s="122"/>
      <c r="C56" s="1224" t="s">
        <v>47</v>
      </c>
      <c r="D56" s="1224"/>
      <c r="E56" s="1225"/>
      <c r="F56" s="123">
        <v>201</v>
      </c>
      <c r="G56" s="123">
        <v>201</v>
      </c>
      <c r="H56" s="124">
        <v>217</v>
      </c>
    </row>
    <row r="57" spans="2:8" ht="53.25" customHeight="1" x14ac:dyDescent="0.15">
      <c r="B57" s="122"/>
      <c r="C57" s="1226" t="s">
        <v>48</v>
      </c>
      <c r="D57" s="1226"/>
      <c r="E57" s="1227"/>
      <c r="F57" s="125">
        <v>1681</v>
      </c>
      <c r="G57" s="125">
        <v>1990</v>
      </c>
      <c r="H57" s="126">
        <v>2266</v>
      </c>
    </row>
    <row r="58" spans="2:8" ht="45.75" customHeight="1" x14ac:dyDescent="0.15">
      <c r="B58" s="127"/>
      <c r="C58" s="1214" t="s">
        <v>555</v>
      </c>
      <c r="D58" s="1215"/>
      <c r="E58" s="1216"/>
      <c r="F58" s="128">
        <v>671</v>
      </c>
      <c r="G58" s="128">
        <v>673</v>
      </c>
      <c r="H58" s="129">
        <v>702</v>
      </c>
    </row>
    <row r="59" spans="2:8" ht="45.75" customHeight="1" x14ac:dyDescent="0.15">
      <c r="B59" s="127"/>
      <c r="C59" s="1214" t="s">
        <v>556</v>
      </c>
      <c r="D59" s="1215"/>
      <c r="E59" s="1216"/>
      <c r="F59" s="128">
        <v>524</v>
      </c>
      <c r="G59" s="128">
        <v>524</v>
      </c>
      <c r="H59" s="129">
        <v>524</v>
      </c>
    </row>
    <row r="60" spans="2:8" ht="45.75" customHeight="1" x14ac:dyDescent="0.15">
      <c r="B60" s="127"/>
      <c r="C60" s="1214" t="s">
        <v>557</v>
      </c>
      <c r="D60" s="1215"/>
      <c r="E60" s="1216"/>
      <c r="F60" s="128">
        <v>100</v>
      </c>
      <c r="G60" s="128">
        <v>250</v>
      </c>
      <c r="H60" s="129">
        <v>500</v>
      </c>
    </row>
    <row r="61" spans="2:8" ht="45.75" customHeight="1" x14ac:dyDescent="0.15">
      <c r="B61" s="127"/>
      <c r="C61" s="1214" t="s">
        <v>558</v>
      </c>
      <c r="D61" s="1215"/>
      <c r="E61" s="1216"/>
      <c r="F61" s="128">
        <v>208</v>
      </c>
      <c r="G61" s="128">
        <v>387</v>
      </c>
      <c r="H61" s="129">
        <v>403</v>
      </c>
    </row>
    <row r="62" spans="2:8" ht="45.75" customHeight="1" thickBot="1" x14ac:dyDescent="0.2">
      <c r="B62" s="130"/>
      <c r="C62" s="1217" t="s">
        <v>559</v>
      </c>
      <c r="D62" s="1218"/>
      <c r="E62" s="1219"/>
      <c r="F62" s="131">
        <v>89</v>
      </c>
      <c r="G62" s="131">
        <v>74</v>
      </c>
      <c r="H62" s="132">
        <v>60</v>
      </c>
    </row>
    <row r="63" spans="2:8" ht="52.5" customHeight="1" thickBot="1" x14ac:dyDescent="0.2">
      <c r="B63" s="133"/>
      <c r="C63" s="1220" t="s">
        <v>49</v>
      </c>
      <c r="D63" s="1220"/>
      <c r="E63" s="1221"/>
      <c r="F63" s="134">
        <v>2682</v>
      </c>
      <c r="G63" s="134">
        <v>3162</v>
      </c>
      <c r="H63" s="135">
        <v>3624</v>
      </c>
    </row>
    <row r="64" spans="2:8" x14ac:dyDescent="0.15"/>
  </sheetData>
  <sheetProtection algorithmName="SHA-512" hashValue="28elXzEv8B74yCTPmcafBu2LydufZeFHfO7nCPt1yH6ktT3sa9ayZWXG/boRuM7WUh7w6aa9SpmOFSWCKWRGmA==" saltValue="rjfU0h0T5zErPV1Empyy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727FD-9ED4-42AE-85CE-69897C8DD8DB}">
  <sheetPr>
    <pageSetUpPr fitToPage="1"/>
  </sheetPr>
  <dimension ref="A1:DE85"/>
  <sheetViews>
    <sheetView showGridLines="0" topLeftCell="U26" zoomScaleNormal="100" zoomScaleSheetLayoutView="55" workbookViewId="0">
      <selection activeCell="BH48" sqref="BH48"/>
    </sheetView>
  </sheetViews>
  <sheetFormatPr defaultColWidth="0" defaultRowHeight="0"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ht="13.5"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ht="13.5"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ht="13.5"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ht="13.5"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ht="13.5"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ht="13.5"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ht="13.5"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ht="13.5"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ht="13.5"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ht="13.5"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ht="13.5"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ht="13.5"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ht="13.5"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ht="13.5"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ht="13.5"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5" x14ac:dyDescent="0.15">
      <c r="DD19" s="255"/>
      <c r="DE19" s="255"/>
    </row>
    <row r="20" spans="1:109" ht="13.5"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ht="13.5" x14ac:dyDescent="0.15">
      <c r="B23" s="259"/>
    </row>
    <row r="24" spans="1:109" ht="13.5" x14ac:dyDescent="0.15">
      <c r="B24" s="259"/>
    </row>
    <row r="25" spans="1:109" ht="13.5" x14ac:dyDescent="0.15">
      <c r="B25" s="259"/>
    </row>
    <row r="26" spans="1:109" ht="13.5" x14ac:dyDescent="0.15">
      <c r="B26" s="259"/>
    </row>
    <row r="27" spans="1:109" ht="13.5" x14ac:dyDescent="0.15">
      <c r="B27" s="259"/>
    </row>
    <row r="28" spans="1:109" ht="13.5" x14ac:dyDescent="0.15">
      <c r="B28" s="259"/>
    </row>
    <row r="29" spans="1:109" ht="13.5" x14ac:dyDescent="0.15">
      <c r="B29" s="259"/>
    </row>
    <row r="30" spans="1:109" ht="13.5" x14ac:dyDescent="0.15">
      <c r="B30" s="259"/>
    </row>
    <row r="31" spans="1:109" ht="13.5" x14ac:dyDescent="0.15">
      <c r="B31" s="259"/>
    </row>
    <row r="32" spans="1:109" ht="13.5" x14ac:dyDescent="0.15">
      <c r="B32" s="259"/>
    </row>
    <row r="33" spans="2:109" ht="13.5" x14ac:dyDescent="0.15">
      <c r="B33" s="259"/>
    </row>
    <row r="34" spans="2:109" ht="13.5" x14ac:dyDescent="0.15">
      <c r="B34" s="259"/>
    </row>
    <row r="35" spans="2:109" ht="13.5" x14ac:dyDescent="0.15">
      <c r="B35" s="259"/>
    </row>
    <row r="36" spans="2:109" ht="13.5" x14ac:dyDescent="0.15">
      <c r="B36" s="259"/>
    </row>
    <row r="37" spans="2:109" ht="13.5" x14ac:dyDescent="0.15">
      <c r="B37" s="259"/>
    </row>
    <row r="38" spans="2:109" ht="13.5" x14ac:dyDescent="0.15">
      <c r="B38" s="259"/>
    </row>
    <row r="39" spans="2:109" ht="13.5"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5" x14ac:dyDescent="0.15">
      <c r="B40" s="356"/>
      <c r="DD40" s="356"/>
      <c r="DE40" s="255"/>
    </row>
    <row r="41" spans="2:109" ht="17.25" x14ac:dyDescent="0.15">
      <c r="B41" s="256" t="s">
        <v>561</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5" x14ac:dyDescent="0.15">
      <c r="B42" s="259"/>
      <c r="G42" s="357"/>
      <c r="I42" s="358"/>
      <c r="J42" s="358"/>
      <c r="K42" s="358"/>
      <c r="AM42" s="357"/>
      <c r="AN42" s="357" t="s">
        <v>562</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29" t="s">
        <v>571</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5" x14ac:dyDescent="0.15">
      <c r="B44" s="259"/>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5" x14ac:dyDescent="0.15">
      <c r="B45" s="259"/>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5" x14ac:dyDescent="0.15">
      <c r="B46" s="259"/>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5" x14ac:dyDescent="0.15">
      <c r="B47" s="259"/>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5"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5" x14ac:dyDescent="0.15">
      <c r="B49" s="259"/>
      <c r="AN49" s="255" t="s">
        <v>563</v>
      </c>
    </row>
    <row r="50" spans="1:109" ht="13.5" x14ac:dyDescent="0.15">
      <c r="B50" s="259"/>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525</v>
      </c>
      <c r="BQ50" s="1242"/>
      <c r="BR50" s="1242"/>
      <c r="BS50" s="1242"/>
      <c r="BT50" s="1242"/>
      <c r="BU50" s="1242"/>
      <c r="BV50" s="1242"/>
      <c r="BW50" s="1242"/>
      <c r="BX50" s="1242" t="s">
        <v>526</v>
      </c>
      <c r="BY50" s="1242"/>
      <c r="BZ50" s="1242"/>
      <c r="CA50" s="1242"/>
      <c r="CB50" s="1242"/>
      <c r="CC50" s="1242"/>
      <c r="CD50" s="1242"/>
      <c r="CE50" s="1242"/>
      <c r="CF50" s="1242" t="s">
        <v>527</v>
      </c>
      <c r="CG50" s="1242"/>
      <c r="CH50" s="1242"/>
      <c r="CI50" s="1242"/>
      <c r="CJ50" s="1242"/>
      <c r="CK50" s="1242"/>
      <c r="CL50" s="1242"/>
      <c r="CM50" s="1242"/>
      <c r="CN50" s="1242" t="s">
        <v>528</v>
      </c>
      <c r="CO50" s="1242"/>
      <c r="CP50" s="1242"/>
      <c r="CQ50" s="1242"/>
      <c r="CR50" s="1242"/>
      <c r="CS50" s="1242"/>
      <c r="CT50" s="1242"/>
      <c r="CU50" s="1242"/>
      <c r="CV50" s="1242" t="s">
        <v>529</v>
      </c>
      <c r="CW50" s="1242"/>
      <c r="CX50" s="1242"/>
      <c r="CY50" s="1242"/>
      <c r="CZ50" s="1242"/>
      <c r="DA50" s="1242"/>
      <c r="DB50" s="1242"/>
      <c r="DC50" s="1242"/>
    </row>
    <row r="51" spans="1:109" ht="13.5" customHeight="1" x14ac:dyDescent="0.15">
      <c r="B51" s="259"/>
      <c r="G51" s="1243"/>
      <c r="H51" s="1243"/>
      <c r="I51" s="1246"/>
      <c r="J51" s="1246"/>
      <c r="K51" s="1245"/>
      <c r="L51" s="1245"/>
      <c r="M51" s="1245"/>
      <c r="N51" s="1245"/>
      <c r="AM51" s="359"/>
      <c r="AN51" s="1244" t="s">
        <v>564</v>
      </c>
      <c r="AO51" s="1244"/>
      <c r="AP51" s="1244"/>
      <c r="AQ51" s="1244"/>
      <c r="AR51" s="1244"/>
      <c r="AS51" s="1244"/>
      <c r="AT51" s="1244"/>
      <c r="AU51" s="1244"/>
      <c r="AV51" s="1244"/>
      <c r="AW51" s="1244"/>
      <c r="AX51" s="1244"/>
      <c r="AY51" s="1244"/>
      <c r="AZ51" s="1244"/>
      <c r="BA51" s="1244"/>
      <c r="BB51" s="1244" t="s">
        <v>565</v>
      </c>
      <c r="BC51" s="1244"/>
      <c r="BD51" s="1244"/>
      <c r="BE51" s="1244"/>
      <c r="BF51" s="1244"/>
      <c r="BG51" s="1244"/>
      <c r="BH51" s="1244"/>
      <c r="BI51" s="1244"/>
      <c r="BJ51" s="1244"/>
      <c r="BK51" s="1244"/>
      <c r="BL51" s="1244"/>
      <c r="BM51" s="1244"/>
      <c r="BN51" s="1244"/>
      <c r="BO51" s="1244"/>
      <c r="BP51" s="1228">
        <v>50.7</v>
      </c>
      <c r="BQ51" s="1228"/>
      <c r="BR51" s="1228"/>
      <c r="BS51" s="1228"/>
      <c r="BT51" s="1228"/>
      <c r="BU51" s="1228"/>
      <c r="BV51" s="1228"/>
      <c r="BW51" s="1228"/>
      <c r="BX51" s="1228">
        <v>32.700000000000003</v>
      </c>
      <c r="BY51" s="1228"/>
      <c r="BZ51" s="1228"/>
      <c r="CA51" s="1228"/>
      <c r="CB51" s="1228"/>
      <c r="CC51" s="1228"/>
      <c r="CD51" s="1228"/>
      <c r="CE51" s="1228"/>
      <c r="CF51" s="1228">
        <v>3.2</v>
      </c>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5" x14ac:dyDescent="0.15">
      <c r="B52" s="259"/>
      <c r="G52" s="1243"/>
      <c r="H52" s="1243"/>
      <c r="I52" s="1246"/>
      <c r="J52" s="1246"/>
      <c r="K52" s="1245"/>
      <c r="L52" s="1245"/>
      <c r="M52" s="1245"/>
      <c r="N52" s="1245"/>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5" x14ac:dyDescent="0.15">
      <c r="A53" s="358"/>
      <c r="B53" s="259"/>
      <c r="G53" s="1243"/>
      <c r="H53" s="1243"/>
      <c r="I53" s="1238"/>
      <c r="J53" s="1238"/>
      <c r="K53" s="1245"/>
      <c r="L53" s="1245"/>
      <c r="M53" s="1245"/>
      <c r="N53" s="1245"/>
      <c r="AM53" s="359"/>
      <c r="AN53" s="1244"/>
      <c r="AO53" s="1244"/>
      <c r="AP53" s="1244"/>
      <c r="AQ53" s="1244"/>
      <c r="AR53" s="1244"/>
      <c r="AS53" s="1244"/>
      <c r="AT53" s="1244"/>
      <c r="AU53" s="1244"/>
      <c r="AV53" s="1244"/>
      <c r="AW53" s="1244"/>
      <c r="AX53" s="1244"/>
      <c r="AY53" s="1244"/>
      <c r="AZ53" s="1244"/>
      <c r="BA53" s="1244"/>
      <c r="BB53" s="1244" t="s">
        <v>566</v>
      </c>
      <c r="BC53" s="1244"/>
      <c r="BD53" s="1244"/>
      <c r="BE53" s="1244"/>
      <c r="BF53" s="1244"/>
      <c r="BG53" s="1244"/>
      <c r="BH53" s="1244"/>
      <c r="BI53" s="1244"/>
      <c r="BJ53" s="1244"/>
      <c r="BK53" s="1244"/>
      <c r="BL53" s="1244"/>
      <c r="BM53" s="1244"/>
      <c r="BN53" s="1244"/>
      <c r="BO53" s="1244"/>
      <c r="BP53" s="1228">
        <v>64</v>
      </c>
      <c r="BQ53" s="1228"/>
      <c r="BR53" s="1228"/>
      <c r="BS53" s="1228"/>
      <c r="BT53" s="1228"/>
      <c r="BU53" s="1228"/>
      <c r="BV53" s="1228"/>
      <c r="BW53" s="1228"/>
      <c r="BX53" s="1228">
        <v>66</v>
      </c>
      <c r="BY53" s="1228"/>
      <c r="BZ53" s="1228"/>
      <c r="CA53" s="1228"/>
      <c r="CB53" s="1228"/>
      <c r="CC53" s="1228"/>
      <c r="CD53" s="1228"/>
      <c r="CE53" s="1228"/>
      <c r="CF53" s="1228">
        <v>67.900000000000006</v>
      </c>
      <c r="CG53" s="1228"/>
      <c r="CH53" s="1228"/>
      <c r="CI53" s="1228"/>
      <c r="CJ53" s="1228"/>
      <c r="CK53" s="1228"/>
      <c r="CL53" s="1228"/>
      <c r="CM53" s="1228"/>
      <c r="CN53" s="1228">
        <v>69.5</v>
      </c>
      <c r="CO53" s="1228"/>
      <c r="CP53" s="1228"/>
      <c r="CQ53" s="1228"/>
      <c r="CR53" s="1228"/>
      <c r="CS53" s="1228"/>
      <c r="CT53" s="1228"/>
      <c r="CU53" s="1228"/>
      <c r="CV53" s="1228">
        <v>71.5</v>
      </c>
      <c r="CW53" s="1228"/>
      <c r="CX53" s="1228"/>
      <c r="CY53" s="1228"/>
      <c r="CZ53" s="1228"/>
      <c r="DA53" s="1228"/>
      <c r="DB53" s="1228"/>
      <c r="DC53" s="1228"/>
    </row>
    <row r="54" spans="1:109" ht="13.5" x14ac:dyDescent="0.15">
      <c r="A54" s="358"/>
      <c r="B54" s="259"/>
      <c r="G54" s="1243"/>
      <c r="H54" s="1243"/>
      <c r="I54" s="1238"/>
      <c r="J54" s="1238"/>
      <c r="K54" s="1245"/>
      <c r="L54" s="1245"/>
      <c r="M54" s="1245"/>
      <c r="N54" s="1245"/>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5" x14ac:dyDescent="0.15">
      <c r="A55" s="358"/>
      <c r="B55" s="259"/>
      <c r="G55" s="1238"/>
      <c r="H55" s="1238"/>
      <c r="I55" s="1238"/>
      <c r="J55" s="1238"/>
      <c r="K55" s="1245"/>
      <c r="L55" s="1245"/>
      <c r="M55" s="1245"/>
      <c r="N55" s="1245"/>
      <c r="AN55" s="1242" t="s">
        <v>567</v>
      </c>
      <c r="AO55" s="1242"/>
      <c r="AP55" s="1242"/>
      <c r="AQ55" s="1242"/>
      <c r="AR55" s="1242"/>
      <c r="AS55" s="1242"/>
      <c r="AT55" s="1242"/>
      <c r="AU55" s="1242"/>
      <c r="AV55" s="1242"/>
      <c r="AW55" s="1242"/>
      <c r="AX55" s="1242"/>
      <c r="AY55" s="1242"/>
      <c r="AZ55" s="1242"/>
      <c r="BA55" s="1242"/>
      <c r="BB55" s="1244" t="s">
        <v>565</v>
      </c>
      <c r="BC55" s="1244"/>
      <c r="BD55" s="1244"/>
      <c r="BE55" s="1244"/>
      <c r="BF55" s="1244"/>
      <c r="BG55" s="1244"/>
      <c r="BH55" s="1244"/>
      <c r="BI55" s="1244"/>
      <c r="BJ55" s="1244"/>
      <c r="BK55" s="1244"/>
      <c r="BL55" s="1244"/>
      <c r="BM55" s="1244"/>
      <c r="BN55" s="1244"/>
      <c r="BO55" s="1244"/>
      <c r="BP55" s="1228">
        <v>21</v>
      </c>
      <c r="BQ55" s="1228"/>
      <c r="BR55" s="1228"/>
      <c r="BS55" s="1228"/>
      <c r="BT55" s="1228"/>
      <c r="BU55" s="1228"/>
      <c r="BV55" s="1228"/>
      <c r="BW55" s="1228"/>
      <c r="BX55" s="1228">
        <v>23.5</v>
      </c>
      <c r="BY55" s="1228"/>
      <c r="BZ55" s="1228"/>
      <c r="CA55" s="1228"/>
      <c r="CB55" s="1228"/>
      <c r="CC55" s="1228"/>
      <c r="CD55" s="1228"/>
      <c r="CE55" s="1228"/>
      <c r="CF55" s="1228">
        <v>6.9</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5" x14ac:dyDescent="0.15">
      <c r="A56" s="358"/>
      <c r="B56" s="259"/>
      <c r="G56" s="1238"/>
      <c r="H56" s="1238"/>
      <c r="I56" s="1238"/>
      <c r="J56" s="1238"/>
      <c r="K56" s="1245"/>
      <c r="L56" s="1245"/>
      <c r="M56" s="1245"/>
      <c r="N56" s="1245"/>
      <c r="AN56" s="1242"/>
      <c r="AO56" s="1242"/>
      <c r="AP56" s="1242"/>
      <c r="AQ56" s="1242"/>
      <c r="AR56" s="1242"/>
      <c r="AS56" s="1242"/>
      <c r="AT56" s="1242"/>
      <c r="AU56" s="1242"/>
      <c r="AV56" s="1242"/>
      <c r="AW56" s="1242"/>
      <c r="AX56" s="1242"/>
      <c r="AY56" s="1242"/>
      <c r="AZ56" s="1242"/>
      <c r="BA56" s="1242"/>
      <c r="BB56" s="1244"/>
      <c r="BC56" s="1244"/>
      <c r="BD56" s="1244"/>
      <c r="BE56" s="1244"/>
      <c r="BF56" s="1244"/>
      <c r="BG56" s="1244"/>
      <c r="BH56" s="1244"/>
      <c r="BI56" s="1244"/>
      <c r="BJ56" s="1244"/>
      <c r="BK56" s="1244"/>
      <c r="BL56" s="1244"/>
      <c r="BM56" s="1244"/>
      <c r="BN56" s="1244"/>
      <c r="BO56" s="1244"/>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5" x14ac:dyDescent="0.15">
      <c r="B57" s="362"/>
      <c r="G57" s="1238"/>
      <c r="H57" s="1238"/>
      <c r="I57" s="1247"/>
      <c r="J57" s="1247"/>
      <c r="K57" s="1245"/>
      <c r="L57" s="1245"/>
      <c r="M57" s="1245"/>
      <c r="N57" s="1245"/>
      <c r="AM57" s="255"/>
      <c r="AN57" s="1242"/>
      <c r="AO57" s="1242"/>
      <c r="AP57" s="1242"/>
      <c r="AQ57" s="1242"/>
      <c r="AR57" s="1242"/>
      <c r="AS57" s="1242"/>
      <c r="AT57" s="1242"/>
      <c r="AU57" s="1242"/>
      <c r="AV57" s="1242"/>
      <c r="AW57" s="1242"/>
      <c r="AX57" s="1242"/>
      <c r="AY57" s="1242"/>
      <c r="AZ57" s="1242"/>
      <c r="BA57" s="1242"/>
      <c r="BB57" s="1244" t="s">
        <v>566</v>
      </c>
      <c r="BC57" s="1244"/>
      <c r="BD57" s="1244"/>
      <c r="BE57" s="1244"/>
      <c r="BF57" s="1244"/>
      <c r="BG57" s="1244"/>
      <c r="BH57" s="1244"/>
      <c r="BI57" s="1244"/>
      <c r="BJ57" s="1244"/>
      <c r="BK57" s="1244"/>
      <c r="BL57" s="1244"/>
      <c r="BM57" s="1244"/>
      <c r="BN57" s="1244"/>
      <c r="BO57" s="1244"/>
      <c r="BP57" s="1228">
        <v>61.4</v>
      </c>
      <c r="BQ57" s="1228"/>
      <c r="BR57" s="1228"/>
      <c r="BS57" s="1228"/>
      <c r="BT57" s="1228"/>
      <c r="BU57" s="1228"/>
      <c r="BV57" s="1228"/>
      <c r="BW57" s="1228"/>
      <c r="BX57" s="1228">
        <v>62</v>
      </c>
      <c r="BY57" s="1228"/>
      <c r="BZ57" s="1228"/>
      <c r="CA57" s="1228"/>
      <c r="CB57" s="1228"/>
      <c r="CC57" s="1228"/>
      <c r="CD57" s="1228"/>
      <c r="CE57" s="1228"/>
      <c r="CF57" s="1228">
        <v>62.9</v>
      </c>
      <c r="CG57" s="1228"/>
      <c r="CH57" s="1228"/>
      <c r="CI57" s="1228"/>
      <c r="CJ57" s="1228"/>
      <c r="CK57" s="1228"/>
      <c r="CL57" s="1228"/>
      <c r="CM57" s="1228"/>
      <c r="CN57" s="1228">
        <v>63.3</v>
      </c>
      <c r="CO57" s="1228"/>
      <c r="CP57" s="1228"/>
      <c r="CQ57" s="1228"/>
      <c r="CR57" s="1228"/>
      <c r="CS57" s="1228"/>
      <c r="CT57" s="1228"/>
      <c r="CU57" s="1228"/>
      <c r="CV57" s="1228">
        <v>64.400000000000006</v>
      </c>
      <c r="CW57" s="1228"/>
      <c r="CX57" s="1228"/>
      <c r="CY57" s="1228"/>
      <c r="CZ57" s="1228"/>
      <c r="DA57" s="1228"/>
      <c r="DB57" s="1228"/>
      <c r="DC57" s="1228"/>
      <c r="DD57" s="363"/>
      <c r="DE57" s="362"/>
    </row>
    <row r="58" spans="1:109" s="358" customFormat="1" ht="13.5" x14ac:dyDescent="0.15">
      <c r="A58" s="255"/>
      <c r="B58" s="362"/>
      <c r="G58" s="1238"/>
      <c r="H58" s="1238"/>
      <c r="I58" s="1247"/>
      <c r="J58" s="1247"/>
      <c r="K58" s="1245"/>
      <c r="L58" s="1245"/>
      <c r="M58" s="1245"/>
      <c r="N58" s="1245"/>
      <c r="AM58" s="255"/>
      <c r="AN58" s="1242"/>
      <c r="AO58" s="1242"/>
      <c r="AP58" s="1242"/>
      <c r="AQ58" s="1242"/>
      <c r="AR58" s="1242"/>
      <c r="AS58" s="1242"/>
      <c r="AT58" s="1242"/>
      <c r="AU58" s="1242"/>
      <c r="AV58" s="1242"/>
      <c r="AW58" s="1242"/>
      <c r="AX58" s="1242"/>
      <c r="AY58" s="1242"/>
      <c r="AZ58" s="1242"/>
      <c r="BA58" s="1242"/>
      <c r="BB58" s="1244"/>
      <c r="BC58" s="1244"/>
      <c r="BD58" s="1244"/>
      <c r="BE58" s="1244"/>
      <c r="BF58" s="1244"/>
      <c r="BG58" s="1244"/>
      <c r="BH58" s="1244"/>
      <c r="BI58" s="1244"/>
      <c r="BJ58" s="1244"/>
      <c r="BK58" s="1244"/>
      <c r="BL58" s="1244"/>
      <c r="BM58" s="1244"/>
      <c r="BN58" s="1244"/>
      <c r="BO58" s="1244"/>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5"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5"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5"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5"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568</v>
      </c>
    </row>
    <row r="64" spans="1:109" ht="13.5" x14ac:dyDescent="0.15">
      <c r="B64" s="259"/>
      <c r="G64" s="357"/>
      <c r="I64" s="369"/>
      <c r="J64" s="369"/>
      <c r="K64" s="369"/>
      <c r="L64" s="369"/>
      <c r="M64" s="369"/>
      <c r="N64" s="370"/>
      <c r="AM64" s="357"/>
      <c r="AN64" s="357" t="s">
        <v>562</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5" x14ac:dyDescent="0.15">
      <c r="B65" s="259"/>
      <c r="AN65" s="1229" t="s">
        <v>569</v>
      </c>
      <c r="AO65" s="1230"/>
      <c r="AP65" s="1230"/>
      <c r="AQ65" s="1230"/>
      <c r="AR65" s="1230"/>
      <c r="AS65" s="1230"/>
      <c r="AT65" s="1230"/>
      <c r="AU65" s="1230"/>
      <c r="AV65" s="1230"/>
      <c r="AW65" s="1230"/>
      <c r="AX65" s="1230"/>
      <c r="AY65" s="1230"/>
      <c r="AZ65" s="1230"/>
      <c r="BA65" s="1230"/>
      <c r="BB65" s="1230"/>
      <c r="BC65" s="1230"/>
      <c r="BD65" s="1230"/>
      <c r="BE65" s="1230"/>
      <c r="BF65" s="1230"/>
      <c r="BG65" s="1230"/>
      <c r="BH65" s="1230"/>
      <c r="BI65" s="1230"/>
      <c r="BJ65" s="1230"/>
      <c r="BK65" s="1230"/>
      <c r="BL65" s="1230"/>
      <c r="BM65" s="1230"/>
      <c r="BN65" s="1230"/>
      <c r="BO65" s="1230"/>
      <c r="BP65" s="1230"/>
      <c r="BQ65" s="1230"/>
      <c r="BR65" s="1230"/>
      <c r="BS65" s="1230"/>
      <c r="BT65" s="1230"/>
      <c r="BU65" s="1230"/>
      <c r="BV65" s="1230"/>
      <c r="BW65" s="1230"/>
      <c r="BX65" s="1230"/>
      <c r="BY65" s="1230"/>
      <c r="BZ65" s="1230"/>
      <c r="CA65" s="1230"/>
      <c r="CB65" s="1230"/>
      <c r="CC65" s="1230"/>
      <c r="CD65" s="1230"/>
      <c r="CE65" s="1230"/>
      <c r="CF65" s="1230"/>
      <c r="CG65" s="1230"/>
      <c r="CH65" s="1230"/>
      <c r="CI65" s="1230"/>
      <c r="CJ65" s="1230"/>
      <c r="CK65" s="1230"/>
      <c r="CL65" s="1230"/>
      <c r="CM65" s="1230"/>
      <c r="CN65" s="1230"/>
      <c r="CO65" s="1230"/>
      <c r="CP65" s="1230"/>
      <c r="CQ65" s="1230"/>
      <c r="CR65" s="1230"/>
      <c r="CS65" s="1230"/>
      <c r="CT65" s="1230"/>
      <c r="CU65" s="1230"/>
      <c r="CV65" s="1230"/>
      <c r="CW65" s="1230"/>
      <c r="CX65" s="1230"/>
      <c r="CY65" s="1230"/>
      <c r="CZ65" s="1230"/>
      <c r="DA65" s="1230"/>
      <c r="DB65" s="1230"/>
      <c r="DC65" s="1231"/>
    </row>
    <row r="66" spans="2:107" ht="13.5" x14ac:dyDescent="0.15">
      <c r="B66" s="259"/>
      <c r="AN66" s="1232"/>
      <c r="AO66" s="1233"/>
      <c r="AP66" s="1233"/>
      <c r="AQ66" s="1233"/>
      <c r="AR66" s="1233"/>
      <c r="AS66" s="1233"/>
      <c r="AT66" s="1233"/>
      <c r="AU66" s="1233"/>
      <c r="AV66" s="1233"/>
      <c r="AW66" s="1233"/>
      <c r="AX66" s="1233"/>
      <c r="AY66" s="1233"/>
      <c r="AZ66" s="1233"/>
      <c r="BA66" s="1233"/>
      <c r="BB66" s="1233"/>
      <c r="BC66" s="1233"/>
      <c r="BD66" s="1233"/>
      <c r="BE66" s="1233"/>
      <c r="BF66" s="1233"/>
      <c r="BG66" s="1233"/>
      <c r="BH66" s="1233"/>
      <c r="BI66" s="1233"/>
      <c r="BJ66" s="1233"/>
      <c r="BK66" s="1233"/>
      <c r="BL66" s="1233"/>
      <c r="BM66" s="1233"/>
      <c r="BN66" s="1233"/>
      <c r="BO66" s="1233"/>
      <c r="BP66" s="1233"/>
      <c r="BQ66" s="1233"/>
      <c r="BR66" s="1233"/>
      <c r="BS66" s="1233"/>
      <c r="BT66" s="1233"/>
      <c r="BU66" s="1233"/>
      <c r="BV66" s="1233"/>
      <c r="BW66" s="1233"/>
      <c r="BX66" s="1233"/>
      <c r="BY66" s="1233"/>
      <c r="BZ66" s="1233"/>
      <c r="CA66" s="1233"/>
      <c r="CB66" s="1233"/>
      <c r="CC66" s="1233"/>
      <c r="CD66" s="1233"/>
      <c r="CE66" s="1233"/>
      <c r="CF66" s="1233"/>
      <c r="CG66" s="1233"/>
      <c r="CH66" s="1233"/>
      <c r="CI66" s="1233"/>
      <c r="CJ66" s="1233"/>
      <c r="CK66" s="1233"/>
      <c r="CL66" s="1233"/>
      <c r="CM66" s="1233"/>
      <c r="CN66" s="1233"/>
      <c r="CO66" s="1233"/>
      <c r="CP66" s="1233"/>
      <c r="CQ66" s="1233"/>
      <c r="CR66" s="1233"/>
      <c r="CS66" s="1233"/>
      <c r="CT66" s="1233"/>
      <c r="CU66" s="1233"/>
      <c r="CV66" s="1233"/>
      <c r="CW66" s="1233"/>
      <c r="CX66" s="1233"/>
      <c r="CY66" s="1233"/>
      <c r="CZ66" s="1233"/>
      <c r="DA66" s="1233"/>
      <c r="DB66" s="1233"/>
      <c r="DC66" s="1234"/>
    </row>
    <row r="67" spans="2:107" ht="13.5" x14ac:dyDescent="0.15">
      <c r="B67" s="259"/>
      <c r="AN67" s="1232"/>
      <c r="AO67" s="1233"/>
      <c r="AP67" s="1233"/>
      <c r="AQ67" s="1233"/>
      <c r="AR67" s="1233"/>
      <c r="AS67" s="1233"/>
      <c r="AT67" s="1233"/>
      <c r="AU67" s="1233"/>
      <c r="AV67" s="1233"/>
      <c r="AW67" s="1233"/>
      <c r="AX67" s="1233"/>
      <c r="AY67" s="1233"/>
      <c r="AZ67" s="1233"/>
      <c r="BA67" s="1233"/>
      <c r="BB67" s="1233"/>
      <c r="BC67" s="1233"/>
      <c r="BD67" s="1233"/>
      <c r="BE67" s="1233"/>
      <c r="BF67" s="1233"/>
      <c r="BG67" s="1233"/>
      <c r="BH67" s="1233"/>
      <c r="BI67" s="1233"/>
      <c r="BJ67" s="1233"/>
      <c r="BK67" s="1233"/>
      <c r="BL67" s="1233"/>
      <c r="BM67" s="1233"/>
      <c r="BN67" s="1233"/>
      <c r="BO67" s="1233"/>
      <c r="BP67" s="1233"/>
      <c r="BQ67" s="1233"/>
      <c r="BR67" s="1233"/>
      <c r="BS67" s="1233"/>
      <c r="BT67" s="1233"/>
      <c r="BU67" s="1233"/>
      <c r="BV67" s="1233"/>
      <c r="BW67" s="1233"/>
      <c r="BX67" s="1233"/>
      <c r="BY67" s="1233"/>
      <c r="BZ67" s="1233"/>
      <c r="CA67" s="1233"/>
      <c r="CB67" s="1233"/>
      <c r="CC67" s="1233"/>
      <c r="CD67" s="1233"/>
      <c r="CE67" s="1233"/>
      <c r="CF67" s="1233"/>
      <c r="CG67" s="1233"/>
      <c r="CH67" s="1233"/>
      <c r="CI67" s="1233"/>
      <c r="CJ67" s="1233"/>
      <c r="CK67" s="1233"/>
      <c r="CL67" s="1233"/>
      <c r="CM67" s="1233"/>
      <c r="CN67" s="1233"/>
      <c r="CO67" s="1233"/>
      <c r="CP67" s="1233"/>
      <c r="CQ67" s="1233"/>
      <c r="CR67" s="1233"/>
      <c r="CS67" s="1233"/>
      <c r="CT67" s="1233"/>
      <c r="CU67" s="1233"/>
      <c r="CV67" s="1233"/>
      <c r="CW67" s="1233"/>
      <c r="CX67" s="1233"/>
      <c r="CY67" s="1233"/>
      <c r="CZ67" s="1233"/>
      <c r="DA67" s="1233"/>
      <c r="DB67" s="1233"/>
      <c r="DC67" s="1234"/>
    </row>
    <row r="68" spans="2:107" ht="13.5" x14ac:dyDescent="0.15">
      <c r="B68" s="259"/>
      <c r="AN68" s="1232"/>
      <c r="AO68" s="1233"/>
      <c r="AP68" s="1233"/>
      <c r="AQ68" s="1233"/>
      <c r="AR68" s="1233"/>
      <c r="AS68" s="1233"/>
      <c r="AT68" s="1233"/>
      <c r="AU68" s="1233"/>
      <c r="AV68" s="1233"/>
      <c r="AW68" s="1233"/>
      <c r="AX68" s="1233"/>
      <c r="AY68" s="1233"/>
      <c r="AZ68" s="1233"/>
      <c r="BA68" s="1233"/>
      <c r="BB68" s="1233"/>
      <c r="BC68" s="1233"/>
      <c r="BD68" s="1233"/>
      <c r="BE68" s="1233"/>
      <c r="BF68" s="1233"/>
      <c r="BG68" s="1233"/>
      <c r="BH68" s="1233"/>
      <c r="BI68" s="1233"/>
      <c r="BJ68" s="1233"/>
      <c r="BK68" s="1233"/>
      <c r="BL68" s="1233"/>
      <c r="BM68" s="1233"/>
      <c r="BN68" s="1233"/>
      <c r="BO68" s="1233"/>
      <c r="BP68" s="1233"/>
      <c r="BQ68" s="1233"/>
      <c r="BR68" s="1233"/>
      <c r="BS68" s="1233"/>
      <c r="BT68" s="1233"/>
      <c r="BU68" s="1233"/>
      <c r="BV68" s="1233"/>
      <c r="BW68" s="1233"/>
      <c r="BX68" s="1233"/>
      <c r="BY68" s="1233"/>
      <c r="BZ68" s="1233"/>
      <c r="CA68" s="1233"/>
      <c r="CB68" s="1233"/>
      <c r="CC68" s="1233"/>
      <c r="CD68" s="1233"/>
      <c r="CE68" s="1233"/>
      <c r="CF68" s="1233"/>
      <c r="CG68" s="1233"/>
      <c r="CH68" s="1233"/>
      <c r="CI68" s="1233"/>
      <c r="CJ68" s="1233"/>
      <c r="CK68" s="1233"/>
      <c r="CL68" s="1233"/>
      <c r="CM68" s="1233"/>
      <c r="CN68" s="1233"/>
      <c r="CO68" s="1233"/>
      <c r="CP68" s="1233"/>
      <c r="CQ68" s="1233"/>
      <c r="CR68" s="1233"/>
      <c r="CS68" s="1233"/>
      <c r="CT68" s="1233"/>
      <c r="CU68" s="1233"/>
      <c r="CV68" s="1233"/>
      <c r="CW68" s="1233"/>
      <c r="CX68" s="1233"/>
      <c r="CY68" s="1233"/>
      <c r="CZ68" s="1233"/>
      <c r="DA68" s="1233"/>
      <c r="DB68" s="1233"/>
      <c r="DC68" s="1234"/>
    </row>
    <row r="69" spans="2:107" ht="13.5" x14ac:dyDescent="0.15">
      <c r="B69" s="259"/>
      <c r="AN69" s="1235"/>
      <c r="AO69" s="1236"/>
      <c r="AP69" s="1236"/>
      <c r="AQ69" s="1236"/>
      <c r="AR69" s="1236"/>
      <c r="AS69" s="1236"/>
      <c r="AT69" s="1236"/>
      <c r="AU69" s="1236"/>
      <c r="AV69" s="1236"/>
      <c r="AW69" s="1236"/>
      <c r="AX69" s="1236"/>
      <c r="AY69" s="1236"/>
      <c r="AZ69" s="1236"/>
      <c r="BA69" s="1236"/>
      <c r="BB69" s="1236"/>
      <c r="BC69" s="1236"/>
      <c r="BD69" s="1236"/>
      <c r="BE69" s="1236"/>
      <c r="BF69" s="1236"/>
      <c r="BG69" s="1236"/>
      <c r="BH69" s="1236"/>
      <c r="BI69" s="1236"/>
      <c r="BJ69" s="1236"/>
      <c r="BK69" s="1236"/>
      <c r="BL69" s="1236"/>
      <c r="BM69" s="1236"/>
      <c r="BN69" s="1236"/>
      <c r="BO69" s="1236"/>
      <c r="BP69" s="1236"/>
      <c r="BQ69" s="1236"/>
      <c r="BR69" s="1236"/>
      <c r="BS69" s="1236"/>
      <c r="BT69" s="1236"/>
      <c r="BU69" s="1236"/>
      <c r="BV69" s="1236"/>
      <c r="BW69" s="1236"/>
      <c r="BX69" s="1236"/>
      <c r="BY69" s="1236"/>
      <c r="BZ69" s="1236"/>
      <c r="CA69" s="1236"/>
      <c r="CB69" s="1236"/>
      <c r="CC69" s="1236"/>
      <c r="CD69" s="1236"/>
      <c r="CE69" s="1236"/>
      <c r="CF69" s="1236"/>
      <c r="CG69" s="1236"/>
      <c r="CH69" s="1236"/>
      <c r="CI69" s="1236"/>
      <c r="CJ69" s="1236"/>
      <c r="CK69" s="1236"/>
      <c r="CL69" s="1236"/>
      <c r="CM69" s="1236"/>
      <c r="CN69" s="1236"/>
      <c r="CO69" s="1236"/>
      <c r="CP69" s="1236"/>
      <c r="CQ69" s="1236"/>
      <c r="CR69" s="1236"/>
      <c r="CS69" s="1236"/>
      <c r="CT69" s="1236"/>
      <c r="CU69" s="1236"/>
      <c r="CV69" s="1236"/>
      <c r="CW69" s="1236"/>
      <c r="CX69" s="1236"/>
      <c r="CY69" s="1236"/>
      <c r="CZ69" s="1236"/>
      <c r="DA69" s="1236"/>
      <c r="DB69" s="1236"/>
      <c r="DC69" s="1237"/>
    </row>
    <row r="70" spans="2:107" ht="13.5"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5" x14ac:dyDescent="0.15">
      <c r="B71" s="259"/>
      <c r="G71" s="374"/>
      <c r="I71" s="375"/>
      <c r="J71" s="372"/>
      <c r="K71" s="372"/>
      <c r="L71" s="373"/>
      <c r="M71" s="372"/>
      <c r="N71" s="373"/>
      <c r="AM71" s="374"/>
      <c r="AN71" s="255" t="s">
        <v>563</v>
      </c>
    </row>
    <row r="72" spans="2:107" ht="13.5" x14ac:dyDescent="0.15">
      <c r="B72" s="259"/>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525</v>
      </c>
      <c r="BQ72" s="1242"/>
      <c r="BR72" s="1242"/>
      <c r="BS72" s="1242"/>
      <c r="BT72" s="1242"/>
      <c r="BU72" s="1242"/>
      <c r="BV72" s="1242"/>
      <c r="BW72" s="1242"/>
      <c r="BX72" s="1242" t="s">
        <v>526</v>
      </c>
      <c r="BY72" s="1242"/>
      <c r="BZ72" s="1242"/>
      <c r="CA72" s="1242"/>
      <c r="CB72" s="1242"/>
      <c r="CC72" s="1242"/>
      <c r="CD72" s="1242"/>
      <c r="CE72" s="1242"/>
      <c r="CF72" s="1242" t="s">
        <v>527</v>
      </c>
      <c r="CG72" s="1242"/>
      <c r="CH72" s="1242"/>
      <c r="CI72" s="1242"/>
      <c r="CJ72" s="1242"/>
      <c r="CK72" s="1242"/>
      <c r="CL72" s="1242"/>
      <c r="CM72" s="1242"/>
      <c r="CN72" s="1242" t="s">
        <v>528</v>
      </c>
      <c r="CO72" s="1242"/>
      <c r="CP72" s="1242"/>
      <c r="CQ72" s="1242"/>
      <c r="CR72" s="1242"/>
      <c r="CS72" s="1242"/>
      <c r="CT72" s="1242"/>
      <c r="CU72" s="1242"/>
      <c r="CV72" s="1242" t="s">
        <v>529</v>
      </c>
      <c r="CW72" s="1242"/>
      <c r="CX72" s="1242"/>
      <c r="CY72" s="1242"/>
      <c r="CZ72" s="1242"/>
      <c r="DA72" s="1242"/>
      <c r="DB72" s="1242"/>
      <c r="DC72" s="1242"/>
    </row>
    <row r="73" spans="2:107" ht="13.5" x14ac:dyDescent="0.15">
      <c r="B73" s="259"/>
      <c r="G73" s="1243"/>
      <c r="H73" s="1243"/>
      <c r="I73" s="1243"/>
      <c r="J73" s="1243"/>
      <c r="K73" s="1248"/>
      <c r="L73" s="1248"/>
      <c r="M73" s="1248"/>
      <c r="N73" s="1248"/>
      <c r="AM73" s="359"/>
      <c r="AN73" s="1244" t="s">
        <v>564</v>
      </c>
      <c r="AO73" s="1244"/>
      <c r="AP73" s="1244"/>
      <c r="AQ73" s="1244"/>
      <c r="AR73" s="1244"/>
      <c r="AS73" s="1244"/>
      <c r="AT73" s="1244"/>
      <c r="AU73" s="1244"/>
      <c r="AV73" s="1244"/>
      <c r="AW73" s="1244"/>
      <c r="AX73" s="1244"/>
      <c r="AY73" s="1244"/>
      <c r="AZ73" s="1244"/>
      <c r="BA73" s="1244"/>
      <c r="BB73" s="1244" t="s">
        <v>565</v>
      </c>
      <c r="BC73" s="1244"/>
      <c r="BD73" s="1244"/>
      <c r="BE73" s="1244"/>
      <c r="BF73" s="1244"/>
      <c r="BG73" s="1244"/>
      <c r="BH73" s="1244"/>
      <c r="BI73" s="1244"/>
      <c r="BJ73" s="1244"/>
      <c r="BK73" s="1244"/>
      <c r="BL73" s="1244"/>
      <c r="BM73" s="1244"/>
      <c r="BN73" s="1244"/>
      <c r="BO73" s="1244"/>
      <c r="BP73" s="1228">
        <v>50.7</v>
      </c>
      <c r="BQ73" s="1228"/>
      <c r="BR73" s="1228"/>
      <c r="BS73" s="1228"/>
      <c r="BT73" s="1228"/>
      <c r="BU73" s="1228"/>
      <c r="BV73" s="1228"/>
      <c r="BW73" s="1228"/>
      <c r="BX73" s="1228">
        <v>32.700000000000003</v>
      </c>
      <c r="BY73" s="1228"/>
      <c r="BZ73" s="1228"/>
      <c r="CA73" s="1228"/>
      <c r="CB73" s="1228"/>
      <c r="CC73" s="1228"/>
      <c r="CD73" s="1228"/>
      <c r="CE73" s="1228"/>
      <c r="CF73" s="1228">
        <v>3.2</v>
      </c>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5" x14ac:dyDescent="0.15">
      <c r="B74" s="259"/>
      <c r="G74" s="1243"/>
      <c r="H74" s="1243"/>
      <c r="I74" s="1243"/>
      <c r="J74" s="1243"/>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5" x14ac:dyDescent="0.15">
      <c r="B75" s="259"/>
      <c r="G75" s="1243"/>
      <c r="H75" s="1243"/>
      <c r="I75" s="1238"/>
      <c r="J75" s="1238"/>
      <c r="K75" s="1245"/>
      <c r="L75" s="1245"/>
      <c r="M75" s="1245"/>
      <c r="N75" s="1245"/>
      <c r="AM75" s="359"/>
      <c r="AN75" s="1244"/>
      <c r="AO75" s="1244"/>
      <c r="AP75" s="1244"/>
      <c r="AQ75" s="1244"/>
      <c r="AR75" s="1244"/>
      <c r="AS75" s="1244"/>
      <c r="AT75" s="1244"/>
      <c r="AU75" s="1244"/>
      <c r="AV75" s="1244"/>
      <c r="AW75" s="1244"/>
      <c r="AX75" s="1244"/>
      <c r="AY75" s="1244"/>
      <c r="AZ75" s="1244"/>
      <c r="BA75" s="1244"/>
      <c r="BB75" s="1244" t="s">
        <v>570</v>
      </c>
      <c r="BC75" s="1244"/>
      <c r="BD75" s="1244"/>
      <c r="BE75" s="1244"/>
      <c r="BF75" s="1244"/>
      <c r="BG75" s="1244"/>
      <c r="BH75" s="1244"/>
      <c r="BI75" s="1244"/>
      <c r="BJ75" s="1244"/>
      <c r="BK75" s="1244"/>
      <c r="BL75" s="1244"/>
      <c r="BM75" s="1244"/>
      <c r="BN75" s="1244"/>
      <c r="BO75" s="1244"/>
      <c r="BP75" s="1228">
        <v>11.2</v>
      </c>
      <c r="BQ75" s="1228"/>
      <c r="BR75" s="1228"/>
      <c r="BS75" s="1228"/>
      <c r="BT75" s="1228"/>
      <c r="BU75" s="1228"/>
      <c r="BV75" s="1228"/>
      <c r="BW75" s="1228"/>
      <c r="BX75" s="1228">
        <v>11.3</v>
      </c>
      <c r="BY75" s="1228"/>
      <c r="BZ75" s="1228"/>
      <c r="CA75" s="1228"/>
      <c r="CB75" s="1228"/>
      <c r="CC75" s="1228"/>
      <c r="CD75" s="1228"/>
      <c r="CE75" s="1228"/>
      <c r="CF75" s="1228">
        <v>10.5</v>
      </c>
      <c r="CG75" s="1228"/>
      <c r="CH75" s="1228"/>
      <c r="CI75" s="1228"/>
      <c r="CJ75" s="1228"/>
      <c r="CK75" s="1228"/>
      <c r="CL75" s="1228"/>
      <c r="CM75" s="1228"/>
      <c r="CN75" s="1228">
        <v>10.3</v>
      </c>
      <c r="CO75" s="1228"/>
      <c r="CP75" s="1228"/>
      <c r="CQ75" s="1228"/>
      <c r="CR75" s="1228"/>
      <c r="CS75" s="1228"/>
      <c r="CT75" s="1228"/>
      <c r="CU75" s="1228"/>
      <c r="CV75" s="1228">
        <v>10.1</v>
      </c>
      <c r="CW75" s="1228"/>
      <c r="CX75" s="1228"/>
      <c r="CY75" s="1228"/>
      <c r="CZ75" s="1228"/>
      <c r="DA75" s="1228"/>
      <c r="DB75" s="1228"/>
      <c r="DC75" s="1228"/>
    </row>
    <row r="76" spans="2:107" ht="13.5" x14ac:dyDescent="0.15">
      <c r="B76" s="259"/>
      <c r="G76" s="1243"/>
      <c r="H76" s="1243"/>
      <c r="I76" s="1238"/>
      <c r="J76" s="1238"/>
      <c r="K76" s="1245"/>
      <c r="L76" s="1245"/>
      <c r="M76" s="1245"/>
      <c r="N76" s="1245"/>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5" x14ac:dyDescent="0.15">
      <c r="B77" s="259"/>
      <c r="G77" s="1238"/>
      <c r="H77" s="1238"/>
      <c r="I77" s="1238"/>
      <c r="J77" s="1238"/>
      <c r="K77" s="1248"/>
      <c r="L77" s="1248"/>
      <c r="M77" s="1248"/>
      <c r="N77" s="1248"/>
      <c r="AN77" s="1242" t="s">
        <v>567</v>
      </c>
      <c r="AO77" s="1242"/>
      <c r="AP77" s="1242"/>
      <c r="AQ77" s="1242"/>
      <c r="AR77" s="1242"/>
      <c r="AS77" s="1242"/>
      <c r="AT77" s="1242"/>
      <c r="AU77" s="1242"/>
      <c r="AV77" s="1242"/>
      <c r="AW77" s="1242"/>
      <c r="AX77" s="1242"/>
      <c r="AY77" s="1242"/>
      <c r="AZ77" s="1242"/>
      <c r="BA77" s="1242"/>
      <c r="BB77" s="1244" t="s">
        <v>565</v>
      </c>
      <c r="BC77" s="1244"/>
      <c r="BD77" s="1244"/>
      <c r="BE77" s="1244"/>
      <c r="BF77" s="1244"/>
      <c r="BG77" s="1244"/>
      <c r="BH77" s="1244"/>
      <c r="BI77" s="1244"/>
      <c r="BJ77" s="1244"/>
      <c r="BK77" s="1244"/>
      <c r="BL77" s="1244"/>
      <c r="BM77" s="1244"/>
      <c r="BN77" s="1244"/>
      <c r="BO77" s="1244"/>
      <c r="BP77" s="1228">
        <v>21</v>
      </c>
      <c r="BQ77" s="1228"/>
      <c r="BR77" s="1228"/>
      <c r="BS77" s="1228"/>
      <c r="BT77" s="1228"/>
      <c r="BU77" s="1228"/>
      <c r="BV77" s="1228"/>
      <c r="BW77" s="1228"/>
      <c r="BX77" s="1228">
        <v>23.5</v>
      </c>
      <c r="BY77" s="1228"/>
      <c r="BZ77" s="1228"/>
      <c r="CA77" s="1228"/>
      <c r="CB77" s="1228"/>
      <c r="CC77" s="1228"/>
      <c r="CD77" s="1228"/>
      <c r="CE77" s="1228"/>
      <c r="CF77" s="1228">
        <v>6.9</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5" x14ac:dyDescent="0.15">
      <c r="B78" s="259"/>
      <c r="G78" s="1238"/>
      <c r="H78" s="1238"/>
      <c r="I78" s="1238"/>
      <c r="J78" s="1238"/>
      <c r="K78" s="1248"/>
      <c r="L78" s="1248"/>
      <c r="M78" s="1248"/>
      <c r="N78" s="1248"/>
      <c r="AN78" s="1242"/>
      <c r="AO78" s="1242"/>
      <c r="AP78" s="1242"/>
      <c r="AQ78" s="1242"/>
      <c r="AR78" s="1242"/>
      <c r="AS78" s="1242"/>
      <c r="AT78" s="1242"/>
      <c r="AU78" s="1242"/>
      <c r="AV78" s="1242"/>
      <c r="AW78" s="1242"/>
      <c r="AX78" s="1242"/>
      <c r="AY78" s="1242"/>
      <c r="AZ78" s="1242"/>
      <c r="BA78" s="1242"/>
      <c r="BB78" s="1244"/>
      <c r="BC78" s="1244"/>
      <c r="BD78" s="1244"/>
      <c r="BE78" s="1244"/>
      <c r="BF78" s="1244"/>
      <c r="BG78" s="1244"/>
      <c r="BH78" s="1244"/>
      <c r="BI78" s="1244"/>
      <c r="BJ78" s="1244"/>
      <c r="BK78" s="1244"/>
      <c r="BL78" s="1244"/>
      <c r="BM78" s="1244"/>
      <c r="BN78" s="1244"/>
      <c r="BO78" s="1244"/>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5" x14ac:dyDescent="0.15">
      <c r="B79" s="259"/>
      <c r="G79" s="1238"/>
      <c r="H79" s="1238"/>
      <c r="I79" s="1247"/>
      <c r="J79" s="1247"/>
      <c r="K79" s="1249"/>
      <c r="L79" s="1249"/>
      <c r="M79" s="1249"/>
      <c r="N79" s="1249"/>
      <c r="AN79" s="1242"/>
      <c r="AO79" s="1242"/>
      <c r="AP79" s="1242"/>
      <c r="AQ79" s="1242"/>
      <c r="AR79" s="1242"/>
      <c r="AS79" s="1242"/>
      <c r="AT79" s="1242"/>
      <c r="AU79" s="1242"/>
      <c r="AV79" s="1242"/>
      <c r="AW79" s="1242"/>
      <c r="AX79" s="1242"/>
      <c r="AY79" s="1242"/>
      <c r="AZ79" s="1242"/>
      <c r="BA79" s="1242"/>
      <c r="BB79" s="1244" t="s">
        <v>570</v>
      </c>
      <c r="BC79" s="1244"/>
      <c r="BD79" s="1244"/>
      <c r="BE79" s="1244"/>
      <c r="BF79" s="1244"/>
      <c r="BG79" s="1244"/>
      <c r="BH79" s="1244"/>
      <c r="BI79" s="1244"/>
      <c r="BJ79" s="1244"/>
      <c r="BK79" s="1244"/>
      <c r="BL79" s="1244"/>
      <c r="BM79" s="1244"/>
      <c r="BN79" s="1244"/>
      <c r="BO79" s="1244"/>
      <c r="BP79" s="1228">
        <v>9.1999999999999993</v>
      </c>
      <c r="BQ79" s="1228"/>
      <c r="BR79" s="1228"/>
      <c r="BS79" s="1228"/>
      <c r="BT79" s="1228"/>
      <c r="BU79" s="1228"/>
      <c r="BV79" s="1228"/>
      <c r="BW79" s="1228"/>
      <c r="BX79" s="1228">
        <v>8.6</v>
      </c>
      <c r="BY79" s="1228"/>
      <c r="BZ79" s="1228"/>
      <c r="CA79" s="1228"/>
      <c r="CB79" s="1228"/>
      <c r="CC79" s="1228"/>
      <c r="CD79" s="1228"/>
      <c r="CE79" s="1228"/>
      <c r="CF79" s="1228">
        <v>8</v>
      </c>
      <c r="CG79" s="1228"/>
      <c r="CH79" s="1228"/>
      <c r="CI79" s="1228"/>
      <c r="CJ79" s="1228"/>
      <c r="CK79" s="1228"/>
      <c r="CL79" s="1228"/>
      <c r="CM79" s="1228"/>
      <c r="CN79" s="1228">
        <v>8</v>
      </c>
      <c r="CO79" s="1228"/>
      <c r="CP79" s="1228"/>
      <c r="CQ79" s="1228"/>
      <c r="CR79" s="1228"/>
      <c r="CS79" s="1228"/>
      <c r="CT79" s="1228"/>
      <c r="CU79" s="1228"/>
      <c r="CV79" s="1228">
        <v>8.1</v>
      </c>
      <c r="CW79" s="1228"/>
      <c r="CX79" s="1228"/>
      <c r="CY79" s="1228"/>
      <c r="CZ79" s="1228"/>
      <c r="DA79" s="1228"/>
      <c r="DB79" s="1228"/>
      <c r="DC79" s="1228"/>
    </row>
    <row r="80" spans="2:107" ht="13.5" x14ac:dyDescent="0.15">
      <c r="B80" s="259"/>
      <c r="G80" s="1238"/>
      <c r="H80" s="1238"/>
      <c r="I80" s="1247"/>
      <c r="J80" s="1247"/>
      <c r="K80" s="1249"/>
      <c r="L80" s="1249"/>
      <c r="M80" s="1249"/>
      <c r="N80" s="1249"/>
      <c r="AN80" s="1242"/>
      <c r="AO80" s="1242"/>
      <c r="AP80" s="1242"/>
      <c r="AQ80" s="1242"/>
      <c r="AR80" s="1242"/>
      <c r="AS80" s="1242"/>
      <c r="AT80" s="1242"/>
      <c r="AU80" s="1242"/>
      <c r="AV80" s="1242"/>
      <c r="AW80" s="1242"/>
      <c r="AX80" s="1242"/>
      <c r="AY80" s="1242"/>
      <c r="AZ80" s="1242"/>
      <c r="BA80" s="1242"/>
      <c r="BB80" s="1244"/>
      <c r="BC80" s="1244"/>
      <c r="BD80" s="1244"/>
      <c r="BE80" s="1244"/>
      <c r="BF80" s="1244"/>
      <c r="BG80" s="1244"/>
      <c r="BH80" s="1244"/>
      <c r="BI80" s="1244"/>
      <c r="BJ80" s="1244"/>
      <c r="BK80" s="1244"/>
      <c r="BL80" s="1244"/>
      <c r="BM80" s="1244"/>
      <c r="BN80" s="1244"/>
      <c r="BO80" s="1244"/>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5"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5"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5" x14ac:dyDescent="0.15">
      <c r="DD84" s="255"/>
      <c r="DE84" s="255"/>
    </row>
    <row r="85" spans="2:109" ht="13.5" x14ac:dyDescent="0.15">
      <c r="DD85" s="255"/>
      <c r="DE85" s="255"/>
    </row>
  </sheetData>
  <sheetProtection algorithmName="SHA-512" hashValue="0yjKxYGPjSKEklQIM+zmHCahrj6/AtBtuO/sh7rmeLixV0ZLrwZaZk7g8vzrzsPhbOzNKgoCVkpL4BSWdlH2Ew==" saltValue="Yh19dkPAw5xNwMubWhwWYQ=="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14E4F-B7F8-4868-A72B-9DB2877DF69B}">
  <sheetPr>
    <pageSetUpPr fitToPage="1"/>
  </sheetPr>
  <dimension ref="A1:DR125"/>
  <sheetViews>
    <sheetView showGridLines="0" topLeftCell="A32" zoomScale="70" zoomScaleNormal="70" zoomScaleSheetLayoutView="70" workbookViewId="0">
      <selection activeCell="BI19" sqref="BI19"/>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475</v>
      </c>
    </row>
  </sheetData>
  <sheetProtection algorithmName="SHA-512" hashValue="e5Rhg4Ifnk+TWywR80STYaDZFZQ7RNts5Kp7zl/MidRC+L4EnDQopu8zbtltcVqYw6oDzXCUYXXyNEZdzVfQ+Q==" saltValue="6Q1fjOncF32xfa44xQc/m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8C8A5-2E16-4633-A1FF-9A85D34A2108}">
  <sheetPr>
    <pageSetUpPr fitToPage="1"/>
  </sheetPr>
  <dimension ref="A1:DR125"/>
  <sheetViews>
    <sheetView showGridLines="0" topLeftCell="A112" zoomScaleNormal="100" zoomScaleSheetLayoutView="55" workbookViewId="0">
      <selection activeCell="BI19" sqref="BI19"/>
    </sheetView>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475</v>
      </c>
    </row>
  </sheetData>
  <sheetProtection algorithmName="SHA-512" hashValue="KmNykFDCDr/UCkWHHLrD615ZnCnw31VMWFb/2yYZ4fLw1Aw5xOKoXvL31dMUdTU5iGp1DubeM1+Mv1jtudOGCA==" saltValue="rTT2TyghtkZiHNUkzx5rh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524</v>
      </c>
      <c r="G2" s="149"/>
      <c r="H2" s="150"/>
    </row>
    <row r="3" spans="1:8" x14ac:dyDescent="0.15">
      <c r="A3" s="146" t="s">
        <v>517</v>
      </c>
      <c r="B3" s="151"/>
      <c r="C3" s="152"/>
      <c r="D3" s="153">
        <v>32253</v>
      </c>
      <c r="E3" s="154"/>
      <c r="F3" s="155">
        <v>93492</v>
      </c>
      <c r="G3" s="156"/>
      <c r="H3" s="157"/>
    </row>
    <row r="4" spans="1:8" x14ac:dyDescent="0.15">
      <c r="A4" s="158"/>
      <c r="B4" s="159"/>
      <c r="C4" s="160"/>
      <c r="D4" s="161">
        <v>17288</v>
      </c>
      <c r="E4" s="162"/>
      <c r="F4" s="163">
        <v>53316</v>
      </c>
      <c r="G4" s="164"/>
      <c r="H4" s="165"/>
    </row>
    <row r="5" spans="1:8" x14ac:dyDescent="0.15">
      <c r="A5" s="146" t="s">
        <v>519</v>
      </c>
      <c r="B5" s="151"/>
      <c r="C5" s="152"/>
      <c r="D5" s="153">
        <v>10334</v>
      </c>
      <c r="E5" s="154"/>
      <c r="F5" s="155">
        <v>94796</v>
      </c>
      <c r="G5" s="156"/>
      <c r="H5" s="157"/>
    </row>
    <row r="6" spans="1:8" x14ac:dyDescent="0.15">
      <c r="A6" s="158"/>
      <c r="B6" s="159"/>
      <c r="C6" s="160"/>
      <c r="D6" s="161">
        <v>5560</v>
      </c>
      <c r="E6" s="162"/>
      <c r="F6" s="163">
        <v>55781</v>
      </c>
      <c r="G6" s="164"/>
      <c r="H6" s="165"/>
    </row>
    <row r="7" spans="1:8" x14ac:dyDescent="0.15">
      <c r="A7" s="146" t="s">
        <v>520</v>
      </c>
      <c r="B7" s="151"/>
      <c r="C7" s="152"/>
      <c r="D7" s="153">
        <v>15626</v>
      </c>
      <c r="E7" s="154"/>
      <c r="F7" s="155">
        <v>97758</v>
      </c>
      <c r="G7" s="156"/>
      <c r="H7" s="157"/>
    </row>
    <row r="8" spans="1:8" x14ac:dyDescent="0.15">
      <c r="A8" s="158"/>
      <c r="B8" s="159"/>
      <c r="C8" s="160"/>
      <c r="D8" s="161">
        <v>9957</v>
      </c>
      <c r="E8" s="162"/>
      <c r="F8" s="163">
        <v>45946</v>
      </c>
      <c r="G8" s="164"/>
      <c r="H8" s="165"/>
    </row>
    <row r="9" spans="1:8" x14ac:dyDescent="0.15">
      <c r="A9" s="146" t="s">
        <v>521</v>
      </c>
      <c r="B9" s="151"/>
      <c r="C9" s="152"/>
      <c r="D9" s="153">
        <v>14245</v>
      </c>
      <c r="E9" s="154"/>
      <c r="F9" s="155">
        <v>91338</v>
      </c>
      <c r="G9" s="156"/>
      <c r="H9" s="157"/>
    </row>
    <row r="10" spans="1:8" x14ac:dyDescent="0.15">
      <c r="A10" s="158"/>
      <c r="B10" s="159"/>
      <c r="C10" s="160"/>
      <c r="D10" s="161">
        <v>8202</v>
      </c>
      <c r="E10" s="162"/>
      <c r="F10" s="163">
        <v>43989</v>
      </c>
      <c r="G10" s="164"/>
      <c r="H10" s="165"/>
    </row>
    <row r="11" spans="1:8" x14ac:dyDescent="0.15">
      <c r="A11" s="146" t="s">
        <v>522</v>
      </c>
      <c r="B11" s="151"/>
      <c r="C11" s="152"/>
      <c r="D11" s="153">
        <v>11541</v>
      </c>
      <c r="E11" s="154"/>
      <c r="F11" s="155">
        <v>103975</v>
      </c>
      <c r="G11" s="156"/>
      <c r="H11" s="157"/>
    </row>
    <row r="12" spans="1:8" x14ac:dyDescent="0.15">
      <c r="A12" s="158"/>
      <c r="B12" s="159"/>
      <c r="C12" s="166"/>
      <c r="D12" s="161">
        <v>8688</v>
      </c>
      <c r="E12" s="162"/>
      <c r="F12" s="163">
        <v>52698</v>
      </c>
      <c r="G12" s="164"/>
      <c r="H12" s="165"/>
    </row>
    <row r="13" spans="1:8" x14ac:dyDescent="0.15">
      <c r="A13" s="146"/>
      <c r="B13" s="151"/>
      <c r="C13" s="152"/>
      <c r="D13" s="153">
        <v>16800</v>
      </c>
      <c r="E13" s="154"/>
      <c r="F13" s="155">
        <v>96272</v>
      </c>
      <c r="G13" s="167"/>
      <c r="H13" s="157"/>
    </row>
    <row r="14" spans="1:8" x14ac:dyDescent="0.15">
      <c r="A14" s="158"/>
      <c r="B14" s="159"/>
      <c r="C14" s="160"/>
      <c r="D14" s="161">
        <v>9939</v>
      </c>
      <c r="E14" s="162"/>
      <c r="F14" s="163">
        <v>50346</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5.31</v>
      </c>
      <c r="C19" s="168">
        <f>ROUND(VALUE(SUBSTITUTE(実質収支比率等に係る経年分析!G$48,"▲","-")),2)</f>
        <v>4.5</v>
      </c>
      <c r="D19" s="168">
        <f>ROUND(VALUE(SUBSTITUTE(実質収支比率等に係る経年分析!H$48,"▲","-")),2)</f>
        <v>5.52</v>
      </c>
      <c r="E19" s="168">
        <f>ROUND(VALUE(SUBSTITUTE(実質収支比率等に係る経年分析!I$48,"▲","-")),2)</f>
        <v>8.7899999999999991</v>
      </c>
      <c r="F19" s="168">
        <f>ROUND(VALUE(SUBSTITUTE(実質収支比率等に係る経年分析!J$48,"▲","-")),2)</f>
        <v>6.02</v>
      </c>
    </row>
    <row r="20" spans="1:11" x14ac:dyDescent="0.15">
      <c r="A20" s="168" t="s">
        <v>53</v>
      </c>
      <c r="B20" s="168">
        <f>ROUND(VALUE(SUBSTITUTE(実質収支比率等に係る経年分析!F$47,"▲","-")),2)</f>
        <v>15.98</v>
      </c>
      <c r="C20" s="168">
        <f>ROUND(VALUE(SUBSTITUTE(実質収支比率等に係る経年分析!G$47,"▲","-")),2)</f>
        <v>19.47</v>
      </c>
      <c r="D20" s="168">
        <f>ROUND(VALUE(SUBSTITUTE(実質収支比率等に係る経年分析!H$47,"▲","-")),2)</f>
        <v>20.100000000000001</v>
      </c>
      <c r="E20" s="168">
        <f>ROUND(VALUE(SUBSTITUTE(実質収支比率等に係る経年分析!I$47,"▲","-")),2)</f>
        <v>25.19</v>
      </c>
      <c r="F20" s="168">
        <f>ROUND(VALUE(SUBSTITUTE(実質収支比率等に係る経年分析!J$47,"▲","-")),2)</f>
        <v>29.41</v>
      </c>
    </row>
    <row r="21" spans="1:11" x14ac:dyDescent="0.15">
      <c r="A21" s="168" t="s">
        <v>54</v>
      </c>
      <c r="B21" s="168">
        <f>IF(ISNUMBER(VALUE(SUBSTITUTE(実質収支比率等に係る経年分析!F$49,"▲","-"))),ROUND(VALUE(SUBSTITUTE(実質収支比率等に係る経年分析!F$49,"▲","-")),2),NA())</f>
        <v>-0.33</v>
      </c>
      <c r="C21" s="168">
        <f>IF(ISNUMBER(VALUE(SUBSTITUTE(実質収支比率等に係る経年分析!G$49,"▲","-"))),ROUND(VALUE(SUBSTITUTE(実質収支比率等に係る経年分析!G$49,"▲","-")),2),NA())</f>
        <v>3.36</v>
      </c>
      <c r="D21" s="168">
        <f>IF(ISNUMBER(VALUE(SUBSTITUTE(実質収支比率等に係る経年分析!H$49,"▲","-"))),ROUND(VALUE(SUBSTITUTE(実質収支比率等に係る経年分析!H$49,"▲","-")),2),NA())</f>
        <v>3.05</v>
      </c>
      <c r="E21" s="168">
        <f>IF(ISNUMBER(VALUE(SUBSTITUTE(実質収支比率等に係る経年分析!I$49,"▲","-"))),ROUND(VALUE(SUBSTITUTE(実質収支比率等に係る経年分析!I$49,"▲","-")),2),NA())</f>
        <v>7.5</v>
      </c>
      <c r="F21" s="168">
        <f>IF(ISNUMBER(VALUE(SUBSTITUTE(実質収支比率等に係る経年分析!J$49,"▲","-"))),ROUND(VALUE(SUBSTITUTE(実質収支比率等に係る経年分析!J$49,"▲","-")),2),NA())</f>
        <v>1.67</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7.0000000000000007E-2</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f>IF(ROUND(VALUE(SUBSTITUTE(連結実質赤字比率に係る赤字・黒字の構成分析!F$42,"▲", "-")), 2) &lt; 0, ABS(ROUND(VALUE(SUBSTITUTE(連結実質赤字比率に係る赤字・黒字の構成分析!F$42,"▲", "-")), 2)), NA())</f>
        <v>0.1</v>
      </c>
      <c r="C28" s="169" t="e">
        <f>IF(ROUND(VALUE(SUBSTITUTE(連結実質赤字比率に係る赤字・黒字の構成分析!F$42,"▲", "-")), 2) &gt;= 0, ABS(ROUND(VALUE(SUBSTITUTE(連結実質赤字比率に係る赤字・黒字の構成分析!F$42,"▲", "-")), 2)), NA())</f>
        <v>#N/A</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15">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15">
      <c r="A31" s="169" t="str">
        <f>IF(連結実質赤字比率に係る赤字・黒字の構成分析!C$39="",NA(),連結実質赤字比率に係る赤字・黒字の構成分析!C$39)</f>
        <v>山辺町後期高齢者医療特別会計</v>
      </c>
      <c r="B31" s="169">
        <f>IF(ROUND(VALUE(SUBSTITUTE(連結実質赤字比率に係る赤字・黒字の構成分析!F$39,"▲", "-")), 2) &lt; 0, ABS(ROUND(VALUE(SUBSTITUTE(連結実質赤字比率に係る赤字・黒字の構成分析!F$39,"▲", "-")), 2)), NA())</f>
        <v>0.17</v>
      </c>
      <c r="C31" s="169" t="e">
        <f>IF(ROUND(VALUE(SUBSTITUTE(連結実質赤字比率に係る赤字・黒字の構成分析!F$39,"▲", "-")), 2) &gt;= 0, ABS(ROUND(VALUE(SUBSTITUTE(連結実質赤字比率に係る赤字・黒字の構成分析!F$39,"▲", "-")), 2)), NA())</f>
        <v>#N/A</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0.11</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0.04</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0.04</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0.04</v>
      </c>
    </row>
    <row r="32" spans="1:11" x14ac:dyDescent="0.15">
      <c r="A32" s="169" t="str">
        <f>IF(連結実質赤字比率に係る赤字・黒字の構成分析!C$38="",NA(),連結実質赤字比率に係る赤字・黒字の構成分析!C$38)</f>
        <v>山辺町簡易水道事業会計</v>
      </c>
      <c r="B32" s="169" t="e">
        <f>IF(ROUND(VALUE(SUBSTITUTE(連結実質赤字比率に係る赤字・黒字の構成分析!F$38,"▲", "-")), 2) &lt; 0, ABS(ROUND(VALUE(SUBSTITUTE(連結実質赤字比率に係る赤字・黒字の構成分析!F$38,"▲", "-")), 2)), NA())</f>
        <v>#VALUE!</v>
      </c>
      <c r="C32" s="169" t="e">
        <f>IF(ROUND(VALUE(SUBSTITUTE(連結実質赤字比率に係る赤字・黒字の構成分析!F$38,"▲", "-")), 2) &gt;= 0, ABS(ROUND(VALUE(SUBSTITUTE(連結実質赤字比率に係る赤字・黒字の構成分析!F$38,"▲", "-")), 2)), NA())</f>
        <v>#VALUE!</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0.47</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0.41</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0.34</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0.22</v>
      </c>
    </row>
    <row r="33" spans="1:16" x14ac:dyDescent="0.15">
      <c r="A33" s="169" t="str">
        <f>IF(連結実質赤字比率に係る赤字・黒字の構成分析!C$37="",NA(),連結実質赤字比率に係る赤字・黒字の構成分析!C$37)</f>
        <v>山辺町国民健康保険特別会計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0.61</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0.83</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0.84</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0.55000000000000004</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0.44</v>
      </c>
    </row>
    <row r="34" spans="1:16" x14ac:dyDescent="0.15">
      <c r="A34" s="169" t="str">
        <f>IF(連結実質赤字比率に係る赤字・黒字の構成分析!C$36="",NA(),連結実質赤字比率に係る赤字・黒字の構成分析!C$36)</f>
        <v>山辺町公共下水道事業会計</v>
      </c>
      <c r="B34" s="169" t="e">
        <f>IF(ROUND(VALUE(SUBSTITUTE(連結実質赤字比率に係る赤字・黒字の構成分析!F$36,"▲", "-")), 2) &lt; 0, ABS(ROUND(VALUE(SUBSTITUTE(連結実質赤字比率に係る赤字・黒字の構成分析!F$36,"▲", "-")), 2)), NA())</f>
        <v>#VALUE!</v>
      </c>
      <c r="C34" s="169" t="e">
        <f>IF(ROUND(VALUE(SUBSTITUTE(連結実質赤字比率に係る赤字・黒字の構成分析!F$36,"▲", "-")), 2) &gt;= 0, ABS(ROUND(VALUE(SUBSTITUTE(連結実質赤字比率に係る赤字・黒字の構成分析!F$36,"▲", "-")), 2)), NA())</f>
        <v>#VALUE!</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1.04</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1.1200000000000001</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1.6</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1.73</v>
      </c>
    </row>
    <row r="35" spans="1:16" x14ac:dyDescent="0.15">
      <c r="A35" s="169" t="str">
        <f>IF(連結実質赤字比率に係る赤字・黒字の構成分析!C$35="",NA(),連結実質赤字比率に係る赤字・黒字の構成分析!C$35)</f>
        <v>山辺町介護保険特別会計（保険事業）</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2.38</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2.99</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4.21</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4.21</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1.77</v>
      </c>
    </row>
    <row r="36" spans="1:16" x14ac:dyDescent="0.15">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5.31</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4.49</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5.52</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8.7899999999999991</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6.01</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472</v>
      </c>
      <c r="E42" s="170"/>
      <c r="F42" s="170"/>
      <c r="G42" s="170">
        <f>'実質公債費比率（分子）の構造'!L$52</f>
        <v>448</v>
      </c>
      <c r="H42" s="170"/>
      <c r="I42" s="170"/>
      <c r="J42" s="170">
        <f>'実質公債費比率（分子）の構造'!M$52</f>
        <v>443</v>
      </c>
      <c r="K42" s="170"/>
      <c r="L42" s="170"/>
      <c r="M42" s="170">
        <f>'実質公債費比率（分子）の構造'!N$52</f>
        <v>425</v>
      </c>
      <c r="N42" s="170"/>
      <c r="O42" s="170"/>
      <c r="P42" s="170">
        <f>'実質公債費比率（分子）の構造'!O$52</f>
        <v>412</v>
      </c>
    </row>
    <row r="43" spans="1:16" x14ac:dyDescent="0.15">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15">
      <c r="A44" s="170" t="s">
        <v>62</v>
      </c>
      <c r="B44" s="170" t="str">
        <f>'実質公債費比率（分子）の構造'!K$50</f>
        <v>-</v>
      </c>
      <c r="C44" s="170"/>
      <c r="D44" s="170"/>
      <c r="E44" s="170" t="str">
        <f>'実質公債費比率（分子）の構造'!L$50</f>
        <v>-</v>
      </c>
      <c r="F44" s="170"/>
      <c r="G44" s="170"/>
      <c r="H44" s="170" t="str">
        <f>'実質公債費比率（分子）の構造'!M$50</f>
        <v>-</v>
      </c>
      <c r="I44" s="170"/>
      <c r="J44" s="170"/>
      <c r="K44" s="170" t="str">
        <f>'実質公債費比率（分子）の構造'!N$50</f>
        <v>-</v>
      </c>
      <c r="L44" s="170"/>
      <c r="M44" s="170"/>
      <c r="N44" s="170" t="str">
        <f>'実質公債費比率（分子）の構造'!O$50</f>
        <v>-</v>
      </c>
      <c r="O44" s="170"/>
      <c r="P44" s="170"/>
    </row>
    <row r="45" spans="1:16" x14ac:dyDescent="0.15">
      <c r="A45" s="170" t="s">
        <v>63</v>
      </c>
      <c r="B45" s="170">
        <f>'実質公債費比率（分子）の構造'!K$49</f>
        <v>5</v>
      </c>
      <c r="C45" s="170"/>
      <c r="D45" s="170"/>
      <c r="E45" s="170">
        <f>'実質公債費比率（分子）の構造'!L$49</f>
        <v>21</v>
      </c>
      <c r="F45" s="170"/>
      <c r="G45" s="170"/>
      <c r="H45" s="170">
        <f>'実質公債費比率（分子）の構造'!M$49</f>
        <v>39</v>
      </c>
      <c r="I45" s="170"/>
      <c r="J45" s="170"/>
      <c r="K45" s="170">
        <f>'実質公債費比率（分子）の構造'!N$49</f>
        <v>51</v>
      </c>
      <c r="L45" s="170"/>
      <c r="M45" s="170"/>
      <c r="N45" s="170">
        <f>'実質公債費比率（分子）の構造'!O$49</f>
        <v>50</v>
      </c>
      <c r="O45" s="170"/>
      <c r="P45" s="170"/>
    </row>
    <row r="46" spans="1:16" x14ac:dyDescent="0.15">
      <c r="A46" s="170" t="s">
        <v>64</v>
      </c>
      <c r="B46" s="170">
        <f>'実質公債費比率（分子）の構造'!K$48</f>
        <v>158</v>
      </c>
      <c r="C46" s="170"/>
      <c r="D46" s="170"/>
      <c r="E46" s="170">
        <f>'実質公債費比率（分子）の構造'!L$48</f>
        <v>160</v>
      </c>
      <c r="F46" s="170"/>
      <c r="G46" s="170"/>
      <c r="H46" s="170">
        <f>'実質公債費比率（分子）の構造'!M$48</f>
        <v>128</v>
      </c>
      <c r="I46" s="170"/>
      <c r="J46" s="170"/>
      <c r="K46" s="170">
        <f>'実質公債費比率（分子）の構造'!N$48</f>
        <v>151</v>
      </c>
      <c r="L46" s="170"/>
      <c r="M46" s="170"/>
      <c r="N46" s="170">
        <f>'実質公債費比率（分子）の構造'!O$48</f>
        <v>138</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675</v>
      </c>
      <c r="C49" s="170"/>
      <c r="D49" s="170"/>
      <c r="E49" s="170">
        <f>'実質公債費比率（分子）の構造'!L$45</f>
        <v>618</v>
      </c>
      <c r="F49" s="170"/>
      <c r="G49" s="170"/>
      <c r="H49" s="170">
        <f>'実質公債費比率（分子）の構造'!M$45</f>
        <v>610</v>
      </c>
      <c r="I49" s="170"/>
      <c r="J49" s="170"/>
      <c r="K49" s="170">
        <f>'実質公債費比率（分子）の構造'!N$45</f>
        <v>601</v>
      </c>
      <c r="L49" s="170"/>
      <c r="M49" s="170"/>
      <c r="N49" s="170">
        <f>'実質公債費比率（分子）の構造'!O$45</f>
        <v>572</v>
      </c>
      <c r="O49" s="170"/>
      <c r="P49" s="170"/>
    </row>
    <row r="50" spans="1:16" x14ac:dyDescent="0.15">
      <c r="A50" s="170" t="s">
        <v>67</v>
      </c>
      <c r="B50" s="170" t="e">
        <f>NA()</f>
        <v>#N/A</v>
      </c>
      <c r="C50" s="170">
        <f>IF(ISNUMBER('実質公債費比率（分子）の構造'!K$53),'実質公債費比率（分子）の構造'!K$53,NA())</f>
        <v>366</v>
      </c>
      <c r="D50" s="170" t="e">
        <f>NA()</f>
        <v>#N/A</v>
      </c>
      <c r="E50" s="170" t="e">
        <f>NA()</f>
        <v>#N/A</v>
      </c>
      <c r="F50" s="170">
        <f>IF(ISNUMBER('実質公債費比率（分子）の構造'!L$53),'実質公債費比率（分子）の構造'!L$53,NA())</f>
        <v>351</v>
      </c>
      <c r="G50" s="170" t="e">
        <f>NA()</f>
        <v>#N/A</v>
      </c>
      <c r="H50" s="170" t="e">
        <f>NA()</f>
        <v>#N/A</v>
      </c>
      <c r="I50" s="170">
        <f>IF(ISNUMBER('実質公債費比率（分子）の構造'!M$53),'実質公債費比率（分子）の構造'!M$53,NA())</f>
        <v>334</v>
      </c>
      <c r="J50" s="170" t="e">
        <f>NA()</f>
        <v>#N/A</v>
      </c>
      <c r="K50" s="170" t="e">
        <f>NA()</f>
        <v>#N/A</v>
      </c>
      <c r="L50" s="170">
        <f>IF(ISNUMBER('実質公債費比率（分子）の構造'!N$53),'実質公債費比率（分子）の構造'!N$53,NA())</f>
        <v>378</v>
      </c>
      <c r="M50" s="170" t="e">
        <f>NA()</f>
        <v>#N/A</v>
      </c>
      <c r="N50" s="170" t="e">
        <f>NA()</f>
        <v>#N/A</v>
      </c>
      <c r="O50" s="170">
        <f>IF(ISNUMBER('実質公債費比率（分子）の構造'!O$53),'実質公債費比率（分子）の構造'!O$53,NA())</f>
        <v>348</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5399</v>
      </c>
      <c r="E56" s="169"/>
      <c r="F56" s="169"/>
      <c r="G56" s="169">
        <f>'将来負担比率（分子）の構造'!J$52</f>
        <v>5201</v>
      </c>
      <c r="H56" s="169"/>
      <c r="I56" s="169"/>
      <c r="J56" s="169">
        <f>'将来負担比率（分子）の構造'!K$52</f>
        <v>4945</v>
      </c>
      <c r="K56" s="169"/>
      <c r="L56" s="169"/>
      <c r="M56" s="169">
        <f>'将来負担比率（分子）の構造'!L$52</f>
        <v>4743</v>
      </c>
      <c r="N56" s="169"/>
      <c r="O56" s="169"/>
      <c r="P56" s="169">
        <f>'将来負担比率（分子）の構造'!M$52</f>
        <v>4401</v>
      </c>
    </row>
    <row r="57" spans="1:16" x14ac:dyDescent="0.15">
      <c r="A57" s="169" t="s">
        <v>42</v>
      </c>
      <c r="B57" s="169"/>
      <c r="C57" s="169"/>
      <c r="D57" s="169" t="str">
        <f>'将来負担比率（分子）の構造'!I$51</f>
        <v>-</v>
      </c>
      <c r="E57" s="169"/>
      <c r="F57" s="169"/>
      <c r="G57" s="169">
        <f>'将来負担比率（分子）の構造'!J$51</f>
        <v>25</v>
      </c>
      <c r="H57" s="169"/>
      <c r="I57" s="169"/>
      <c r="J57" s="169">
        <f>'将来負担比率（分子）の構造'!K$51</f>
        <v>46</v>
      </c>
      <c r="K57" s="169"/>
      <c r="L57" s="169"/>
      <c r="M57" s="169">
        <f>'将来負担比率（分子）の構造'!L$51</f>
        <v>43</v>
      </c>
      <c r="N57" s="169"/>
      <c r="O57" s="169"/>
      <c r="P57" s="169">
        <f>'将来負担比率（分子）の構造'!M$51</f>
        <v>39</v>
      </c>
    </row>
    <row r="58" spans="1:16" x14ac:dyDescent="0.15">
      <c r="A58" s="169" t="s">
        <v>41</v>
      </c>
      <c r="B58" s="169"/>
      <c r="C58" s="169"/>
      <c r="D58" s="169">
        <f>'将来負担比率（分子）の構造'!I$50</f>
        <v>2133</v>
      </c>
      <c r="E58" s="169"/>
      <c r="F58" s="169"/>
      <c r="G58" s="169">
        <f>'将来負担比率（分子）の構造'!J$50</f>
        <v>2460</v>
      </c>
      <c r="H58" s="169"/>
      <c r="I58" s="169"/>
      <c r="J58" s="169">
        <f>'将来負担比率（分子）の構造'!K$50</f>
        <v>3077</v>
      </c>
      <c r="K58" s="169"/>
      <c r="L58" s="169"/>
      <c r="M58" s="169">
        <f>'将来負担比率（分子）の構造'!L$50</f>
        <v>3593</v>
      </c>
      <c r="N58" s="169"/>
      <c r="O58" s="169"/>
      <c r="P58" s="169">
        <f>'将来負担比率（分子）の構造'!M$50</f>
        <v>4182</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727</v>
      </c>
      <c r="C62" s="169"/>
      <c r="D62" s="169"/>
      <c r="E62" s="169">
        <f>'将来負担比率（分子）の構造'!J$45</f>
        <v>715</v>
      </c>
      <c r="F62" s="169"/>
      <c r="G62" s="169"/>
      <c r="H62" s="169">
        <f>'将来負担比率（分子）の構造'!K$45</f>
        <v>701</v>
      </c>
      <c r="I62" s="169"/>
      <c r="J62" s="169"/>
      <c r="K62" s="169">
        <f>'将来負担比率（分子）の構造'!L$45</f>
        <v>734</v>
      </c>
      <c r="L62" s="169"/>
      <c r="M62" s="169"/>
      <c r="N62" s="169">
        <f>'将来負担比率（分子）の構造'!M$45</f>
        <v>727</v>
      </c>
      <c r="O62" s="169"/>
      <c r="P62" s="169"/>
    </row>
    <row r="63" spans="1:16" x14ac:dyDescent="0.15">
      <c r="A63" s="169" t="s">
        <v>34</v>
      </c>
      <c r="B63" s="169">
        <f>'将来負担比率（分子）の構造'!I$44</f>
        <v>597</v>
      </c>
      <c r="C63" s="169"/>
      <c r="D63" s="169"/>
      <c r="E63" s="169">
        <f>'将来負担比率（分子）の構造'!J$44</f>
        <v>605</v>
      </c>
      <c r="F63" s="169"/>
      <c r="G63" s="169"/>
      <c r="H63" s="169">
        <f>'将来負担比率（分子）の構造'!K$44</f>
        <v>567</v>
      </c>
      <c r="I63" s="169"/>
      <c r="J63" s="169"/>
      <c r="K63" s="169">
        <f>'将来負担比率（分子）の構造'!L$44</f>
        <v>532</v>
      </c>
      <c r="L63" s="169"/>
      <c r="M63" s="169"/>
      <c r="N63" s="169">
        <f>'将来負担比率（分子）の構造'!M$44</f>
        <v>500</v>
      </c>
      <c r="O63" s="169"/>
      <c r="P63" s="169"/>
    </row>
    <row r="64" spans="1:16" x14ac:dyDescent="0.15">
      <c r="A64" s="169" t="s">
        <v>33</v>
      </c>
      <c r="B64" s="169">
        <f>'将来負担比率（分子）の構造'!I$43</f>
        <v>2010</v>
      </c>
      <c r="C64" s="169"/>
      <c r="D64" s="169"/>
      <c r="E64" s="169">
        <f>'将来負担比率（分子）の構造'!J$43</f>
        <v>2028</v>
      </c>
      <c r="F64" s="169"/>
      <c r="G64" s="169"/>
      <c r="H64" s="169">
        <f>'将来負担比率（分子）の構造'!K$43</f>
        <v>1780</v>
      </c>
      <c r="I64" s="169"/>
      <c r="J64" s="169"/>
      <c r="K64" s="169">
        <f>'将来負担比率（分子）の構造'!L$43</f>
        <v>1638</v>
      </c>
      <c r="L64" s="169"/>
      <c r="M64" s="169"/>
      <c r="N64" s="169">
        <f>'将来負担比率（分子）の構造'!M$43</f>
        <v>1484</v>
      </c>
      <c r="O64" s="169"/>
      <c r="P64" s="169"/>
    </row>
    <row r="65" spans="1:16" x14ac:dyDescent="0.15">
      <c r="A65" s="169" t="s">
        <v>32</v>
      </c>
      <c r="B65" s="169" t="str">
        <f>'将来負担比率（分子）の構造'!I$42</f>
        <v>-</v>
      </c>
      <c r="C65" s="169"/>
      <c r="D65" s="169"/>
      <c r="E65" s="169" t="str">
        <f>'将来負担比率（分子）の構造'!J$42</f>
        <v>-</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15">
      <c r="A66" s="169" t="s">
        <v>31</v>
      </c>
      <c r="B66" s="169">
        <f>'将来負担比率（分子）の構造'!I$41</f>
        <v>5801</v>
      </c>
      <c r="C66" s="169"/>
      <c r="D66" s="169"/>
      <c r="E66" s="169">
        <f>'将来負担比率（分子）の構造'!J$41</f>
        <v>5421</v>
      </c>
      <c r="F66" s="169"/>
      <c r="G66" s="169"/>
      <c r="H66" s="169">
        <f>'将来負担比率（分子）の構造'!K$41</f>
        <v>5136</v>
      </c>
      <c r="I66" s="169"/>
      <c r="J66" s="169"/>
      <c r="K66" s="169">
        <f>'将来負担比率（分子）の構造'!L$41</f>
        <v>4658</v>
      </c>
      <c r="L66" s="169"/>
      <c r="M66" s="169"/>
      <c r="N66" s="169">
        <f>'将来負担比率（分子）の構造'!M$41</f>
        <v>4256</v>
      </c>
      <c r="O66" s="169"/>
      <c r="P66" s="169"/>
    </row>
    <row r="67" spans="1:16" x14ac:dyDescent="0.15">
      <c r="A67" s="169" t="s">
        <v>71</v>
      </c>
      <c r="B67" s="169" t="e">
        <f>NA()</f>
        <v>#N/A</v>
      </c>
      <c r="C67" s="169">
        <f>IF(ISNUMBER('将来負担比率（分子）の構造'!I$53), IF('将来負担比率（分子）の構造'!I$53 &lt; 0, 0, '将来負担比率（分子）の構造'!I$53), NA())</f>
        <v>1604</v>
      </c>
      <c r="D67" s="169" t="e">
        <f>NA()</f>
        <v>#N/A</v>
      </c>
      <c r="E67" s="169" t="e">
        <f>NA()</f>
        <v>#N/A</v>
      </c>
      <c r="F67" s="169">
        <f>IF(ISNUMBER('将来負担比率（分子）の構造'!J$53), IF('将来負担比率（分子）の構造'!J$53 &lt; 0, 0, '将来負担比率（分子）の構造'!J$53), NA())</f>
        <v>1084</v>
      </c>
      <c r="G67" s="169" t="e">
        <f>NA()</f>
        <v>#N/A</v>
      </c>
      <c r="H67" s="169" t="e">
        <f>NA()</f>
        <v>#N/A</v>
      </c>
      <c r="I67" s="169">
        <f>IF(ISNUMBER('将来負担比率（分子）の構造'!K$53), IF('将来負担比率（分子）の構造'!K$53 &lt; 0, 0, '将来負担比率（分子）の構造'!K$53), NA())</f>
        <v>116</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800</v>
      </c>
      <c r="C72" s="173">
        <f>基金残高に係る経年分析!G55</f>
        <v>971</v>
      </c>
      <c r="D72" s="173">
        <f>基金残高に係る経年分析!H55</f>
        <v>1141</v>
      </c>
    </row>
    <row r="73" spans="1:16" x14ac:dyDescent="0.15">
      <c r="A73" s="172" t="s">
        <v>74</v>
      </c>
      <c r="B73" s="173">
        <f>基金残高に係る経年分析!F56</f>
        <v>201</v>
      </c>
      <c r="C73" s="173">
        <f>基金残高に係る経年分析!G56</f>
        <v>201</v>
      </c>
      <c r="D73" s="173">
        <f>基金残高に係る経年分析!H56</f>
        <v>217</v>
      </c>
    </row>
    <row r="74" spans="1:16" x14ac:dyDescent="0.15">
      <c r="A74" s="172" t="s">
        <v>75</v>
      </c>
      <c r="B74" s="173">
        <f>基金残高に係る経年分析!F57</f>
        <v>1681</v>
      </c>
      <c r="C74" s="173">
        <f>基金残高に係る経年分析!G57</f>
        <v>1990</v>
      </c>
      <c r="D74" s="173">
        <f>基金残高に係る経年分析!H57</f>
        <v>2266</v>
      </c>
    </row>
  </sheetData>
  <sheetProtection algorithmName="SHA-512" hashValue="tvvYC/klGIfgQ+bH5TXu7hwbQbxLC9j8xxm+glqUjuW0sBVA/Xh2e1MrvAyykU3Gna6NaZpYXXQR4ObvunS05Q==" saltValue="YUwoSLZ6GgE+xaSBN6AFu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2025-09-25T05:36:56Z</cp:lastPrinted>
  <dcterms:created xsi:type="dcterms:W3CDTF">2025-02-19T00:50:29Z</dcterms:created>
  <dcterms:modified xsi:type="dcterms:W3CDTF">2025-09-25T05:37:52Z</dcterms:modified>
  <cp:category/>
</cp:coreProperties>
</file>