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A32B9718-57CD-449C-8776-D7D3DD2488D8}"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O34" i="10"/>
  <c r="CO35" i="10" s="1"/>
  <c r="CO36" i="10" s="1"/>
  <c r="BW34" i="10"/>
  <c r="BW35" i="10" s="1"/>
  <c r="BW36" i="10" s="1"/>
  <c r="BW37" i="10" s="1"/>
  <c r="BW38" i="10" s="1"/>
  <c r="BW39" i="10" s="1"/>
  <c r="BW40" i="10" s="1"/>
  <c r="BW41" i="10" s="1"/>
  <c r="BW42"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alcChain>
</file>

<file path=xl/sharedStrings.xml><?xml version="1.0" encoding="utf-8"?>
<sst xmlns="http://schemas.openxmlformats.org/spreadsheetml/2006/main" count="1122" uniqueCount="580">
  <si>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</si>
  <si>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</si>
  <si>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</si>
  <si>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</si>
  <si>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</si>
  <si>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</si>
  <si>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</si>
  <si>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</si>
  <si>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</si>
  <si>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</si>
  <si>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</si>
  <si>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</si>
  <si>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</si>
  <si>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</si>
  <si>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</si>
  <si>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</si>
  <si>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</si>
  <si>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</si>
  <si>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</si>
  <si>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</si>
  <si>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</si>
  <si>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</si>
  <si>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</si>
  <si>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</si>
  <si>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</si>
  <si>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</si>
  <si>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</si>
  <si>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</si>
  <si>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</si>
  <si>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</si>
  <si>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</si>
  <si>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</si>
  <si>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</si>
  <si>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</si>
  <si>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</si>
  <si>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</si>
  <si>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</si>
  <si>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</si>
  <si>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</si>
  <si>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</si>
  <si>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</si>
  <si>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</si>
  <si>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</si>
  <si>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</si>
  <si>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</si>
  <si>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</si>
  <si>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</si>
  <si>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</si>
  <si>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</si>
  <si>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</si>
  <si>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</si>
  <si>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</si>
  <si>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</si>
  <si>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</si>
  <si>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</si>
  <si>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</si>
  <si>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</si>
  <si>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</si>
  <si>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</si>
  <si>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</si>
  <si>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</si>
  <si>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</si>
  <si>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</si>
  <si>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</si>
  <si>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</si>
  <si>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</si>
  <si>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</si>
  <si>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</si>
  <si>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</si>
  <si>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</si>
  <si>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</si>
  <si>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</si>
  <si>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</si>
  <si>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</si>
  <si>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</si>
  <si>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</si>
  <si>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</si>
  <si>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</si>
  <si>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</si>
  <si>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</si>
  <si>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</si>
  <si>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</si>
  <si>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</si>
  <si>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</si>
  <si>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</si>
  <si>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</si>
  <si>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</si>
  <si>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</si>
  <si>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</si>
  <si>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</si>
  <si>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</si>
  <si>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</si>
  <si>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</si>
  <si>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</si>
  <si>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</si>
  <si>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</si>
  <si>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</si>
  <si>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</si>
  <si>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</si>
  <si>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</si>
  <si>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</si>
  <si>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</si>
  <si>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</si>
  <si>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</si>
  <si>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</si>
  <si>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</si>
  <si>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</si>
  <si>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</si>
  <si>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</si>
  <si>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</si>
  <si>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</si>
  <si>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</si>
  <si>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</si>
  <si>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</si>
  <si>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</si>
  <si>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</si>
  <si>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</si>
  <si>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</si>
  <si>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</si>
  <si>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</si>
  <si>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</si>
  <si>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</si>
  <si>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</si>
  <si>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</si>
  <si>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</si>
  <si>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</si>
  <si>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</si>
  <si>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</si>
  <si>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</si>
  <si>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</si>
  <si>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</si>
  <si>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</si>
  <si>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</si>
  <si>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</si>
  <si>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</si>
  <si>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</si>
  <si>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</si>
  <si>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</si>
  <si>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</si>
  <si>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</si>
  <si>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</si>
  <si>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</si>
  <si>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6"/>
  </si>
  <si>
    <t>うち日本人(％)</t>
    <phoneticPr fontId="5"/>
  </si>
  <si>
    <t>-0.4</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</si>
  <si>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</si>
  <si>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</si>
  <si>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</si>
  <si>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</si>
  <si>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</si>
  <si>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</si>
  <si>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</si>
  <si>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</si>
  <si>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</si>
  <si>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</si>
  <si>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</si>
  <si>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</si>
  <si>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</si>
  <si>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</si>
  <si>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</si>
  <si>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</si>
  <si>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</si>
  <si>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</si>
  <si>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</si>
  <si>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</si>
  <si>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</si>
  <si>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</si>
  <si>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</si>
  <si>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</si>
  <si>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</si>
  <si>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</si>
  <si>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</si>
  <si>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</si>
  <si>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</si>
  <si>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</si>
  <si>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</si>
  <si>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</si>
  <si>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</si>
  <si>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</si>
  <si>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</si>
  <si>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</si>
  <si>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</si>
  <si>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</si>
  <si>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</si>
  <si>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</si>
  <si>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</si>
  <si>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</si>
  <si>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</si>
  <si>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</si>
  <si>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</si>
  <si>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</si>
  <si>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</si>
  <si>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</si>
  <si>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</si>
  <si>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</si>
  <si>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</si>
  <si>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</si>
  <si>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</si>
  <si>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</si>
  <si>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</si>
  <si>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</si>
  <si>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</si>
  <si>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</si>
  <si>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山形県東根市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</si>
  <si>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</si>
  <si>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</si>
  <si>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</si>
  <si>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</si>
  <si>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</si>
  <si>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</si>
  <si>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</si>
  <si>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</si>
  <si>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</si>
  <si>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</si>
  <si>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</si>
  <si>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</si>
  <si>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</si>
  <si>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</si>
  <si>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</si>
  <si>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</si>
  <si>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</si>
  <si>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</si>
  <si>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</si>
  <si>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</si>
  <si>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</si>
  <si>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</si>
  <si>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</si>
  <si>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</si>
  <si>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</si>
  <si>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</si>
  <si>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</si>
  <si>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</si>
  <si>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</si>
  <si>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</si>
  <si>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</si>
  <si>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</si>
  <si>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</si>
  <si>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</si>
  <si>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</si>
  <si>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</si>
  <si>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</si>
  <si>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</si>
  <si>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</si>
  <si>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</si>
  <si>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</si>
  <si>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</si>
  <si>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</si>
  <si>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</si>
  <si>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</si>
  <si>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</si>
  <si>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</si>
  <si>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</si>
  <si>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</si>
  <si>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</si>
  <si>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</si>
  <si>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</si>
  <si>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</si>
  <si>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</si>
  <si>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</si>
  <si>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</si>
  <si>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</si>
  <si>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</si>
  <si>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</si>
  <si>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</si>
  <si>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</si>
  <si>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</si>
  <si>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</si>
  <si>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</si>
  <si>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</si>
  <si>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</si>
  <si>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</si>
  <si>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</si>
  <si>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</si>
  <si>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</si>
  <si>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</si>
  <si>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</si>
  <si>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</si>
  <si>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</si>
  <si>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</si>
  <si>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</si>
  <si>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</si>
  <si>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</si>
  <si>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</si>
  <si>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</si>
  <si>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</si>
  <si>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</si>
  <si>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</si>
  <si>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</si>
  <si>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</si>
  <si>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</si>
  <si>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</si>
  <si>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</si>
  <si>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</si>
  <si>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</si>
  <si>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</si>
  <si>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</si>
  <si>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</si>
  <si>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</si>
  <si>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</si>
  <si>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</si>
  <si>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</si>
  <si>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</si>
  <si>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</si>
  <si>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</si>
  <si>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</si>
  <si>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</si>
  <si>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</si>
  <si>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</si>
  <si>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</si>
  <si>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</si>
  <si>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</si>
  <si>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</si>
  <si>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</si>
  <si>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</si>
  <si>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</si>
  <si>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</si>
  <si>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</si>
  <si>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</si>
  <si>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</si>
  <si>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</si>
  <si>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</si>
  <si>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</si>
  <si>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</si>
  <si>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</si>
  <si>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</si>
  <si>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</si>
  <si>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</si>
  <si>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</si>
  <si>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</si>
  <si>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</si>
  <si>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</si>
  <si>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</si>
  <si>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</si>
  <si>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</si>
  <si>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</si>
  <si>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</si>
  <si>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</si>
  <si>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</si>
  <si>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</si>
  <si>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</si>
  <si>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</si>
  <si>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</si>
  <si>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</si>
  <si>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</si>
  <si>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</si>
  <si>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</si>
  <si>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</si>
  <si>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</si>
  <si>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</si>
  <si>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</si>
  <si>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</si>
  <si>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</si>
  <si>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</si>
  <si>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</si>
  <si>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山形県東根市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</si>
  <si>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</si>
  <si>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</si>
  <si>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</si>
  <si>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</si>
  <si>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</si>
  <si>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</si>
  <si>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</si>
  <si>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</si>
  <si>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</si>
  <si>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</si>
  <si>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</si>
  <si>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</si>
  <si>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</si>
  <si>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</si>
  <si>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</si>
  <si>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</si>
  <si>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</si>
  <si>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</si>
  <si>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</si>
  <si>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</si>
  <si>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</si>
  <si>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</si>
  <si>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</si>
  <si>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</si>
  <si>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</si>
  <si>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</si>
  <si>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</si>
  <si>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</si>
  <si>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</si>
  <si>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</si>
  <si>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</si>
  <si>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</si>
  <si>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</si>
  <si>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</si>
  <si>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</si>
  <si>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</si>
  <si>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</si>
  <si>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</si>
  <si>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</si>
  <si>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</si>
  <si>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</si>
  <si>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</si>
  <si>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</si>
  <si>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</si>
  <si>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</si>
  <si>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</si>
  <si>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</si>
  <si>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</si>
  <si>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</si>
  <si>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</si>
  <si>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</si>
  <si>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</si>
  <si>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</si>
  <si>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</si>
  <si>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</si>
  <si>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</si>
  <si>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</si>
  <si>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</si>
  <si>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</si>
  <si>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</si>
  <si>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</si>
  <si>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</si>
  <si>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</si>
  <si>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</si>
  <si>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</si>
  <si>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</si>
  <si>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</si>
  <si>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</si>
  <si>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</si>
  <si>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</si>
  <si>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</si>
  <si>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</si>
  <si>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</si>
  <si>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</si>
  <si>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</si>
  <si>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</si>
  <si>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</si>
  <si>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</si>
  <si>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</si>
  <si>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</si>
  <si>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</si>
  <si>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</si>
  <si>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</si>
  <si>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</si>
  <si>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</si>
  <si>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</si>
  <si>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</si>
  <si>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</si>
  <si>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</si>
  <si>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</si>
  <si>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</si>
  <si>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</si>
  <si>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</si>
  <si>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</si>
  <si>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</si>
  <si>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</si>
  <si>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</si>
  <si>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</si>
  <si>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</si>
  <si>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</si>
  <si>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</si>
  <si>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</si>
  <si>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</si>
  <si>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</si>
  <si>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</si>
  <si>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</si>
  <si>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</si>
  <si>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</si>
  <si>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</si>
  <si>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</si>
  <si>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</si>
  <si>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</si>
  <si>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</si>
  <si>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</si>
  <si>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</si>
  <si>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</si>
  <si>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</si>
  <si>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</si>
  <si>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</si>
  <si>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</si>
  <si>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</si>
  <si>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</si>
  <si>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</si>
  <si>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</si>
  <si>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</si>
  <si>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</si>
  <si>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</si>
  <si>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</si>
  <si>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</si>
  <si>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</si>
  <si>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</si>
  <si>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</si>
  <si>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</si>
  <si>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</si>
  <si>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</si>
  <si>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</si>
  <si>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</si>
  <si>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</si>
  <si>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</si>
  <si>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</si>
  <si>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</si>
  <si>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</si>
  <si>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</si>
  <si>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</si>
  <si>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</si>
  <si>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</si>
  <si>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</si>
  <si>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</si>
  <si>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</si>
  <si>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</si>
  <si>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</si>
  <si>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</si>
  <si>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</si>
  <si>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</si>
  <si>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</si>
  <si>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</si>
  <si>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</si>
  <si>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</si>
  <si>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</si>
  <si>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</si>
  <si>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</si>
  <si>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</si>
  <si>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</si>
  <si>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</si>
  <si>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</si>
  <si>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</si>
  <si>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</si>
  <si>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</si>
  <si>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</si>
  <si>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</si>
  <si>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</si>
  <si>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</si>
  <si>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</si>
  <si>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</si>
  <si>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</si>
  <si>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</si>
  <si>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2.70</t>
  </si>
  <si>
    <t>▲ 0.87</t>
  </si>
  <si>
    <t>▲ 1.85</t>
  </si>
  <si>
    <t>▲ 0.85</t>
  </si>
  <si>
    <t>水道事業会計</t>
  </si>
  <si>
    <t>工業用水道事業会計</t>
  </si>
  <si>
    <t>一般会計</t>
  </si>
  <si>
    <t>公共下水道事業会計</t>
  </si>
  <si>
    <t>介護保険特別会計</t>
  </si>
  <si>
    <t>国民健康保険特別会計</t>
  </si>
  <si>
    <t>市営墓地特別会計</t>
  </si>
  <si>
    <t>後期高齢者医療特別会計</t>
  </si>
  <si>
    <t>その他会計（赤字）</t>
  </si>
  <si>
    <t>その他会計（黒字）</t>
  </si>
  <si>
    <t>R01</t>
    <phoneticPr fontId="5"/>
  </si>
  <si>
    <t>R02</t>
    <phoneticPr fontId="5"/>
  </si>
  <si>
    <t>R03</t>
    <phoneticPr fontId="5"/>
  </si>
  <si>
    <t>R04</t>
    <phoneticPr fontId="5"/>
  </si>
  <si>
    <t>R05</t>
    <phoneticPr fontId="5"/>
  </si>
  <si>
    <t>山形県消防補償等組合</t>
    <rPh sb="0" eb="3">
      <t>ヤマガタケン</t>
    </rPh>
    <rPh sb="3" eb="5">
      <t>ショウボウ</t>
    </rPh>
    <rPh sb="5" eb="7">
      <t>ホショウ</t>
    </rPh>
    <rPh sb="7" eb="8">
      <t>トウ</t>
    </rPh>
    <rPh sb="8" eb="10">
      <t>クミアイ</t>
    </rPh>
    <phoneticPr fontId="10"/>
  </si>
  <si>
    <t>山形県自治会館管理組合</t>
    <rPh sb="0" eb="3">
      <t>ヤマガタケン</t>
    </rPh>
    <rPh sb="3" eb="5">
      <t>ジチ</t>
    </rPh>
    <rPh sb="5" eb="7">
      <t>カイカン</t>
    </rPh>
    <rPh sb="7" eb="9">
      <t>カンリ</t>
    </rPh>
    <rPh sb="9" eb="11">
      <t>クミアイ</t>
    </rPh>
    <phoneticPr fontId="10"/>
  </si>
  <si>
    <t>山形県市町村職員退職手当組合</t>
    <rPh sb="0" eb="3">
      <t>ヤマガタケン</t>
    </rPh>
    <rPh sb="3" eb="6">
      <t>シチョウソン</t>
    </rPh>
    <rPh sb="6" eb="8">
      <t>ショクイン</t>
    </rPh>
    <rPh sb="8" eb="10">
      <t>タイショク</t>
    </rPh>
    <rPh sb="10" eb="12">
      <t>テアテ</t>
    </rPh>
    <rPh sb="12" eb="14">
      <t>クミアイ</t>
    </rPh>
    <phoneticPr fontId="10"/>
  </si>
  <si>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10"/>
  </si>
  <si>
    <t>北村山広域行政事務組合</t>
    <rPh sb="0" eb="1">
      <t>キタ</t>
    </rPh>
    <rPh sb="1" eb="3">
      <t>ムラヤマ</t>
    </rPh>
    <rPh sb="3" eb="5">
      <t>コウイキ</t>
    </rPh>
    <rPh sb="5" eb="7">
      <t>ギョウセイ</t>
    </rPh>
    <rPh sb="7" eb="9">
      <t>ジム</t>
    </rPh>
    <rPh sb="9" eb="11">
      <t>クミアイ</t>
    </rPh>
    <phoneticPr fontId="10"/>
  </si>
  <si>
    <t>河北町ほか２市広域斎場事務組合</t>
    <rPh sb="0" eb="3">
      <t>カホクチョウ</t>
    </rPh>
    <rPh sb="6" eb="7">
      <t>シ</t>
    </rPh>
    <rPh sb="7" eb="9">
      <t>コウイキ</t>
    </rPh>
    <rPh sb="9" eb="11">
      <t>サイジョウ</t>
    </rPh>
    <rPh sb="11" eb="13">
      <t>ジム</t>
    </rPh>
    <rPh sb="13" eb="15">
      <t>クミアイ</t>
    </rPh>
    <phoneticPr fontId="1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</si>
  <si>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</si>
  <si>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0"/>
  </si>
  <si>
    <t>北村山公立病院組合</t>
    <rPh sb="0" eb="1">
      <t>キタ</t>
    </rPh>
    <rPh sb="1" eb="3">
      <t>ムラヤマ</t>
    </rPh>
    <rPh sb="3" eb="5">
      <t>コウリツ</t>
    </rPh>
    <rPh sb="5" eb="7">
      <t>ビョウイン</t>
    </rPh>
    <rPh sb="7" eb="9">
      <t>クミアイ</t>
    </rPh>
    <phoneticPr fontId="10"/>
  </si>
  <si>
    <t>-</t>
    <phoneticPr fontId="2"/>
  </si>
  <si>
    <t>東根育英会</t>
    <rPh sb="0" eb="2">
      <t>ヒガシネ</t>
    </rPh>
    <rPh sb="2" eb="5">
      <t>イクエイカイ</t>
    </rPh>
    <phoneticPr fontId="10"/>
  </si>
  <si>
    <t>東根市スポーツ協会</t>
    <rPh sb="0" eb="3">
      <t>ヒガシネシ</t>
    </rPh>
    <rPh sb="7" eb="9">
      <t>キョウカイ</t>
    </rPh>
    <phoneticPr fontId="10"/>
  </si>
  <si>
    <t>東根市土地開発公社</t>
    <rPh sb="0" eb="3">
      <t>ヒガシネシ</t>
    </rPh>
    <rPh sb="3" eb="9">
      <t>トチカイハツコウシャ</t>
    </rPh>
    <phoneticPr fontId="10"/>
  </si>
  <si>
    <t>○</t>
    <phoneticPr fontId="10"/>
  </si>
  <si>
    <t>ふるさとづくり基金</t>
    <rPh sb="7" eb="9">
      <t>キキン</t>
    </rPh>
    <phoneticPr fontId="2"/>
  </si>
  <si>
    <t>公共施設等総合管理基金</t>
  </si>
  <si>
    <t>公共文化施設整備基金</t>
    <rPh sb="0" eb="2">
      <t>コウキョウ</t>
    </rPh>
    <rPh sb="2" eb="4">
      <t>ブンカ</t>
    </rPh>
    <rPh sb="4" eb="6">
      <t>シセツ</t>
    </rPh>
    <rPh sb="6" eb="8">
      <t>セイビ</t>
    </rPh>
    <rPh sb="8" eb="10">
      <t>キキン</t>
    </rPh>
    <phoneticPr fontId="2"/>
  </si>
  <si>
    <t>地域振興基金</t>
    <rPh sb="0" eb="2">
      <t>チイキ</t>
    </rPh>
    <rPh sb="2" eb="4">
      <t>シンコウ</t>
    </rPh>
    <rPh sb="4" eb="6">
      <t>キキン</t>
    </rPh>
    <phoneticPr fontId="2"/>
  </si>
  <si>
    <t>アイジー基金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</si>
  <si>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</si>
  <si>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</si>
  <si>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ふるさとづくり基金や国保・介護基金の増に伴う充当可能基金の増に伴い、令和５年度将来負担比率はさらに改善し、類似団体よりも低く推移している。また、有形固定資産減価償却率については、年々上昇しているものの、計画的な資産取得と適正な維持管理を背景に、類似団体よりやや低い値で推移している。今後とも公共施設等総合管理計画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</si>
  <si>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</si>
  <si>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</si>
  <si>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</si>
  <si>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</si>
  <si>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</si>
  <si>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</si>
  <si>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元年度までは実質公債費比率は元利償還金の減等に伴い、着実に低下してきた。しかし、令和５年度は令和４年度に引き続き、令和２年債及び令和３年債の元金償還開始により上昇傾向が続いているものの、類似団体と比較しても低い値で推移している。一方で将来負担比率は、ふるさとづくり基金や国保・介護基金の増に伴う充当可能基金の増により減少している。今後は、神町小学校、ひがしねこども園、西部防災センター等の近年整備した大型事業へ充当した起債の影響により、今後も実質公債費比率の上昇が想定されることから、事業の優先度による調整や有利な起債の活用等により健全財政の維持に努めていく。</t>
    <rPh sb="62" eb="64">
      <t>ネンサイ</t>
    </rPh>
    <rPh sb="64" eb="65">
      <t>オヨ</t>
    </rPh>
    <rPh sb="66" eb="68">
      <t>レイワ</t>
    </rPh>
    <rPh sb="137" eb="139">
      <t>コクホ</t>
    </rPh>
    <rPh sb="140" eb="142">
      <t>カイゴ</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</si>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</sst>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8" xfId="15" applyNumberFormat="1" applyFont="1" applyBorder="1" applyAlignment="1" applyProtection="1">
      <alignment horizontal="right" vertical="center" shrinkToFit="1"/>
      <protection locked="0"/>
    </xf>
    <xf numFmtId="177" fontId="35" fillId="0" borderId="117" xfId="15"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33331C-74BB-47F8-90AB-F87138F7805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132981</c:v>
                </c:pt>
                <c:pt idx="1">
                  <c:v>128523</c:v>
                </c:pt>
                <c:pt idx="2">
                  <c:v>96469</c:v>
                </c:pt>
                <c:pt idx="3">
                  <c:v>85743</c:v>
                </c:pt>
                <c:pt idx="4">
                  <c:v>92509</c:v>
                </c:pt>
              </c:numCache>
            </c:numRef>
          </c:val>
          <c:smooth val="0"/>
          <c:extLst>
            <c:ext xmlns:c16="http://schemas.microsoft.com/office/drawing/2014/chart" uri="{C3380CC4-5D6E-409C-BE32-E72D297353CC}">
              <c16:uniqueId val="{00000000-75DC-4A22-B54D-78FD5FC63F5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68849</c:v>
                </c:pt>
                <c:pt idx="1">
                  <c:v>78359</c:v>
                </c:pt>
                <c:pt idx="2">
                  <c:v>61558</c:v>
                </c:pt>
                <c:pt idx="3">
                  <c:v>51203</c:v>
                </c:pt>
                <c:pt idx="4">
                  <c:v>48246</c:v>
                </c:pt>
              </c:numCache>
            </c:numRef>
          </c:val>
          <c:smooth val="0"/>
          <c:extLst>
            <c:ext xmlns:c16="http://schemas.microsoft.com/office/drawing/2014/chart" uri="{C3380CC4-5D6E-409C-BE32-E72D297353CC}">
              <c16:uniqueId val="{00000001-75DC-4A22-B54D-78FD5FC63F5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5.23</c:v>
                </c:pt>
                <c:pt idx="1">
                  <c:v>5.62</c:v>
                </c:pt>
                <c:pt idx="2">
                  <c:v>9.84</c:v>
                </c:pt>
                <c:pt idx="3">
                  <c:v>7.95</c:v>
                </c:pt>
                <c:pt idx="4">
                  <c:v>6.82</c:v>
                </c:pt>
              </c:numCache>
            </c:numRef>
          </c:val>
          <c:extLst>
            <c:ext xmlns:c16="http://schemas.microsoft.com/office/drawing/2014/chart" uri="{C3380CC4-5D6E-409C-BE32-E72D297353CC}">
              <c16:uniqueId val="{00000000-15AB-4CC4-9869-B5A0E6E9471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22.17</c:v>
                </c:pt>
                <c:pt idx="1">
                  <c:v>19.809999999999999</c:v>
                </c:pt>
                <c:pt idx="2">
                  <c:v>21.24</c:v>
                </c:pt>
                <c:pt idx="3">
                  <c:v>21.16</c:v>
                </c:pt>
                <c:pt idx="4">
                  <c:v>20.43</c:v>
                </c:pt>
              </c:numCache>
            </c:numRef>
          </c:val>
          <c:extLst>
            <c:ext xmlns:c16="http://schemas.microsoft.com/office/drawing/2014/chart" uri="{C3380CC4-5D6E-409C-BE32-E72D297353CC}">
              <c16:uniqueId val="{00000001-15AB-4CC4-9869-B5A0E6E9471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-2.7</c:v>
                </c:pt>
                <c:pt idx="1">
                  <c:v>-0.87</c:v>
                </c:pt>
                <c:pt idx="2">
                  <c:v>6.7</c:v>
                </c:pt>
                <c:pt idx="3">
                  <c:v>-1.85</c:v>
                </c:pt>
                <c:pt idx="4">
                  <c:v>-0.85</c:v>
                </c:pt>
              </c:numCache>
            </c:numRef>
          </c:val>
          <c:smooth val="0"/>
          <c:extLst>
            <c:ext xmlns:c16="http://schemas.microsoft.com/office/drawing/2014/chart" uri="{C3380CC4-5D6E-409C-BE32-E72D297353CC}">
              <c16:uniqueId val="{00000002-15AB-4CC4-9869-B5A0E6E9471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1.18</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EE4-46D7-975C-936310B47A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E4-46D7-975C-936310B47A4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0.13</c:v>
                </c:pt>
                <c:pt idx="2">
                  <c:v>#N/A</c:v>
                </c:pt>
                <c:pt idx="3">
                  <c:v>0.13</c:v>
                </c:pt>
                <c:pt idx="4">
                  <c:v>#N/A</c:v>
                </c:pt>
                <c:pt idx="5">
                  <c:v>0.03</c:v>
                </c:pt>
                <c:pt idx="6">
                  <c:v>#N/A</c:v>
                </c:pt>
                <c:pt idx="7">
                  <c:v>0.03</c:v>
                </c:pt>
                <c:pt idx="8">
                  <c:v>#N/A</c:v>
                </c:pt>
                <c:pt idx="9">
                  <c:v>0.04</c:v>
                </c:pt>
              </c:numCache>
            </c:numRef>
          </c:val>
          <c:extLst>
            <c:ext xmlns:c16="http://schemas.microsoft.com/office/drawing/2014/chart" uri="{C3380CC4-5D6E-409C-BE32-E72D297353CC}">
              <c16:uniqueId val="{00000002-8EE4-46D7-975C-936310B47A4E}"/>
            </c:ext>
          </c:extLst>
        </c:ser>
        <c:ser>
          <c:idx val="3"/>
          <c:order val="3"/>
          <c:tx>
            <c:strRef>
              <c:f>データシート!$A$30</c:f>
              <c:strCache>
                <c:ptCount val="1"/>
                <c:pt idx="0">
                  <c:v>市営墓地特別会計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0.01</c:v>
                </c:pt>
                <c:pt idx="2">
                  <c:v>#N/A</c:v>
                </c:pt>
                <c:pt idx="3">
                  <c:v>0.03</c:v>
                </c:pt>
                <c:pt idx="4">
                  <c:v>#N/A</c:v>
                </c:pt>
                <c:pt idx="5">
                  <c:v>0.02</c:v>
                </c:pt>
                <c:pt idx="6">
                  <c:v>#N/A</c:v>
                </c:pt>
                <c:pt idx="7">
                  <c:v>0.03</c:v>
                </c:pt>
                <c:pt idx="8">
                  <c:v>#N/A</c:v>
                </c:pt>
                <c:pt idx="9">
                  <c:v>0.04</c:v>
                </c:pt>
              </c:numCache>
            </c:numRef>
          </c:val>
          <c:extLst>
            <c:ext xmlns:c16="http://schemas.microsoft.com/office/drawing/2014/chart" uri="{C3380CC4-5D6E-409C-BE32-E72D297353CC}">
              <c16:uniqueId val="{00000003-8EE4-46D7-975C-936310B47A4E}"/>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1.26</c:v>
                </c:pt>
                <c:pt idx="2">
                  <c:v>#N/A</c:v>
                </c:pt>
                <c:pt idx="3">
                  <c:v>1.29</c:v>
                </c:pt>
                <c:pt idx="4">
                  <c:v>#N/A</c:v>
                </c:pt>
                <c:pt idx="5">
                  <c:v>1.79</c:v>
                </c:pt>
                <c:pt idx="6">
                  <c:v>#N/A</c:v>
                </c:pt>
                <c:pt idx="7">
                  <c:v>1.1100000000000001</c:v>
                </c:pt>
                <c:pt idx="8">
                  <c:v>#N/A</c:v>
                </c:pt>
                <c:pt idx="9">
                  <c:v>1.1399999999999999</c:v>
                </c:pt>
              </c:numCache>
            </c:numRef>
          </c:val>
          <c:extLst>
            <c:ext xmlns:c16="http://schemas.microsoft.com/office/drawing/2014/chart" uri="{C3380CC4-5D6E-409C-BE32-E72D297353CC}">
              <c16:uniqueId val="{00000004-8EE4-46D7-975C-936310B47A4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0.71</c:v>
                </c:pt>
                <c:pt idx="2">
                  <c:v>#N/A</c:v>
                </c:pt>
                <c:pt idx="3">
                  <c:v>1.74</c:v>
                </c:pt>
                <c:pt idx="4">
                  <c:v>#N/A</c:v>
                </c:pt>
                <c:pt idx="5">
                  <c:v>1.92</c:v>
                </c:pt>
                <c:pt idx="6">
                  <c:v>#N/A</c:v>
                </c:pt>
                <c:pt idx="7">
                  <c:v>1.74</c:v>
                </c:pt>
                <c:pt idx="8">
                  <c:v>#N/A</c:v>
                </c:pt>
                <c:pt idx="9">
                  <c:v>1.17</c:v>
                </c:pt>
              </c:numCache>
            </c:numRef>
          </c:val>
          <c:extLst>
            <c:ext xmlns:c16="http://schemas.microsoft.com/office/drawing/2014/chart" uri="{C3380CC4-5D6E-409C-BE32-E72D297353CC}">
              <c16:uniqueId val="{00000005-8EE4-46D7-975C-936310B47A4E}"/>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#N/A</c:v>
                </c:pt>
                <c:pt idx="3">
                  <c:v>1.25</c:v>
                </c:pt>
                <c:pt idx="4">
                  <c:v>#N/A</c:v>
                </c:pt>
                <c:pt idx="5">
                  <c:v>1.64</c:v>
                </c:pt>
                <c:pt idx="6">
                  <c:v>#N/A</c:v>
                </c:pt>
                <c:pt idx="7">
                  <c:v>2.14</c:v>
                </c:pt>
                <c:pt idx="8">
                  <c:v>#N/A</c:v>
                </c:pt>
                <c:pt idx="9">
                  <c:v>1.74</c:v>
                </c:pt>
              </c:numCache>
            </c:numRef>
          </c:val>
          <c:extLst>
            <c:ext xmlns:c16="http://schemas.microsoft.com/office/drawing/2014/chart" uri="{C3380CC4-5D6E-409C-BE32-E72D297353CC}">
              <c16:uniqueId val="{00000006-8EE4-46D7-975C-936310B47A4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5.2</c:v>
                </c:pt>
                <c:pt idx="2">
                  <c:v>#N/A</c:v>
                </c:pt>
                <c:pt idx="3">
                  <c:v>5.58</c:v>
                </c:pt>
                <c:pt idx="4">
                  <c:v>#N/A</c:v>
                </c:pt>
                <c:pt idx="5">
                  <c:v>9.81</c:v>
                </c:pt>
                <c:pt idx="6">
                  <c:v>#N/A</c:v>
                </c:pt>
                <c:pt idx="7">
                  <c:v>7.91</c:v>
                </c:pt>
                <c:pt idx="8">
                  <c:v>#N/A</c:v>
                </c:pt>
                <c:pt idx="9">
                  <c:v>6.77</c:v>
                </c:pt>
              </c:numCache>
            </c:numRef>
          </c:val>
          <c:extLst>
            <c:ext xmlns:c16="http://schemas.microsoft.com/office/drawing/2014/chart" uri="{C3380CC4-5D6E-409C-BE32-E72D297353CC}">
              <c16:uniqueId val="{00000007-8EE4-46D7-975C-936310B47A4E}"/>
            </c:ext>
          </c:extLst>
        </c:ser>
        <c:ser>
          <c:idx val="8"/>
          <c:order val="8"/>
          <c:tx>
            <c:strRef>
              <c:f>データシート!$A$35</c:f>
              <c:strCache>
                <c:ptCount val="1"/>
                <c:pt idx="0">
                  <c:v>工業用水道事業会計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5.07</c:v>
                </c:pt>
                <c:pt idx="2">
                  <c:v>#N/A</c:v>
                </c:pt>
                <c:pt idx="3">
                  <c:v>5.9</c:v>
                </c:pt>
                <c:pt idx="4">
                  <c:v>#N/A</c:v>
                </c:pt>
                <c:pt idx="5">
                  <c:v>6.54</c:v>
                </c:pt>
                <c:pt idx="6">
                  <c:v>#N/A</c:v>
                </c:pt>
                <c:pt idx="7">
                  <c:v>7.35</c:v>
                </c:pt>
                <c:pt idx="8">
                  <c:v>#N/A</c:v>
                </c:pt>
                <c:pt idx="9">
                  <c:v>7.93</c:v>
                </c:pt>
              </c:numCache>
            </c:numRef>
          </c:val>
          <c:extLst>
            <c:ext xmlns:c16="http://schemas.microsoft.com/office/drawing/2014/chart" uri="{C3380CC4-5D6E-409C-BE32-E72D297353CC}">
              <c16:uniqueId val="{00000008-8EE4-46D7-975C-936310B47A4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23.18</c:v>
                </c:pt>
                <c:pt idx="2">
                  <c:v>#N/A</c:v>
                </c:pt>
                <c:pt idx="3">
                  <c:v>22.4</c:v>
                </c:pt>
                <c:pt idx="4">
                  <c:v>#N/A</c:v>
                </c:pt>
                <c:pt idx="5">
                  <c:v>22.02</c:v>
                </c:pt>
                <c:pt idx="6">
                  <c:v>#N/A</c:v>
                </c:pt>
                <c:pt idx="7">
                  <c:v>20.67</c:v>
                </c:pt>
                <c:pt idx="8">
                  <c:v>#N/A</c:v>
                </c:pt>
                <c:pt idx="9">
                  <c:v>20.7</c:v>
                </c:pt>
              </c:numCache>
            </c:numRef>
          </c:val>
          <c:extLst>
            <c:ext xmlns:c16="http://schemas.microsoft.com/office/drawing/2014/chart" uri="{C3380CC4-5D6E-409C-BE32-E72D297353CC}">
              <c16:uniqueId val="{00000009-8EE4-46D7-975C-936310B47A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2123</c:v>
                </c:pt>
                <c:pt idx="5">
                  <c:v>1897</c:v>
                </c:pt>
                <c:pt idx="8">
                  <c:v>1801</c:v>
                </c:pt>
                <c:pt idx="11">
                  <c:v>1831</c:v>
                </c:pt>
                <c:pt idx="14">
                  <c:v>1782</c:v>
                </c:pt>
              </c:numCache>
            </c:numRef>
          </c:val>
          <c:extLst>
            <c:ext xmlns:c16="http://schemas.microsoft.com/office/drawing/2014/chart" uri="{C3380CC4-5D6E-409C-BE32-E72D297353CC}">
              <c16:uniqueId val="{00000000-0D96-4D6F-8D17-25B6982353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D96-4D6F-8D17-25B6982353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150</c:v>
                </c:pt>
                <c:pt idx="3">
                  <c:v>138</c:v>
                </c:pt>
                <c:pt idx="6">
                  <c:v>134</c:v>
                </c:pt>
                <c:pt idx="9">
                  <c:v>98</c:v>
                </c:pt>
                <c:pt idx="12">
                  <c:v>100</c:v>
                </c:pt>
              </c:numCache>
            </c:numRef>
          </c:val>
          <c:extLst>
            <c:ext xmlns:c16="http://schemas.microsoft.com/office/drawing/2014/chart" uri="{C3380CC4-5D6E-409C-BE32-E72D297353CC}">
              <c16:uniqueId val="{00000002-0D96-4D6F-8D17-25B6982353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281</c:v>
                </c:pt>
                <c:pt idx="3">
                  <c:v>275</c:v>
                </c:pt>
                <c:pt idx="6">
                  <c:v>236</c:v>
                </c:pt>
                <c:pt idx="9">
                  <c:v>204</c:v>
                </c:pt>
                <c:pt idx="12">
                  <c:v>235</c:v>
                </c:pt>
              </c:numCache>
            </c:numRef>
          </c:val>
          <c:extLst>
            <c:ext xmlns:c16="http://schemas.microsoft.com/office/drawing/2014/chart" uri="{C3380CC4-5D6E-409C-BE32-E72D297353CC}">
              <c16:uniqueId val="{00000003-0D96-4D6F-8D17-25B6982353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506</c:v>
                </c:pt>
                <c:pt idx="3">
                  <c:v>413</c:v>
                </c:pt>
                <c:pt idx="6">
                  <c:v>325</c:v>
                </c:pt>
                <c:pt idx="9">
                  <c:v>312</c:v>
                </c:pt>
                <c:pt idx="12">
                  <c:v>289</c:v>
                </c:pt>
              </c:numCache>
            </c:numRef>
          </c:val>
          <c:extLst>
            <c:ext xmlns:c16="http://schemas.microsoft.com/office/drawing/2014/chart" uri="{C3380CC4-5D6E-409C-BE32-E72D297353CC}">
              <c16:uniqueId val="{00000004-0D96-4D6F-8D17-25B6982353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96-4D6F-8D17-25B6982353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D96-4D6F-8D17-25B6982353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1824</c:v>
                </c:pt>
                <c:pt idx="3">
                  <c:v>1874</c:v>
                </c:pt>
                <c:pt idx="6">
                  <c:v>1939</c:v>
                </c:pt>
                <c:pt idx="9">
                  <c:v>2007</c:v>
                </c:pt>
                <c:pt idx="12">
                  <c:v>2201</c:v>
                </c:pt>
              </c:numCache>
            </c:numRef>
          </c:val>
          <c:extLst>
            <c:ext xmlns:c16="http://schemas.microsoft.com/office/drawing/2014/chart" uri="{C3380CC4-5D6E-409C-BE32-E72D297353CC}">
              <c16:uniqueId val="{00000007-0D96-4D6F-8D17-25B6982353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638</c:v>
                </c:pt>
                <c:pt idx="2">
                  <c:v>#N/A</c:v>
                </c:pt>
                <c:pt idx="3">
                  <c:v>#N/A</c:v>
                </c:pt>
                <c:pt idx="4">
                  <c:v>803</c:v>
                </c:pt>
                <c:pt idx="5">
                  <c:v>#N/A</c:v>
                </c:pt>
                <c:pt idx="6">
                  <c:v>#N/A</c:v>
                </c:pt>
                <c:pt idx="7">
                  <c:v>833</c:v>
                </c:pt>
                <c:pt idx="8">
                  <c:v>#N/A</c:v>
                </c:pt>
                <c:pt idx="9">
                  <c:v>#N/A</c:v>
                </c:pt>
                <c:pt idx="10">
                  <c:v>790</c:v>
                </c:pt>
                <c:pt idx="11">
                  <c:v>#N/A</c:v>
                </c:pt>
                <c:pt idx="12">
                  <c:v>#N/A</c:v>
                </c:pt>
                <c:pt idx="13">
                  <c:v>1043</c:v>
                </c:pt>
                <c:pt idx="14">
                  <c:v>#N/A</c:v>
                </c:pt>
              </c:numCache>
            </c:numRef>
          </c:val>
          <c:smooth val="0"/>
          <c:extLst>
            <c:ext xmlns:c16="http://schemas.microsoft.com/office/drawing/2014/chart" uri="{C3380CC4-5D6E-409C-BE32-E72D297353CC}">
              <c16:uniqueId val="{00000008-0D96-4D6F-8D17-25B6982353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18116</c:v>
                </c:pt>
                <c:pt idx="5">
                  <c:v>18188</c:v>
                </c:pt>
                <c:pt idx="8">
                  <c:v>18789</c:v>
                </c:pt>
                <c:pt idx="11">
                  <c:v>18316</c:v>
                </c:pt>
                <c:pt idx="14">
                  <c:v>17823</c:v>
                </c:pt>
              </c:numCache>
            </c:numRef>
          </c:val>
          <c:extLst>
            <c:ext xmlns:c16="http://schemas.microsoft.com/office/drawing/2014/chart" uri="{C3380CC4-5D6E-409C-BE32-E72D297353CC}">
              <c16:uniqueId val="{00000000-F7DF-475E-AA4C-ECA7410901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3551</c:v>
                </c:pt>
                <c:pt idx="5">
                  <c:v>3502</c:v>
                </c:pt>
                <c:pt idx="8">
                  <c:v>2862</c:v>
                </c:pt>
                <c:pt idx="11">
                  <c:v>2709</c:v>
                </c:pt>
                <c:pt idx="14">
                  <c:v>2601</c:v>
                </c:pt>
              </c:numCache>
            </c:numRef>
          </c:val>
          <c:extLst>
            <c:ext xmlns:c16="http://schemas.microsoft.com/office/drawing/2014/chart" uri="{C3380CC4-5D6E-409C-BE32-E72D297353CC}">
              <c16:uniqueId val="{00000001-F7DF-475E-AA4C-ECA7410901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6365</c:v>
                </c:pt>
                <c:pt idx="5">
                  <c:v>6272</c:v>
                </c:pt>
                <c:pt idx="8">
                  <c:v>7148</c:v>
                </c:pt>
                <c:pt idx="11">
                  <c:v>8164</c:v>
                </c:pt>
                <c:pt idx="14">
                  <c:v>8777</c:v>
                </c:pt>
              </c:numCache>
            </c:numRef>
          </c:val>
          <c:extLst>
            <c:ext xmlns:c16="http://schemas.microsoft.com/office/drawing/2014/chart" uri="{C3380CC4-5D6E-409C-BE32-E72D297353CC}">
              <c16:uniqueId val="{00000002-F7DF-475E-AA4C-ECA7410901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DF-475E-AA4C-ECA7410901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DF-475E-AA4C-ECA7410901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DF-475E-AA4C-ECA7410901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2166</c:v>
                </c:pt>
                <c:pt idx="3">
                  <c:v>2067</c:v>
                </c:pt>
                <c:pt idx="6">
                  <c:v>1977</c:v>
                </c:pt>
                <c:pt idx="9">
                  <c:v>1921</c:v>
                </c:pt>
                <c:pt idx="12">
                  <c:v>1917</c:v>
                </c:pt>
              </c:numCache>
            </c:numRef>
          </c:val>
          <c:extLst>
            <c:ext xmlns:c16="http://schemas.microsoft.com/office/drawing/2014/chart" uri="{C3380CC4-5D6E-409C-BE32-E72D297353CC}">
              <c16:uniqueId val="{00000006-F7DF-475E-AA4C-ECA7410901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1550</c:v>
                </c:pt>
                <c:pt idx="3">
                  <c:v>1654</c:v>
                </c:pt>
                <c:pt idx="6">
                  <c:v>2177</c:v>
                </c:pt>
                <c:pt idx="9">
                  <c:v>2133</c:v>
                </c:pt>
                <c:pt idx="12">
                  <c:v>2135</c:v>
                </c:pt>
              </c:numCache>
            </c:numRef>
          </c:val>
          <c:extLst>
            <c:ext xmlns:c16="http://schemas.microsoft.com/office/drawing/2014/chart" uri="{C3380CC4-5D6E-409C-BE32-E72D297353CC}">
              <c16:uniqueId val="{00000007-F7DF-475E-AA4C-ECA7410901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5522</c:v>
                </c:pt>
                <c:pt idx="3">
                  <c:v>5331</c:v>
                </c:pt>
                <c:pt idx="6">
                  <c:v>4691</c:v>
                </c:pt>
                <c:pt idx="9">
                  <c:v>4024</c:v>
                </c:pt>
                <c:pt idx="12">
                  <c:v>3583</c:v>
                </c:pt>
              </c:numCache>
            </c:numRef>
          </c:val>
          <c:extLst>
            <c:ext xmlns:c16="http://schemas.microsoft.com/office/drawing/2014/chart" uri="{C3380CC4-5D6E-409C-BE32-E72D297353CC}">
              <c16:uniqueId val="{00000008-F7DF-475E-AA4C-ECA7410901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477</c:v>
                </c:pt>
                <c:pt idx="3">
                  <c:v>345</c:v>
                </c:pt>
                <c:pt idx="6">
                  <c:v>213</c:v>
                </c:pt>
                <c:pt idx="9">
                  <c:v>316</c:v>
                </c:pt>
                <c:pt idx="12">
                  <c:v>216</c:v>
                </c:pt>
              </c:numCache>
            </c:numRef>
          </c:val>
          <c:extLst>
            <c:ext xmlns:c16="http://schemas.microsoft.com/office/drawing/2014/chart" uri="{C3380CC4-5D6E-409C-BE32-E72D297353CC}">
              <c16:uniqueId val="{00000009-F7DF-475E-AA4C-ECA7410901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18971</c:v>
                </c:pt>
                <c:pt idx="3">
                  <c:v>19909</c:v>
                </c:pt>
                <c:pt idx="6">
                  <c:v>20539</c:v>
                </c:pt>
                <c:pt idx="9">
                  <c:v>19935</c:v>
                </c:pt>
                <c:pt idx="12">
                  <c:v>18888</c:v>
                </c:pt>
              </c:numCache>
            </c:numRef>
          </c:val>
          <c:extLst>
            <c:ext xmlns:c16="http://schemas.microsoft.com/office/drawing/2014/chart" uri="{C3380CC4-5D6E-409C-BE32-E72D297353CC}">
              <c16:uniqueId val="{0000000A-F7DF-475E-AA4C-ECA7410901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654</c:v>
                </c:pt>
                <c:pt idx="2">
                  <c:v>#N/A</c:v>
                </c:pt>
                <c:pt idx="3">
                  <c:v>#N/A</c:v>
                </c:pt>
                <c:pt idx="4">
                  <c:v>1344</c:v>
                </c:pt>
                <c:pt idx="5">
                  <c:v>#N/A</c:v>
                </c:pt>
                <c:pt idx="6">
                  <c:v>#N/A</c:v>
                </c:pt>
                <c:pt idx="7">
                  <c:v>797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7DF-475E-AA4C-ECA7410901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2543</c:v>
                </c:pt>
                <c:pt idx="1">
                  <c:v>2544</c:v>
                </c:pt>
                <c:pt idx="2">
                  <c:v>2544</c:v>
                </c:pt>
              </c:numCache>
            </c:numRef>
          </c:val>
          <c:extLst>
            <c:ext xmlns:c16="http://schemas.microsoft.com/office/drawing/2014/chart" uri="{C3380CC4-5D6E-409C-BE32-E72D297353CC}">
              <c16:uniqueId val="{00000000-9F94-4634-A3AF-0316140B04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763</c:v>
                </c:pt>
                <c:pt idx="1">
                  <c:v>763</c:v>
                </c:pt>
                <c:pt idx="2">
                  <c:v>814</c:v>
                </c:pt>
              </c:numCache>
            </c:numRef>
          </c:val>
          <c:extLst>
            <c:ext xmlns:c16="http://schemas.microsoft.com/office/drawing/2014/chart" uri="{C3380CC4-5D6E-409C-BE32-E72D297353CC}">
              <c16:uniqueId val="{00000001-9F94-4634-A3AF-0316140B04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2960</c:v>
                </c:pt>
                <c:pt idx="1">
                  <c:v>3660</c:v>
                </c:pt>
                <c:pt idx="2">
                  <c:v>3890</c:v>
                </c:pt>
              </c:numCache>
            </c:numRef>
          </c:val>
          <c:extLst>
            <c:ext xmlns:c16="http://schemas.microsoft.com/office/drawing/2014/chart" uri="{C3380CC4-5D6E-409C-BE32-E72D297353CC}">
              <c16:uniqueId val="{00000002-9F94-4634-A3AF-0316140B040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{88E72109-A2C7-4F2C-9B2E-E953D60DCB14}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6DA0-4583-A01B-E4BB011671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{1D8F42D0-5F7D-4B16-BD62-0384019DAF9F}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A0-4583-A01B-E4BB011671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{91662953-D4A4-4E7B-BB6C-0D2BD7112680}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A0-4583-A01B-E4BB011671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{5D86D939-AD89-4AF6-B4A3-31408C020EAD}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A0-4583-A01B-E4BB011671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{6A84AB50-6CE7-48E4-B59B-27DEC9016837}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A0-4583-A01B-E4BB01167137}"/>
                </c:ext>
              </c:extLst>
            </c:dLbl>
            <c:dLbl>
              <c:idx val="8"/>
              <c:layout>
                <c:manualLayout>
                  <c:x val="-4.5538669966448023E-2"/>
                  <c:y val="-7.1370846419148967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{AB2BE4D2-5744-4704-A36D-AE4F5FE75C9C}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6DA0-4583-A01B-E4BB0116713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{3B72C789-461E-4EBE-B831-68C4B1330D1B}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6DA0-4583-A01B-E4BB0116713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{0D7BB69C-5683-4618-8030-4F46F79EB8A1}</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6DA0-4583-A01B-E4BB0116713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{ABD6B1ED-E91D-4528-8E9E-B19C90B7028E}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6DA0-4583-A01B-E4BB011671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58.5</c:v>
                </c:pt>
                <c:pt idx="16">
                  <c:v>59.8</c:v>
                </c:pt>
                <c:pt idx="24">
                  <c:v>60.9</c:v>
                </c:pt>
                <c:pt idx="32">
                  <c:v>62</c:v>
                </c:pt>
              </c:numCache>
            </c:numRef>
          </c:xVal>
          <c:yVal>
            <c:numRef>
              <c:f>公会計指標分析・財政指標組合せ分析表!$BP$51:$DC$51</c:f>
              <c:numCache>
                <c:formatCode>#,##0.0;"▲ "#,##0.0</c:formatCode>
                <c:ptCount val="40"/>
                <c:pt idx="0">
                  <c:v>6.7</c:v>
                </c:pt>
                <c:pt idx="8">
                  <c:v>13.5</c:v>
                </c:pt>
                <c:pt idx="16">
                  <c:v>7.6</c:v>
                </c:pt>
              </c:numCache>
            </c:numRef>
          </c:yVal>
          <c:smooth val="0"/>
          <c:extLst>
            <c:ext xmlns:c16="http://schemas.microsoft.com/office/drawing/2014/chart" uri="{C3380CC4-5D6E-409C-BE32-E72D297353CC}">
              <c16:uniqueId val="{00000009-6DA0-4583-A01B-E4BB0116713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1.8492831334020431E-2"/>
                  <c:y val="-6.4739042105865174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{E514C412-E14A-4841-853D-B6C5014625A4}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6DA0-4583-A01B-E4BB0116713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{C1FD8453-614B-42DE-BF8F-C60B2A493153}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A0-4583-A01B-E4BB011671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{894CCE1A-F6B8-4743-8277-FC09743ACC87}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A0-4583-A01B-E4BB011671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{0C32CE81-AF68-46F4-B538-E4A4F727AFAF}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A0-4583-A01B-E4BB011671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{77331E74-2344-4BAF-B176-01F5C327AAE0}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A0-4583-A01B-E4BB01167137}"/>
                </c:ext>
              </c:extLst>
            </c:dLbl>
            <c:dLbl>
              <c:idx val="8"/>
              <c:layout>
                <c:manualLayout>
                  <c:x val="-3.2015750650234161E-2"/>
                  <c:y val="-5.810723779258143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{8EE5B70C-318A-432C-B0C3-243185022B0E}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6DA0-4583-A01B-E4BB0116713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{7098AAB0-BF33-4249-B5BB-C783826D2699}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6DA0-4583-A01B-E4BB0116713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{3AFDBE82-A71E-403E-A6AD-83C61406D178}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6DA0-4583-A01B-E4BB0116713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{1ECDCF9E-19A4-476A-9A88-EC00742F7F41}</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6DA0-4583-A01B-E4BB011671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58.5</c:v>
                </c:pt>
                <c:pt idx="8">
                  <c:v>58.9</c:v>
                </c:pt>
                <c:pt idx="16">
                  <c:v>62.5</c:v>
                </c:pt>
                <c:pt idx="24">
                  <c:v>64.3</c:v>
                </c:pt>
                <c:pt idx="32">
                  <c:v>64.7</c:v>
                </c:pt>
              </c:numCache>
            </c:numRef>
          </c:xVal>
          <c:yVal>
            <c:numRef>
              <c:f>公会計指標分析・財政指標組合せ分析表!$BP$55:$DC$55</c:f>
              <c:numCache>
                <c:formatCode>#,##0.0;"▲ "#,##0.0</c:formatCode>
                <c:ptCount val="40"/>
                <c:pt idx="0">
                  <c:v>14.9</c:v>
                </c:pt>
                <c:pt idx="8">
                  <c:v>14.5</c:v>
                </c:pt>
                <c:pt idx="16">
                  <c:v>25.2</c:v>
                </c:pt>
                <c:pt idx="24">
                  <c:v>15.7</c:v>
                </c:pt>
                <c:pt idx="32">
                  <c:v>10.199999999999999</c:v>
                </c:pt>
              </c:numCache>
            </c:numRef>
          </c:yVal>
          <c:smooth val="0"/>
          <c:extLst>
            <c:ext xmlns:c16="http://schemas.microsoft.com/office/drawing/2014/chart" uri="{C3380CC4-5D6E-409C-BE32-E72D297353CC}">
              <c16:uniqueId val="{00000013-6DA0-4583-A01B-E4BB01167137}"/>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{C07E44D8-6E2A-46B6-A48C-209587B2BDFD}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E86-4A2C-BC3B-03B4BAB4A8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{CBDF6944-51F3-44F5-A473-27679BA03FB7}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86-4A2C-BC3B-03B4BAB4A8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{7DFE392B-1721-44F7-A856-CE16273C9888}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86-4A2C-BC3B-03B4BAB4A8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{5E8C4798-7B52-4A01-BE54-FECD2ECDA771}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86-4A2C-BC3B-03B4BAB4A8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{049C06A3-8412-41CD-8499-7DE0FF6E134F}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86-4A2C-BC3B-03B4BAB4A818}"/>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{887F977F-39C9-474D-AAB6-750C903786B5}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E86-4A2C-BC3B-03B4BAB4A818}"/>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{173DF77F-5CAA-414E-8FCA-BD21311A73B8}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E86-4A2C-BC3B-03B4BAB4A818}"/>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{5B31145E-E568-4018-B29C-898D4A6B7F31}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E86-4A2C-BC3B-03B4BAB4A818}"/>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{64C015D5-0FD4-4786-A1C0-8C0ACAD5D4A4}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E86-4A2C-BC3B-03B4BAB4A8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7.1</c:v>
                </c:pt>
                <c:pt idx="16">
                  <c:v>7.5</c:v>
                </c:pt>
                <c:pt idx="24">
                  <c:v>7.8</c:v>
                </c:pt>
                <c:pt idx="32">
                  <c:v>8.3000000000000007</c:v>
                </c:pt>
              </c:numCache>
            </c:numRef>
          </c:xVal>
          <c:yVal>
            <c:numRef>
              <c:f>公会計指標分析・財政指標組合せ分析表!$BP$73:$DC$73</c:f>
              <c:numCache>
                <c:formatCode>#,##0.0;"▲ "#,##0.0</c:formatCode>
                <c:ptCount val="40"/>
                <c:pt idx="0">
                  <c:v>6.7</c:v>
                </c:pt>
                <c:pt idx="8">
                  <c:v>13.5</c:v>
                </c:pt>
                <c:pt idx="16">
                  <c:v>7.6</c:v>
                </c:pt>
              </c:numCache>
            </c:numRef>
          </c:yVal>
          <c:smooth val="0"/>
          <c:extLst>
            <c:ext xmlns:c16="http://schemas.microsoft.com/office/drawing/2014/chart" uri="{C3380CC4-5D6E-409C-BE32-E72D297353CC}">
              <c16:uniqueId val="{00000009-1E86-4A2C-BC3B-03B4BAB4A8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3726388050745698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{CD89BF0C-C79F-4A30-8949-9B4D4BF74AB7}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E86-4A2C-BC3B-03B4BAB4A81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{5AAC6347-9695-4599-AF9E-2500FA57C135}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86-4A2C-BC3B-03B4BAB4A8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{E4947DAC-135B-48E2-ACF8-EA140B6E8156}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86-4A2C-BC3B-03B4BAB4A8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{0B590273-1587-4B10-A2E3-FDF2200734C4}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86-4A2C-BC3B-03B4BAB4A8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{FAAF1E87-1FBA-4B58-A33E-503F3D7AF058}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86-4A2C-BC3B-03B4BAB4A818}"/>
                </c:ext>
              </c:extLst>
            </c:dLbl>
            <c:dLbl>
              <c:idx val="8"/>
              <c:layout>
                <c:manualLayout>
                  <c:x val="0"/>
                  <c:y val="-1.3726388050745698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{ABC93B30-4ECB-4BE4-9057-9527E6DC60E5}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E86-4A2C-BC3B-03B4BAB4A818}"/>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{1B0E6DE0-3715-4F18-B990-6B7FF44FE3F4}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E86-4A2C-BC3B-03B4BAB4A818}"/>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{162D08C6-87D5-40CF-B5FF-44B00CE3C236}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E86-4A2C-BC3B-03B4BAB4A818}"/>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{AFCB9A05-5A26-44D1-8303-192F38ED2A61}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E86-4A2C-BC3B-03B4BAB4A8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8.4</c:v>
                </c:pt>
                <c:pt idx="16">
                  <c:v>8.9</c:v>
                </c:pt>
                <c:pt idx="24">
                  <c:v>8.9</c:v>
                </c:pt>
                <c:pt idx="32">
                  <c:v>9</c:v>
                </c:pt>
              </c:numCache>
            </c:numRef>
          </c:xVal>
          <c:yVal>
            <c:numRef>
              <c:f>公会計指標分析・財政指標組合せ分析表!$BP$77:$DC$77</c:f>
              <c:numCache>
                <c:formatCode>#,##0.0;"▲ "#,##0.0</c:formatCode>
                <c:ptCount val="40"/>
                <c:pt idx="0">
                  <c:v>14.9</c:v>
                </c:pt>
                <c:pt idx="8">
                  <c:v>14.5</c:v>
                </c:pt>
                <c:pt idx="16">
                  <c:v>25.2</c:v>
                </c:pt>
                <c:pt idx="24">
                  <c:v>15.7</c:v>
                </c:pt>
                <c:pt idx="32">
                  <c:v>10.199999999999999</c:v>
                </c:pt>
              </c:numCache>
            </c:numRef>
          </c:yVal>
          <c:smooth val="0"/>
          <c:extLst>
            <c:ext xmlns:c16="http://schemas.microsoft.com/office/drawing/2014/chart" uri="{C3380CC4-5D6E-409C-BE32-E72D297353CC}">
              <c16:uniqueId val="{00000013-1E86-4A2C-BC3B-03B4BAB4A818}"/>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においては、大森工業団地をはじめとして、大型事業所を有する工業団地が多いことから、歳入に占める法人市民税の割合が比較的高い。近年、この法人市民税の決算額が上昇傾向にあったため、当該指数も上昇傾向にあった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以降は物価高騰や円安の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影響で法人市民税を始めとした基準財政収入額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の伸びが鈍化していることに加え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国補正予算に伴う臨時経済対策費等の皆増に伴う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基準財政需要額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もあった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、当該指数も減少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今後は税収増加に向け、収納確保対策を推進し、当該数値のさらなる上昇に努めたい。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156210</xdr:rowOff>
    </xdr:from>
    <xdr:to>
      <xdr:col>23</xdr:col>
      <xdr:colOff>133350</xdr:colOff>
      <xdr:row>39</xdr:row>
      <xdr:rowOff>8890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6713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107950</xdr:rowOff>
    </xdr:from>
    <xdr:to>
      <xdr:col>19</xdr:col>
      <xdr:colOff>133350</xdr:colOff>
      <xdr:row>38</xdr:row>
      <xdr:rowOff>156210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6230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109237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1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35560</xdr:rowOff>
    </xdr:from>
    <xdr:to>
      <xdr:col>15</xdr:col>
      <xdr:colOff>82550</xdr:colOff>
      <xdr:row>38</xdr:row>
      <xdr:rowOff>107950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5506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35560</xdr:rowOff>
    </xdr:from>
    <xdr:to>
      <xdr:col>11</xdr:col>
      <xdr:colOff>31750</xdr:colOff>
      <xdr:row>38</xdr:row>
      <xdr:rowOff>35560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12717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121920</xdr:rowOff>
    </xdr:from>
    <xdr:to>
      <xdr:col>7</xdr:col>
      <xdr:colOff>31750</xdr:colOff>
      <xdr:row>42</xdr:row>
      <xdr:rowOff>52070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36847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129540</xdr:rowOff>
    </xdr:from>
    <xdr:to>
      <xdr:col>23</xdr:col>
      <xdr:colOff>184150</xdr:colOff>
      <xdr:row>39</xdr:row>
      <xdr:rowOff>59690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146067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105410</xdr:rowOff>
    </xdr:from>
    <xdr:to>
      <xdr:col>19</xdr:col>
      <xdr:colOff>184150</xdr:colOff>
      <xdr:row>39</xdr:row>
      <xdr:rowOff>35560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45737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57150</xdr:rowOff>
    </xdr:from>
    <xdr:to>
      <xdr:col>15</xdr:col>
      <xdr:colOff>133350</xdr:colOff>
      <xdr:row>38</xdr:row>
      <xdr:rowOff>158750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168927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156210</xdr:rowOff>
    </xdr:from>
    <xdr:to>
      <xdr:col>11</xdr:col>
      <xdr:colOff>82550</xdr:colOff>
      <xdr:row>38</xdr:row>
      <xdr:rowOff>86360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96537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156210</xdr:rowOff>
    </xdr:from>
    <xdr:to>
      <xdr:col>7</xdr:col>
      <xdr:colOff>31750</xdr:colOff>
      <xdr:row>38</xdr:row>
      <xdr:rowOff>86360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96537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en-US" altLang="ja-JP" sz="1300" baseline="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５年度においては、分母では主に固定資産税の増により、経常一般財源が増加し、数値が改善したものの、分子では扶助費、補助費、及び公債費の増に伴う経常経費の増加により、全体として当該数値は対前年度比で悪化した。</a:t>
          </a:r>
        </a:p>
        <a:p>
          <a:r>
            <a:rPr kumimoji="1" lang="ja-JP" altLang="en-US" sz="1300">
              <a:latin typeface="ＭＳ Ｐゴシック" panose="020B0600070205080204" pitchFamily="50" charset="-128"/>
              <a:ea typeface="ＭＳ Ｐゴシック" panose="020B0600070205080204" pitchFamily="50" charset="-128"/>
            </a:rPr>
            <a:t>　今後は物価高騰に伴う物件費や人事院勧告に伴う人件費の伸びに加え、社会保障関係経費等の経常経費のさらなる伸びも想定されるため、一層の経費削減や財源確保に努め、当該比率の抑制を図る。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21953</xdr:rowOff>
    </xdr:from>
    <xdr:to>
      <xdr:col>23</xdr:col>
      <xdr:colOff>133350</xdr:colOff>
      <xdr:row>60</xdr:row>
      <xdr:rowOff>94343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08953"/>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127000</xdr:rowOff>
    </xdr:from>
    <xdr:to>
      <xdr:col>19</xdr:col>
      <xdr:colOff>133350</xdr:colOff>
      <xdr:row>60</xdr:row>
      <xdr:rowOff>21953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071100"/>
          <a:ext cx="8890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105790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392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127000</xdr:rowOff>
    </xdr:from>
    <xdr:to>
      <xdr:col>15</xdr:col>
      <xdr:colOff>82550</xdr:colOff>
      <xdr:row>60</xdr:row>
      <xdr:rowOff>104684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071100"/>
          <a:ext cx="889000" cy="3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146249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84001</xdr:rowOff>
    </xdr:from>
    <xdr:to>
      <xdr:col>11</xdr:col>
      <xdr:colOff>31750</xdr:colOff>
      <xdr:row>60</xdr:row>
      <xdr:rowOff>104684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37100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156391</xdr:rowOff>
    </xdr:from>
    <xdr:to>
      <xdr:col>11</xdr:col>
      <xdr:colOff>82550</xdr:colOff>
      <xdr:row>60</xdr:row>
      <xdr:rowOff>86541</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96718</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15620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142603</xdr:rowOff>
    </xdr:from>
    <xdr:to>
      <xdr:col>19</xdr:col>
      <xdr:colOff>184150</xdr:colOff>
      <xdr:row>60</xdr:row>
      <xdr:rowOff>72753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82930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27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76200</xdr:rowOff>
    </xdr:from>
    <xdr:to>
      <xdr:col>15</xdr:col>
      <xdr:colOff>133350</xdr:colOff>
      <xdr:row>59</xdr:row>
      <xdr:rowOff>6350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16527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53884</xdr:rowOff>
    </xdr:from>
    <xdr:to>
      <xdr:col>11</xdr:col>
      <xdr:colOff>82550</xdr:colOff>
      <xdr:row>60</xdr:row>
      <xdr:rowOff>155484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140261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33201</xdr:rowOff>
    </xdr:from>
    <xdr:to>
      <xdr:col>7</xdr:col>
      <xdr:colOff>31750</xdr:colOff>
      <xdr:row>60</xdr:row>
      <xdr:rowOff>134801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119578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[164,540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が、これ以上の職員数の削減は困難な中、ふるさと納税制度への対応に係る関連経費等が影響し、近年は高止まり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５年度においては、人事院勧告に伴う人件費の増や物価高騰に伴う物件費の増があるものの、年度途中退職職員の増による人件費の減や暖冬による需用費（燃料費・光熱水費）の減の影響の方が大きいことにより、全体として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今後はさらなる経費削減等を図り、当該数値の抑制を図る。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139360</xdr:rowOff>
    </xdr:from>
    <xdr:to>
      <xdr:col>23</xdr:col>
      <xdr:colOff>133350</xdr:colOff>
      <xdr:row>81</xdr:row>
      <xdr:rowOff>148267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4026810"/>
          <a:ext cx="838200" cy="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142081</xdr:rowOff>
    </xdr:from>
    <xdr:to>
      <xdr:col>19</xdr:col>
      <xdr:colOff>133350</xdr:colOff>
      <xdr:row>81</xdr:row>
      <xdr:rowOff>148267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29531"/>
          <a:ext cx="889000" cy="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127729</xdr:rowOff>
    </xdr:from>
    <xdr:to>
      <xdr:col>15</xdr:col>
      <xdr:colOff>82550</xdr:colOff>
      <xdr:row>81</xdr:row>
      <xdr:rowOff>142081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15179"/>
          <a:ext cx="8890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100527</xdr:rowOff>
    </xdr:from>
    <xdr:to>
      <xdr:col>11</xdr:col>
      <xdr:colOff>31750</xdr:colOff>
      <xdr:row>81</xdr:row>
      <xdr:rowOff>127729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87977"/>
          <a:ext cx="889000" cy="2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127767</xdr:rowOff>
    </xdr:from>
    <xdr:to>
      <xdr:col>11</xdr:col>
      <xdr:colOff>82550</xdr:colOff>
      <xdr:row>82</xdr:row>
      <xdr:rowOff>57917</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1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42694</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01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105856</xdr:rowOff>
    </xdr:from>
    <xdr:to>
      <xdr:col>7</xdr:col>
      <xdr:colOff>31750</xdr:colOff>
      <xdr:row>82</xdr:row>
      <xdr:rowOff>36006</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20783</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88560</xdr:rowOff>
    </xdr:from>
    <xdr:to>
      <xdr:col>23</xdr:col>
      <xdr:colOff>184150</xdr:colOff>
      <xdr:row>82</xdr:row>
      <xdr:rowOff>18710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9837</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9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97467</xdr:rowOff>
    </xdr:from>
    <xdr:to>
      <xdr:col>19</xdr:col>
      <xdr:colOff>184150</xdr:colOff>
      <xdr:row>82</xdr:row>
      <xdr:rowOff>27617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8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37794</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53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91281</xdr:rowOff>
    </xdr:from>
    <xdr:to>
      <xdr:col>15</xdr:col>
      <xdr:colOff>133350</xdr:colOff>
      <xdr:row>82</xdr:row>
      <xdr:rowOff>21431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7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31608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4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76929</xdr:rowOff>
    </xdr:from>
    <xdr:to>
      <xdr:col>11</xdr:col>
      <xdr:colOff>82550</xdr:colOff>
      <xdr:row>82</xdr:row>
      <xdr:rowOff>7079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6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17256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33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49727</xdr:rowOff>
    </xdr:from>
    <xdr:to>
      <xdr:col>7</xdr:col>
      <xdr:colOff>31750</xdr:colOff>
      <xdr:row>81</xdr:row>
      <xdr:rowOff>151327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3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161504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70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97.7</a:t>
          </a:r>
          <a:r>
            <a:rPr kumimoji="1" lang="ja-JP" altLang="en-US" sz="1300">
              <a:latin typeface="ＭＳ Ｐゴシック" panose="020B0600070205080204" pitchFamily="50" charset="-128"/>
              <a:ea typeface="ＭＳ Ｐゴシック" panose="020B0600070205080204" pitchFamily="50" charset="-128"/>
            </a:rPr>
            <a:t>となったが、経常経費分析表の人口１人当たりの人件費は類似団体が</a:t>
          </a:r>
          <a:r>
            <a:rPr kumimoji="1" lang="en-US" altLang="ja-JP" sz="1300">
              <a:latin typeface="ＭＳ Ｐゴシック" panose="020B0600070205080204" pitchFamily="50" charset="-128"/>
              <a:ea typeface="ＭＳ Ｐゴシック" panose="020B0600070205080204" pitchFamily="50" charset="-128"/>
            </a:rPr>
            <a:t>119,584</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74,187</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155222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83289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155222</xdr:rowOff>
    </xdr:from>
    <xdr:to>
      <xdr:col>77</xdr:col>
      <xdr:colOff>44450</xdr:colOff>
      <xdr:row>86</xdr:row>
      <xdr:rowOff>168628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89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115005</xdr:rowOff>
    </xdr:from>
    <xdr:to>
      <xdr:col>72</xdr:col>
      <xdr:colOff>203200</xdr:colOff>
      <xdr:row>86</xdr:row>
      <xdr:rowOff>168628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8597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115005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80608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155222</xdr:rowOff>
    </xdr:from>
    <xdr:to>
      <xdr:col>68</xdr:col>
      <xdr:colOff>203200</xdr:colOff>
      <xdr:row>86</xdr:row>
      <xdr:rowOff>85372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95549</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108955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104422</xdr:rowOff>
    </xdr:from>
    <xdr:to>
      <xdr:col>77</xdr:col>
      <xdr:colOff>95250</xdr:colOff>
      <xdr:row>87</xdr:row>
      <xdr:rowOff>34572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19349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93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117828</xdr:rowOff>
    </xdr:from>
    <xdr:to>
      <xdr:col>73</xdr:col>
      <xdr:colOff>44450</xdr:colOff>
      <xdr:row>87</xdr:row>
      <xdr:rowOff>47978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32755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9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64205</xdr:rowOff>
    </xdr:from>
    <xdr:to>
      <xdr:col>68</xdr:col>
      <xdr:colOff>203200</xdr:colOff>
      <xdr:row>86</xdr:row>
      <xdr:rowOff>165805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150582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96961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7.02</a:t>
          </a:r>
          <a:r>
            <a:rPr kumimoji="1" lang="ja-JP" altLang="en-US" sz="1300">
              <a:latin typeface="ＭＳ Ｐゴシック" panose="020B0600070205080204" pitchFamily="50" charset="-128"/>
              <a:ea typeface="ＭＳ Ｐゴシック" panose="020B0600070205080204" pitchFamily="50" charset="-128"/>
            </a:rPr>
            <a:t>人となり類似団体の中でも低い数値となった。職員採用平準化計画や現行の職員定員管理計画に基づき、職員数の平準化に取り組んできた成果である。</a:t>
          </a:r>
        </a:p>
        <a:p>
          <a:r>
            <a:rPr kumimoji="1" lang="ja-JP" altLang="en-US" sz="1300">
              <a:latin typeface="ＭＳ Ｐゴシック" panose="020B0600070205080204" pitchFamily="50" charset="-128"/>
              <a:ea typeface="ＭＳ Ｐゴシック" panose="020B0600070205080204" pitchFamily="50" charset="-128"/>
            </a:rPr>
            <a:t>　今後は、これ以上の職員削減は困難なことから、より効果的な職員配置や職員定員管理計画に基づく適正な定員管理を図っていく。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37592</xdr:rowOff>
    </xdr:from>
    <xdr:to>
      <xdr:col>81</xdr:col>
      <xdr:colOff>44450</xdr:colOff>
      <xdr:row>59</xdr:row>
      <xdr:rowOff>49657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6179800" y="10153142"/>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29549</xdr:rowOff>
    </xdr:from>
    <xdr:to>
      <xdr:col>77</xdr:col>
      <xdr:colOff>44450</xdr:colOff>
      <xdr:row>59</xdr:row>
      <xdr:rowOff>49657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145099"/>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29549</xdr:rowOff>
    </xdr:from>
    <xdr:to>
      <xdr:col>72</xdr:col>
      <xdr:colOff>203200</xdr:colOff>
      <xdr:row>59</xdr:row>
      <xdr:rowOff>31157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4401800" y="10145099"/>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27940</xdr:rowOff>
    </xdr:from>
    <xdr:to>
      <xdr:col>68</xdr:col>
      <xdr:colOff>152400</xdr:colOff>
      <xdr:row>59</xdr:row>
      <xdr:rowOff>31157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143490"/>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45381</xdr:rowOff>
    </xdr:from>
    <xdr:to>
      <xdr:col>68</xdr:col>
      <xdr:colOff>203200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131758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1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42164</xdr:rowOff>
    </xdr:from>
    <xdr:to>
      <xdr:col>64</xdr:col>
      <xdr:colOff>152400</xdr:colOff>
      <xdr:row>60</xdr:row>
      <xdr:rowOff>143764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29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128541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1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158242</xdr:rowOff>
    </xdr:from>
    <xdr:to>
      <xdr:col>81</xdr:col>
      <xdr:colOff>95250</xdr:colOff>
      <xdr:row>59</xdr:row>
      <xdr:rowOff>88392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1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79519</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02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170307</xdr:rowOff>
    </xdr:from>
    <xdr:to>
      <xdr:col>77</xdr:col>
      <xdr:colOff>95250</xdr:colOff>
      <xdr:row>59</xdr:row>
      <xdr:rowOff>100457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110634</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883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150199</xdr:rowOff>
    </xdr:from>
    <xdr:to>
      <xdr:col>73</xdr:col>
      <xdr:colOff>44450</xdr:colOff>
      <xdr:row>59</xdr:row>
      <xdr:rowOff>80349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09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90526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986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151807</xdr:rowOff>
    </xdr:from>
    <xdr:to>
      <xdr:col>68</xdr:col>
      <xdr:colOff>203200</xdr:colOff>
      <xdr:row>59</xdr:row>
      <xdr:rowOff>81957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0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92134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986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148590</xdr:rowOff>
    </xdr:from>
    <xdr:to>
      <xdr:col>64</xdr:col>
      <xdr:colOff>152400</xdr:colOff>
      <xdr:row>59</xdr:row>
      <xdr:rowOff>78740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88917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年度の比率は</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となり、前年度から引き続き増加している。</a:t>
          </a:r>
        </a:p>
        <a:p>
          <a:r>
            <a:rPr kumimoji="1" lang="ja-JP" altLang="en-US" sz="1300">
              <a:latin typeface="ＭＳ Ｐゴシック" panose="020B0600070205080204" pitchFamily="50" charset="-128"/>
              <a:ea typeface="ＭＳ Ｐゴシック" panose="020B0600070205080204" pitchFamily="50" charset="-128"/>
            </a:rPr>
            <a:t>　これは、近年の大型建設事業に伴う元金償還の開始が影響しているが、今後の建設事業の実施も踏まえると、悪化傾向が続くことも想定されることから、起債発行額の調整等の取り組みをより一層進める必要がある。</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165312</xdr:rowOff>
    </xdr:from>
    <xdr:to>
      <xdr:col>81</xdr:col>
      <xdr:colOff>44450</xdr:colOff>
      <xdr:row>37</xdr:row>
      <xdr:rowOff>3916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337512"/>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110719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282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159279</xdr:rowOff>
    </xdr:from>
    <xdr:to>
      <xdr:col>77</xdr:col>
      <xdr:colOff>44450</xdr:colOff>
      <xdr:row>36</xdr:row>
      <xdr:rowOff>165312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33147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51558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395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151236</xdr:rowOff>
    </xdr:from>
    <xdr:to>
      <xdr:col>72</xdr:col>
      <xdr:colOff>203200</xdr:colOff>
      <xdr:row>36</xdr:row>
      <xdr:rowOff>159279</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32343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141182</xdr:rowOff>
    </xdr:from>
    <xdr:to>
      <xdr:col>68</xdr:col>
      <xdr:colOff>152400</xdr:colOff>
      <xdr:row>36</xdr:row>
      <xdr:rowOff>151236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31338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126577</xdr:rowOff>
    </xdr:from>
    <xdr:to>
      <xdr:col>68</xdr:col>
      <xdr:colOff>203200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128588</xdr:rowOff>
    </xdr:from>
    <xdr:to>
      <xdr:col>64</xdr:col>
      <xdr:colOff>152400</xdr:colOff>
      <xdr:row>37</xdr:row>
      <xdr:rowOff>58738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30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43515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38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124566</xdr:rowOff>
    </xdr:from>
    <xdr:to>
      <xdr:col>81</xdr:col>
      <xdr:colOff>95250</xdr:colOff>
      <xdr:row>37</xdr:row>
      <xdr:rowOff>54716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141093</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14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114512</xdr:rowOff>
    </xdr:from>
    <xdr:to>
      <xdr:col>77</xdr:col>
      <xdr:colOff>95250</xdr:colOff>
      <xdr:row>37</xdr:row>
      <xdr:rowOff>44662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2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54839</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055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108479</xdr:rowOff>
    </xdr:from>
    <xdr:to>
      <xdr:col>73</xdr:col>
      <xdr:colOff>44450</xdr:colOff>
      <xdr:row>37</xdr:row>
      <xdr:rowOff>38629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2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48806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04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100436</xdr:rowOff>
    </xdr:from>
    <xdr:to>
      <xdr:col>68</xdr:col>
      <xdr:colOff>203200</xdr:colOff>
      <xdr:row>37</xdr:row>
      <xdr:rowOff>30586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40763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90382</xdr:rowOff>
    </xdr:from>
    <xdr:to>
      <xdr:col>64</xdr:col>
      <xdr:colOff>152400</xdr:colOff>
      <xdr:row>37</xdr:row>
      <xdr:rowOff>20532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30709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0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は、分子において、既発債の償還終了に伴う地方債残高の減に伴う将来負担額の減少に加え、ふるさとづくり基金や国保・介護基金等の充当可能基金が増加したため、全体としては数値はさらに改善し、類似団体平均より低くなっている。</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31496</xdr:rowOff>
    </xdr:from>
    <xdr:to>
      <xdr:col>72</xdr:col>
      <xdr:colOff>203200</xdr:colOff>
      <xdr:row>14</xdr:row>
      <xdr:rowOff>78952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31796"/>
          <a:ext cx="889000" cy="4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145136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73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24257</xdr:rowOff>
    </xdr:from>
    <xdr:to>
      <xdr:col>68</xdr:col>
      <xdr:colOff>152400</xdr:colOff>
      <xdr:row>14</xdr:row>
      <xdr:rowOff>78952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3512800" y="2424557"/>
          <a:ext cx="889000" cy="5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122259</xdr:rowOff>
    </xdr:from>
    <xdr:to>
      <xdr:col>73</xdr:col>
      <xdr:colOff>44450</xdr:colOff>
      <xdr:row>15</xdr:row>
      <xdr:rowOff>52409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37186</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60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36195</xdr:rowOff>
    </xdr:from>
    <xdr:to>
      <xdr:col>68</xdr:col>
      <xdr:colOff>203200</xdr:colOff>
      <xdr:row>14</xdr:row>
      <xdr:rowOff>137795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43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122572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52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39412</xdr:rowOff>
    </xdr:from>
    <xdr:to>
      <xdr:col>64</xdr:col>
      <xdr:colOff>152400</xdr:colOff>
      <xdr:row>14</xdr:row>
      <xdr:rowOff>141012</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439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125789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152146</xdr:rowOff>
    </xdr:from>
    <xdr:to>
      <xdr:col>73</xdr:col>
      <xdr:colOff>44450</xdr:colOff>
      <xdr:row>14</xdr:row>
      <xdr:rowOff>82296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38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92473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14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28152</xdr:rowOff>
    </xdr:from>
    <xdr:to>
      <xdr:col>68</xdr:col>
      <xdr:colOff>203200</xdr:colOff>
      <xdr:row>14</xdr:row>
      <xdr:rowOff>129752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139929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19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144907</xdr:rowOff>
    </xdr:from>
    <xdr:to>
      <xdr:col>64</xdr:col>
      <xdr:colOff>152400</xdr:colOff>
      <xdr:row>14</xdr:row>
      <xdr:rowOff>75057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37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85234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4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本市では職員採用平準化計画や現行の職員定員管理計画に基づき、職員数の平準化に取り組んでおり、その成果として当該数値についても全国平均や類似団体内平均を下回っている。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Ｒ５年度については、人事院勧告を踏まえた月例給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％引き上げや、期末・勤勉手当をそれぞれ</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ヶ月分引き上げによる増額があったものの、年度途中退職者数の増加に伴う減額の方が影響が大きく、全体として対前年度で数値が改善した。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35</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002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88900</xdr:rowOff>
    </xdr:from>
    <xdr:to>
      <xdr:col>19</xdr:col>
      <xdr:colOff>187325</xdr:colOff>
      <xdr:row>35</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182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88900</xdr:rowOff>
    </xdr:from>
    <xdr:to>
      <xdr:col>15</xdr:col>
      <xdr:colOff>98425</xdr:colOff>
      <xdr:row>35</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182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934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167640</xdr:rowOff>
    </xdr:from>
    <xdr:to>
      <xdr:col>11</xdr:col>
      <xdr:colOff>60325</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121920</xdr:rowOff>
    </xdr:from>
    <xdr:to>
      <xdr:col>24</xdr:col>
      <xdr:colOff>76200</xdr:colOff>
      <xdr:row>35</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138447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144780</xdr:rowOff>
    </xdr:from>
    <xdr:to>
      <xdr:col>20</xdr:col>
      <xdr:colOff>38100</xdr:colOff>
      <xdr:row>35</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85107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38100</xdr:rowOff>
    </xdr:from>
    <xdr:to>
      <xdr:col>15</xdr:col>
      <xdr:colOff>149225</xdr:colOff>
      <xdr:row>34</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として増加傾向にある。要因は、業務の民間委託が進み、従来は人件費として計上していた経費が、物件費にシフトしてきていること、また、ふるさと納税制度への対応に係る経費が増大していること等にある。合わせて労務単価増や物価高騰に伴い、委託料も増加している。しかし、Ｒ５年度においては、暖冬による公共施設等の灯油・電気使用量減に伴う需用費の減の方が影響が大きく、対前年度比で数値が一時的に改善し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84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100347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88900</xdr:rowOff>
    </xdr:from>
    <xdr:to>
      <xdr:col>78</xdr:col>
      <xdr:colOff>69850</xdr:colOff>
      <xdr:row>17</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32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16</xdr:row>
      <xdr:rowOff>111760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832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17</xdr:row>
      <xdr:rowOff>54610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549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60960</xdr:rowOff>
    </xdr:from>
    <xdr:to>
      <xdr:col>69</xdr:col>
      <xdr:colOff>142875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129540</xdr:rowOff>
    </xdr:from>
    <xdr:to>
      <xdr:col>65</xdr:col>
      <xdr:colOff>53975</xdr:colOff>
      <xdr:row>17</xdr:row>
      <xdr:rowOff>59690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69867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90187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Ｒ５年度は、保育所等給付費や障がい者介護給付費の伸びにより、対前年度比で悪化した。</a:t>
          </a:r>
        </a:p>
        <a:p>
          <a:r>
            <a:rPr kumimoji="1" lang="ja-JP" altLang="en-US" sz="1300">
              <a:latin typeface="ＭＳ Ｐゴシック" panose="020B0600070205080204" pitchFamily="50" charset="-128"/>
              <a:ea typeface="ＭＳ Ｐゴシック" panose="020B0600070205080204" pitchFamily="50" charset="-128"/>
            </a:rPr>
            <a:t>　扶助費については、今後は少子高齢化等の影響による増加が見込まれるため、資格審査の適正化等により上昇抑制を図り、経常一般財源の多寡に影響されることなく数値を改善させられるよう努める。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6350</xdr:rowOff>
    </xdr:from>
    <xdr:to>
      <xdr:col>24</xdr:col>
      <xdr:colOff>25400</xdr:colOff>
      <xdr:row>59</xdr:row>
      <xdr:rowOff>120650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219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59</xdr:row>
      <xdr:rowOff>6350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33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88900</xdr:rowOff>
    </xdr:from>
    <xdr:to>
      <xdr:col>15</xdr:col>
      <xdr:colOff>98425</xdr:colOff>
      <xdr:row>59</xdr:row>
      <xdr:rowOff>57150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033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101600</xdr:rowOff>
    </xdr:from>
    <xdr:to>
      <xdr:col>11</xdr:col>
      <xdr:colOff>9525</xdr:colOff>
      <xdr:row>59</xdr:row>
      <xdr:rowOff>57150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0457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6350</xdr:rowOff>
    </xdr:from>
    <xdr:to>
      <xdr:col>6</xdr:col>
      <xdr:colOff>171450</xdr:colOff>
      <xdr:row>57</xdr:row>
      <xdr:rowOff>107950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118127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69850</xdr:rowOff>
    </xdr:from>
    <xdr:to>
      <xdr:col>24</xdr:col>
      <xdr:colOff>76200</xdr:colOff>
      <xdr:row>60</xdr:row>
      <xdr:rowOff>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127000</xdr:rowOff>
    </xdr:from>
    <xdr:to>
      <xdr:col>20</xdr:col>
      <xdr:colOff>38100</xdr:colOff>
      <xdr:row>59</xdr:row>
      <xdr:rowOff>57150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41927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6350</xdr:rowOff>
    </xdr:from>
    <xdr:to>
      <xdr:col>11</xdr:col>
      <xdr:colOff>60325</xdr:colOff>
      <xdr:row>59</xdr:row>
      <xdr:rowOff>107950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92727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50800</xdr:rowOff>
    </xdr:from>
    <xdr:to>
      <xdr:col>6</xdr:col>
      <xdr:colOff>171450</xdr:colOff>
      <xdr:row>58</xdr:row>
      <xdr:rowOff>152400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137177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特別会計への繰出金等の影響により、類似団体と比べても高い数値で推移している。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５年度においては、国民健康保険および後期高齢者特別会計等の繰出金に大きな増減はなく、対前年度比で充当一般財源はほぼ横ばいで推移している。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731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102507</xdr:rowOff>
    </xdr:from>
    <xdr:to>
      <xdr:col>78</xdr:col>
      <xdr:colOff>69850</xdr:colOff>
      <xdr:row>58</xdr:row>
      <xdr:rowOff>50800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751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102507</xdr:rowOff>
    </xdr:from>
    <xdr:to>
      <xdr:col>73</xdr:col>
      <xdr:colOff>180975</xdr:colOff>
      <xdr:row>58</xdr:row>
      <xdr:rowOff>72572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751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60</xdr:row>
      <xdr:rowOff>34472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16672"/>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92528</xdr:rowOff>
    </xdr:from>
    <xdr:to>
      <xdr:col>69</xdr:col>
      <xdr:colOff>142875</xdr:colOff>
      <xdr:row>57</xdr:row>
      <xdr:rowOff>22678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32855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73478</xdr:rowOff>
    </xdr:from>
    <xdr:to>
      <xdr:col>65</xdr:col>
      <xdr:colOff>53975</xdr:colOff>
      <xdr:row>58</xdr:row>
      <xdr:rowOff>3628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121755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51707</xdr:rowOff>
    </xdr:from>
    <xdr:to>
      <xdr:col>74</xdr:col>
      <xdr:colOff>31750</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138084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21772</xdr:rowOff>
    </xdr:from>
    <xdr:to>
      <xdr:col>69</xdr:col>
      <xdr:colOff>142875</xdr:colOff>
      <xdr:row>58</xdr:row>
      <xdr:rowOff>123372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155122</xdr:rowOff>
    </xdr:from>
    <xdr:to>
      <xdr:col>65</xdr:col>
      <xdr:colOff>53975</xdr:colOff>
      <xdr:row>60</xdr:row>
      <xdr:rowOff>85272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70049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５年度においては、物価高騰に伴う一部事務組合（共立衛生処理組合及び北村山公立病院組合）への負担金の増により、充当一般財源が増加し、対前年度比で数値は悪化している。今後は、一層の財源確保について検討し、数値の改善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37846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403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163576</xdr:rowOff>
    </xdr:from>
    <xdr:to>
      <xdr:col>78</xdr:col>
      <xdr:colOff>69850</xdr:colOff>
      <xdr:row>36</xdr:row>
      <xdr:rowOff>168148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35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133858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35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37</xdr:row>
      <xdr:rowOff>133858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44336"/>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130573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32275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27703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83058</xdr:rowOff>
    </xdr:from>
    <xdr:to>
      <xdr:col>69</xdr:col>
      <xdr:colOff>142875</xdr:colOff>
      <xdr:row>38</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交付税措置のない起債は可能な限り借入しない等の効果で、一定程度の抑制が図られている。</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５年度においては、大型事業の元金償還開始により、数値は悪化したものの、類似団体平均より少なく、依然として健全な数値を保っている。</a:t>
          </a:r>
        </a:p>
        <a:p>
          <a:r>
            <a:rPr kumimoji="1" lang="ja-JP" altLang="en-US" sz="1300">
              <a:latin typeface="ＭＳ Ｐゴシック" panose="020B0600070205080204" pitchFamily="50" charset="-128"/>
              <a:ea typeface="ＭＳ Ｐゴシック" panose="020B0600070205080204" pitchFamily="50" charset="-128"/>
            </a:rPr>
            <a:t>　今後大型事業に伴う元金償還の開始や大型事業の実施も続くため、一時的な数値の悪化も想定されることから、起債発行額の調整等の取り組みをより一層進める必要がある。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74</xdr:row>
      <xdr:rowOff>151765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143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123842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8111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106045</xdr:rowOff>
    </xdr:from>
    <xdr:to>
      <xdr:col>19</xdr:col>
      <xdr:colOff>187325</xdr:colOff>
      <xdr:row>74</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7933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59707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18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106045</xdr:rowOff>
    </xdr:from>
    <xdr:to>
      <xdr:col>15</xdr:col>
      <xdr:colOff>98425</xdr:colOff>
      <xdr:row>74</xdr:row>
      <xdr:rowOff>128905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933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38752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128905</xdr:rowOff>
    </xdr:from>
    <xdr:to>
      <xdr:col>11</xdr:col>
      <xdr:colOff>9525</xdr:colOff>
      <xdr:row>74</xdr:row>
      <xdr:rowOff>128905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8162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125730</xdr:rowOff>
    </xdr:from>
    <xdr:to>
      <xdr:col>11</xdr:col>
      <xdr:colOff>60325</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40657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129540</xdr:rowOff>
    </xdr:from>
    <xdr:to>
      <xdr:col>6</xdr:col>
      <xdr:colOff>171450</xdr:colOff>
      <xdr:row>75</xdr:row>
      <xdr:rowOff>59690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44467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100965</xdr:rowOff>
    </xdr:from>
    <xdr:to>
      <xdr:col>24</xdr:col>
      <xdr:colOff>76200</xdr:colOff>
      <xdr:row>75</xdr:row>
      <xdr:rowOff>31115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9542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9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76200</xdr:rowOff>
    </xdr:from>
    <xdr:to>
      <xdr:col>20</xdr:col>
      <xdr:colOff>38100</xdr:colOff>
      <xdr:row>75</xdr:row>
      <xdr:rowOff>6350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16527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55245</xdr:rowOff>
    </xdr:from>
    <xdr:to>
      <xdr:col>15</xdr:col>
      <xdr:colOff>149225</xdr:colOff>
      <xdr:row>74</xdr:row>
      <xdr:rowOff>156845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167022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1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78105</xdr:rowOff>
    </xdr:from>
    <xdr:to>
      <xdr:col>11</xdr:col>
      <xdr:colOff>60325</xdr:colOff>
      <xdr:row>75</xdr:row>
      <xdr:rowOff>8255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18432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3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78105</xdr:rowOff>
    </xdr:from>
    <xdr:to>
      <xdr:col>6</xdr:col>
      <xdr:colOff>171450</xdr:colOff>
      <xdr:row>75</xdr:row>
      <xdr:rowOff>8255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76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18432</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3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５年度においては、物価高騰等の影響により、経常経費は増加しているため、全体として数値は対前年度比で悪化した。</a:t>
          </a:r>
        </a:p>
        <a:p>
          <a:r>
            <a:rPr kumimoji="1" lang="ja-JP" altLang="en-US" sz="1300">
              <a:latin typeface="ＭＳ Ｐゴシック" panose="020B0600070205080204" pitchFamily="50" charset="-128"/>
              <a:ea typeface="ＭＳ Ｐゴシック" panose="020B0600070205080204" pitchFamily="50" charset="-128"/>
            </a:rPr>
            <a:t>　経常経費について、今後も増加傾向にあるため、コストの精査等をより強めていく必要がある。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65278</xdr:rowOff>
    </xdr:from>
    <xdr:to>
      <xdr:col>82</xdr:col>
      <xdr:colOff>107950</xdr:colOff>
      <xdr:row>77</xdr:row>
      <xdr:rowOff>101854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669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143002</xdr:rowOff>
    </xdr:from>
    <xdr:to>
      <xdr:col>78</xdr:col>
      <xdr:colOff>69850</xdr:colOff>
      <xdr:row>77</xdr:row>
      <xdr:rowOff>65278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0175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143002</xdr:rowOff>
    </xdr:from>
    <xdr:to>
      <xdr:col>73</xdr:col>
      <xdr:colOff>180975</xdr:colOff>
      <xdr:row>77</xdr:row>
      <xdr:rowOff>170435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001752"/>
          <a:ext cx="889000" cy="37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77</xdr:row>
      <xdr:rowOff>170435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3446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85344</xdr:rowOff>
    </xdr:from>
    <xdr:to>
      <xdr:col>69</xdr:col>
      <xdr:colOff>142875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25671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66819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51054</xdr:rowOff>
    </xdr:from>
    <xdr:to>
      <xdr:col>82</xdr:col>
      <xdr:colOff>158750</xdr:colOff>
      <xdr:row>77</xdr:row>
      <xdr:rowOff>152654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23131</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xdr:rowOff>
    </xdr:from>
    <xdr:to>
      <xdr:col>78</xdr:col>
      <xdr:colOff>120650</xdr:colOff>
      <xdr:row>77</xdr:row>
      <xdr:rowOff>116078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92202</xdr:rowOff>
    </xdr:from>
    <xdr:to>
      <xdr:col>74</xdr:col>
      <xdr:colOff>31750</xdr:colOff>
      <xdr:row>76</xdr:row>
      <xdr:rowOff>22352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32529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119635</xdr:rowOff>
    </xdr:from>
    <xdr:to>
      <xdr:col>69</xdr:col>
      <xdr:colOff>142875</xdr:colOff>
      <xdr:row>78</xdr:row>
      <xdr:rowOff>49785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34562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7129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150818</xdr:rowOff>
    </xdr:from>
    <xdr:to>
      <xdr:col>29</xdr:col>
      <xdr:colOff>127000</xdr:colOff>
      <xdr:row>19</xdr:row>
      <xdr:rowOff>162466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55993"/>
          <a:ext cx="647700" cy="11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162466</xdr:rowOff>
    </xdr:from>
    <xdr:to>
      <xdr:col>26</xdr:col>
      <xdr:colOff>50800</xdr:colOff>
      <xdr:row>20</xdr:row>
      <xdr:rowOff>22682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67641"/>
          <a:ext cx="698500" cy="316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22682</xdr:rowOff>
    </xdr:from>
    <xdr:to>
      <xdr:col>22</xdr:col>
      <xdr:colOff>114300</xdr:colOff>
      <xdr:row>20</xdr:row>
      <xdr:rowOff>124932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99307"/>
          <a:ext cx="698500" cy="102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110639</xdr:rowOff>
    </xdr:from>
    <xdr:to>
      <xdr:col>18</xdr:col>
      <xdr:colOff>177800</xdr:colOff>
      <xdr:row>20</xdr:row>
      <xdr:rowOff>124932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587264"/>
          <a:ext cx="698500" cy="14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129148</xdr:rowOff>
    </xdr:from>
    <xdr:to>
      <xdr:col>19</xdr:col>
      <xdr:colOff>38100</xdr:colOff>
      <xdr:row>18</xdr:row>
      <xdr:rowOff>59298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1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146827</xdr:rowOff>
    </xdr:from>
    <xdr:to>
      <xdr:col>15</xdr:col>
      <xdr:colOff>101600</xdr:colOff>
      <xdr:row>18</xdr:row>
      <xdr:rowOff>76977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91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87154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100018</xdr:rowOff>
    </xdr:from>
    <xdr:to>
      <xdr:col>29</xdr:col>
      <xdr:colOff>177800</xdr:colOff>
      <xdr:row>20</xdr:row>
      <xdr:rowOff>30168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405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8595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1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111666</xdr:rowOff>
    </xdr:from>
    <xdr:to>
      <xdr:col>26</xdr:col>
      <xdr:colOff>101600</xdr:colOff>
      <xdr:row>20</xdr:row>
      <xdr:rowOff>41816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16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26593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03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143332</xdr:rowOff>
    </xdr:from>
    <xdr:to>
      <xdr:col>22</xdr:col>
      <xdr:colOff>165100</xdr:colOff>
      <xdr:row>20</xdr:row>
      <xdr:rowOff>73482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48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58259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3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74132</xdr:rowOff>
    </xdr:from>
    <xdr:to>
      <xdr:col>19</xdr:col>
      <xdr:colOff>38100</xdr:colOff>
      <xdr:row>21</xdr:row>
      <xdr:rowOff>4282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550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160509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63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59839</xdr:rowOff>
    </xdr:from>
    <xdr:to>
      <xdr:col>15</xdr:col>
      <xdr:colOff>101600</xdr:colOff>
      <xdr:row>20</xdr:row>
      <xdr:rowOff>161439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36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146216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2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72093</xdr:rowOff>
    </xdr:from>
    <xdr:to>
      <xdr:col>29</xdr:col>
      <xdr:colOff>127000</xdr:colOff>
      <xdr:row>38</xdr:row>
      <xdr:rowOff>89611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539693"/>
          <a:ext cx="647700" cy="1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86571</xdr:rowOff>
    </xdr:from>
    <xdr:to>
      <xdr:col>26</xdr:col>
      <xdr:colOff>50800</xdr:colOff>
      <xdr:row>38</xdr:row>
      <xdr:rowOff>89611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554171"/>
          <a:ext cx="698500" cy="3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113313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238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86571</xdr:rowOff>
    </xdr:from>
    <xdr:to>
      <xdr:col>22</xdr:col>
      <xdr:colOff>114300</xdr:colOff>
      <xdr:row>38</xdr:row>
      <xdr:rowOff>88386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54171"/>
          <a:ext cx="698500" cy="1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88386</xdr:rowOff>
    </xdr:from>
    <xdr:to>
      <xdr:col>18</xdr:col>
      <xdr:colOff>177800</xdr:colOff>
      <xdr:row>38</xdr:row>
      <xdr:rowOff>99830</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55986"/>
          <a:ext cx="698500" cy="11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17293</xdr:rowOff>
    </xdr:from>
    <xdr:to>
      <xdr:col>19</xdr:col>
      <xdr:colOff>38100</xdr:colOff>
      <xdr:row>38</xdr:row>
      <xdr:rowOff>118893</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129070</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19409</xdr:rowOff>
    </xdr:from>
    <xdr:to>
      <xdr:col>15</xdr:col>
      <xdr:colOff>101600</xdr:colOff>
      <xdr:row>38</xdr:row>
      <xdr:rowOff>121009</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4870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131186</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55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21293</xdr:rowOff>
    </xdr:from>
    <xdr:to>
      <xdr:col>29</xdr:col>
      <xdr:colOff>177800</xdr:colOff>
      <xdr:row>38</xdr:row>
      <xdr:rowOff>122893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88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336270</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6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38811</xdr:rowOff>
    </xdr:from>
    <xdr:to>
      <xdr:col>26</xdr:col>
      <xdr:colOff>101600</xdr:colOff>
      <xdr:row>38</xdr:row>
      <xdr:rowOff>140411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506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125188</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59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35771</xdr:rowOff>
    </xdr:from>
    <xdr:to>
      <xdr:col>22</xdr:col>
      <xdr:colOff>165100</xdr:colOff>
      <xdr:row>38</xdr:row>
      <xdr:rowOff>137371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03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122148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89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37586</xdr:rowOff>
    </xdr:from>
    <xdr:to>
      <xdr:col>19</xdr:col>
      <xdr:colOff>38100</xdr:colOff>
      <xdr:row>38</xdr:row>
      <xdr:rowOff>139186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05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123963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59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49030</xdr:rowOff>
    </xdr:from>
    <xdr:to>
      <xdr:col>15</xdr:col>
      <xdr:colOff>101600</xdr:colOff>
      <xdr:row>38</xdr:row>
      <xdr:rowOff>150630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516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135407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0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48380</xdr:rowOff>
    </xdr:from>
    <xdr:to>
      <xdr:col>24</xdr:col>
      <xdr:colOff>63500</xdr:colOff>
      <xdr:row>39</xdr:row>
      <xdr:rowOff>49000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734930"/>
          <a:ext cx="8382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49000</xdr:rowOff>
    </xdr:from>
    <xdr:to>
      <xdr:col>19</xdr:col>
      <xdr:colOff>177800</xdr:colOff>
      <xdr:row>39</xdr:row>
      <xdr:rowOff>78533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735550"/>
          <a:ext cx="889000" cy="2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73569</xdr:rowOff>
    </xdr:from>
    <xdr:to>
      <xdr:col>15</xdr:col>
      <xdr:colOff>50800</xdr:colOff>
      <xdr:row>39</xdr:row>
      <xdr:rowOff>78533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60119"/>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73569</xdr:rowOff>
    </xdr:from>
    <xdr:to>
      <xdr:col>10</xdr:col>
      <xdr:colOff>114300</xdr:colOff>
      <xdr:row>39</xdr:row>
      <xdr:rowOff>133277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60119"/>
          <a:ext cx="889000" cy="5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16837</xdr:rowOff>
    </xdr:from>
    <xdr:to>
      <xdr:col>10</xdr:col>
      <xdr:colOff>165100</xdr:colOff>
      <xdr:row>37</xdr:row>
      <xdr:rowOff>118437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134964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98011</xdr:rowOff>
    </xdr:from>
    <xdr:to>
      <xdr:col>6</xdr:col>
      <xdr:colOff>38100</xdr:colOff>
      <xdr:row>38</xdr:row>
      <xdr:rowOff>28161</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4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44688</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1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169030</xdr:rowOff>
    </xdr:from>
    <xdr:to>
      <xdr:col>24</xdr:col>
      <xdr:colOff>114300</xdr:colOff>
      <xdr:row>39</xdr:row>
      <xdr:rowOff>99180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8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83957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9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169650</xdr:rowOff>
    </xdr:from>
    <xdr:to>
      <xdr:col>20</xdr:col>
      <xdr:colOff>38100</xdr:colOff>
      <xdr:row>39</xdr:row>
      <xdr:rowOff>99800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90927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7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27733</xdr:rowOff>
    </xdr:from>
    <xdr:to>
      <xdr:col>15</xdr:col>
      <xdr:colOff>101600</xdr:colOff>
      <xdr:row>39</xdr:row>
      <xdr:rowOff>129333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71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120460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80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22769</xdr:rowOff>
    </xdr:from>
    <xdr:to>
      <xdr:col>10</xdr:col>
      <xdr:colOff>165100</xdr:colOff>
      <xdr:row>39</xdr:row>
      <xdr:rowOff>124369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0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115496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80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82477</xdr:rowOff>
    </xdr:from>
    <xdr:to>
      <xdr:col>6</xdr:col>
      <xdr:colOff>38100</xdr:colOff>
      <xdr:row>40</xdr:row>
      <xdr:rowOff>12627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6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40</xdr:row>
      <xdr:rowOff>3754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6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44803</xdr:rowOff>
    </xdr:from>
    <xdr:to>
      <xdr:col>24</xdr:col>
      <xdr:colOff>63500</xdr:colOff>
      <xdr:row>58</xdr:row>
      <xdr:rowOff>46809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988903"/>
          <a:ext cx="83820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44803</xdr:rowOff>
    </xdr:from>
    <xdr:to>
      <xdr:col>19</xdr:col>
      <xdr:colOff>177800</xdr:colOff>
      <xdr:row>58</xdr:row>
      <xdr:rowOff>57998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988903"/>
          <a:ext cx="889000" cy="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57998</xdr:rowOff>
    </xdr:from>
    <xdr:to>
      <xdr:col>15</xdr:col>
      <xdr:colOff>50800</xdr:colOff>
      <xdr:row>58</xdr:row>
      <xdr:rowOff>74423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10002098"/>
          <a:ext cx="889000" cy="1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68971</xdr:rowOff>
    </xdr:from>
    <xdr:to>
      <xdr:col>10</xdr:col>
      <xdr:colOff>114300</xdr:colOff>
      <xdr:row>58</xdr:row>
      <xdr:rowOff>74423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10013071"/>
          <a:ext cx="889000" cy="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167420</xdr:rowOff>
    </xdr:from>
    <xdr:to>
      <xdr:col>10</xdr:col>
      <xdr:colOff>165100</xdr:colOff>
      <xdr:row>58</xdr:row>
      <xdr:rowOff>97570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114097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170562</xdr:rowOff>
    </xdr:from>
    <xdr:to>
      <xdr:col>6</xdr:col>
      <xdr:colOff>38100</xdr:colOff>
      <xdr:row>58</xdr:row>
      <xdr:rowOff>100712</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4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117239</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71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167459</xdr:rowOff>
    </xdr:from>
    <xdr:to>
      <xdr:col>24</xdr:col>
      <xdr:colOff>114300</xdr:colOff>
      <xdr:row>58</xdr:row>
      <xdr:rowOff>97609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4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116048</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8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165453</xdr:rowOff>
    </xdr:from>
    <xdr:to>
      <xdr:col>20</xdr:col>
      <xdr:colOff>38100</xdr:colOff>
      <xdr:row>58</xdr:row>
      <xdr:rowOff>95603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3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86730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3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7198</xdr:rowOff>
    </xdr:from>
    <xdr:to>
      <xdr:col>15</xdr:col>
      <xdr:colOff>101600</xdr:colOff>
      <xdr:row>58</xdr:row>
      <xdr:rowOff>108798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5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99925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4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23623</xdr:rowOff>
    </xdr:from>
    <xdr:to>
      <xdr:col>10</xdr:col>
      <xdr:colOff>165100</xdr:colOff>
      <xdr:row>58</xdr:row>
      <xdr:rowOff>125223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6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116350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6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18171</xdr:rowOff>
    </xdr:from>
    <xdr:to>
      <xdr:col>6</xdr:col>
      <xdr:colOff>38100</xdr:colOff>
      <xdr:row>58</xdr:row>
      <xdr:rowOff>119771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6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110898</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5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25343</xdr:rowOff>
    </xdr:from>
    <xdr:to>
      <xdr:col>24</xdr:col>
      <xdr:colOff>63500</xdr:colOff>
      <xdr:row>77</xdr:row>
      <xdr:rowOff>107105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226993"/>
          <a:ext cx="838200" cy="8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120611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322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86455</xdr:rowOff>
    </xdr:from>
    <xdr:to>
      <xdr:col>19</xdr:col>
      <xdr:colOff>177800</xdr:colOff>
      <xdr:row>77</xdr:row>
      <xdr:rowOff>25343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116655"/>
          <a:ext cx="889000" cy="11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52906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42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86455</xdr:rowOff>
    </xdr:from>
    <xdr:to>
      <xdr:col>15</xdr:col>
      <xdr:colOff>50800</xdr:colOff>
      <xdr:row>76</xdr:row>
      <xdr:rowOff>93942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116655"/>
          <a:ext cx="889000" cy="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50106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2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93942</xdr:rowOff>
    </xdr:from>
    <xdr:to>
      <xdr:col>10</xdr:col>
      <xdr:colOff>114300</xdr:colOff>
      <xdr:row>77</xdr:row>
      <xdr:rowOff>167418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124142"/>
          <a:ext cx="889000" cy="24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149631</xdr:rowOff>
    </xdr:from>
    <xdr:to>
      <xdr:col>10</xdr:col>
      <xdr:colOff>165100</xdr:colOff>
      <xdr:row>78</xdr:row>
      <xdr:rowOff>79781</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70908</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44608</xdr:rowOff>
    </xdr:from>
    <xdr:to>
      <xdr:col>6</xdr:col>
      <xdr:colOff>38100</xdr:colOff>
      <xdr:row>78</xdr:row>
      <xdr:rowOff>146208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137335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51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56305</xdr:rowOff>
    </xdr:from>
    <xdr:to>
      <xdr:col>24</xdr:col>
      <xdr:colOff>114300</xdr:colOff>
      <xdr:row>77</xdr:row>
      <xdr:rowOff>157905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79182</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0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145993</xdr:rowOff>
    </xdr:from>
    <xdr:to>
      <xdr:col>20</xdr:col>
      <xdr:colOff>38100</xdr:colOff>
      <xdr:row>77</xdr:row>
      <xdr:rowOff>76143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17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92670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95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35655</xdr:rowOff>
    </xdr:from>
    <xdr:to>
      <xdr:col>15</xdr:col>
      <xdr:colOff>101600</xdr:colOff>
      <xdr:row>76</xdr:row>
      <xdr:rowOff>137255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0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153782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84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43142</xdr:rowOff>
    </xdr:from>
    <xdr:to>
      <xdr:col>10</xdr:col>
      <xdr:colOff>165100</xdr:colOff>
      <xdr:row>76</xdr:row>
      <xdr:rowOff>144742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0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161269</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284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116618</xdr:rowOff>
    </xdr:from>
    <xdr:to>
      <xdr:col>6</xdr:col>
      <xdr:colOff>38100</xdr:colOff>
      <xdr:row>78</xdr:row>
      <xdr:rowOff>46768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1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63295</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28045</xdr:rowOff>
    </xdr:from>
    <xdr:to>
      <xdr:col>24</xdr:col>
      <xdr:colOff>63500</xdr:colOff>
      <xdr:row>97</xdr:row>
      <xdr:rowOff>61854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58695"/>
          <a:ext cx="838200" cy="3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135346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51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145887</xdr:rowOff>
    </xdr:from>
    <xdr:to>
      <xdr:col>19</xdr:col>
      <xdr:colOff>177800</xdr:colOff>
      <xdr:row>97</xdr:row>
      <xdr:rowOff>61854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05087"/>
          <a:ext cx="889000" cy="8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128671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145887</xdr:rowOff>
    </xdr:from>
    <xdr:to>
      <xdr:col>15</xdr:col>
      <xdr:colOff>50800</xdr:colOff>
      <xdr:row>97</xdr:row>
      <xdr:rowOff>144965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05087"/>
          <a:ext cx="889000" cy="17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48730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144965</xdr:rowOff>
    </xdr:from>
    <xdr:to>
      <xdr:col>10</xdr:col>
      <xdr:colOff>114300</xdr:colOff>
      <xdr:row>98</xdr:row>
      <xdr:rowOff>19045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75615"/>
          <a:ext cx="88900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156009</xdr:rowOff>
    </xdr:from>
    <xdr:to>
      <xdr:col>10</xdr:col>
      <xdr:colOff>165100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102686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5073</xdr:rowOff>
    </xdr:from>
    <xdr:to>
      <xdr:col>6</xdr:col>
      <xdr:colOff>38100</xdr:colOff>
      <xdr:row>97</xdr:row>
      <xdr:rowOff>106673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123200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148695</xdr:rowOff>
    </xdr:from>
    <xdr:to>
      <xdr:col>24</xdr:col>
      <xdr:colOff>114300</xdr:colOff>
      <xdr:row>97</xdr:row>
      <xdr:rowOff>78845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0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127122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8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11054</xdr:rowOff>
    </xdr:from>
    <xdr:to>
      <xdr:col>20</xdr:col>
      <xdr:colOff>38100</xdr:colOff>
      <xdr:row>97</xdr:row>
      <xdr:rowOff>112654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103781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95087</xdr:rowOff>
    </xdr:from>
    <xdr:to>
      <xdr:col>15</xdr:col>
      <xdr:colOff>101600</xdr:colOff>
      <xdr:row>97</xdr:row>
      <xdr:rowOff>25237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5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16364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64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94165</xdr:rowOff>
    </xdr:from>
    <xdr:to>
      <xdr:col>10</xdr:col>
      <xdr:colOff>165100</xdr:colOff>
      <xdr:row>98</xdr:row>
      <xdr:rowOff>24315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15442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139695</xdr:rowOff>
    </xdr:from>
    <xdr:to>
      <xdr:col>6</xdr:col>
      <xdr:colOff>38100</xdr:colOff>
      <xdr:row>98</xdr:row>
      <xdr:rowOff>69845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60972</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118379</xdr:rowOff>
    </xdr:from>
    <xdr:to>
      <xdr:col>55</xdr:col>
      <xdr:colOff>0</xdr:colOff>
      <xdr:row>37</xdr:row>
      <xdr:rowOff>126174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62029"/>
          <a:ext cx="8382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126174</xdr:rowOff>
    </xdr:from>
    <xdr:to>
      <xdr:col>50</xdr:col>
      <xdr:colOff>114300</xdr:colOff>
      <xdr:row>37</xdr:row>
      <xdr:rowOff>141651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69824"/>
          <a:ext cx="889000" cy="1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64639</xdr:rowOff>
    </xdr:from>
    <xdr:to>
      <xdr:col>45</xdr:col>
      <xdr:colOff>177800</xdr:colOff>
      <xdr:row>37</xdr:row>
      <xdr:rowOff>141651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65389"/>
          <a:ext cx="889000" cy="41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64639</xdr:rowOff>
    </xdr:from>
    <xdr:to>
      <xdr:col>41</xdr:col>
      <xdr:colOff>50800</xdr:colOff>
      <xdr:row>38</xdr:row>
      <xdr:rowOff>31199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065389"/>
          <a:ext cx="889000" cy="48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93540</xdr:rowOff>
    </xdr:from>
    <xdr:to>
      <xdr:col>41</xdr:col>
      <xdr:colOff>101600</xdr:colOff>
      <xdr:row>35</xdr:row>
      <xdr:rowOff>23690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2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40217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54412</xdr:rowOff>
    </xdr:from>
    <xdr:to>
      <xdr:col>36</xdr:col>
      <xdr:colOff>165100</xdr:colOff>
      <xdr:row>37</xdr:row>
      <xdr:rowOff>156012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9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1089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17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67579</xdr:rowOff>
    </xdr:from>
    <xdr:to>
      <xdr:col>55</xdr:col>
      <xdr:colOff>50800</xdr:colOff>
      <xdr:row>37</xdr:row>
      <xdr:rowOff>169179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46006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8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75374</xdr:rowOff>
    </xdr:from>
    <xdr:to>
      <xdr:col>50</xdr:col>
      <xdr:colOff>165100</xdr:colOff>
      <xdr:row>38</xdr:row>
      <xdr:rowOff>5524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168101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1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90851</xdr:rowOff>
    </xdr:from>
    <xdr:to>
      <xdr:col>46</xdr:col>
      <xdr:colOff>38100</xdr:colOff>
      <xdr:row>38</xdr:row>
      <xdr:rowOff>21000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345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12128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13839</xdr:rowOff>
    </xdr:from>
    <xdr:to>
      <xdr:col>41</xdr:col>
      <xdr:colOff>101600</xdr:colOff>
      <xdr:row>35</xdr:row>
      <xdr:rowOff>115439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106566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07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151849</xdr:rowOff>
    </xdr:from>
    <xdr:to>
      <xdr:col>36</xdr:col>
      <xdr:colOff>165100</xdr:colOff>
      <xdr:row>38</xdr:row>
      <xdr:rowOff>81999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9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73126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58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22650</xdr:rowOff>
    </xdr:from>
    <xdr:to>
      <xdr:col>55</xdr:col>
      <xdr:colOff>0</xdr:colOff>
      <xdr:row>58</xdr:row>
      <xdr:rowOff>29410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66750"/>
          <a:ext cx="8382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170428</xdr:rowOff>
    </xdr:from>
    <xdr:to>
      <xdr:col>50</xdr:col>
      <xdr:colOff>114300</xdr:colOff>
      <xdr:row>58</xdr:row>
      <xdr:rowOff>22650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43078"/>
          <a:ext cx="889000" cy="2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132021</xdr:rowOff>
    </xdr:from>
    <xdr:to>
      <xdr:col>45</xdr:col>
      <xdr:colOff>177800</xdr:colOff>
      <xdr:row>57</xdr:row>
      <xdr:rowOff>170428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04671"/>
          <a:ext cx="889000" cy="3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132021</xdr:rowOff>
    </xdr:from>
    <xdr:to>
      <xdr:col>41</xdr:col>
      <xdr:colOff>50800</xdr:colOff>
      <xdr:row>57</xdr:row>
      <xdr:rowOff>153761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04671"/>
          <a:ext cx="889000" cy="2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137996</xdr:rowOff>
    </xdr:from>
    <xdr:to>
      <xdr:col>41</xdr:col>
      <xdr:colOff>101600</xdr:colOff>
      <xdr:row>57</xdr:row>
      <xdr:rowOff>68146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73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84673</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514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127805</xdr:rowOff>
    </xdr:from>
    <xdr:to>
      <xdr:col>36</xdr:col>
      <xdr:colOff>165100</xdr:colOff>
      <xdr:row>57</xdr:row>
      <xdr:rowOff>57955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72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74482</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504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150060</xdr:rowOff>
    </xdr:from>
    <xdr:to>
      <xdr:col>55</xdr:col>
      <xdr:colOff>50800</xdr:colOff>
      <xdr:row>58</xdr:row>
      <xdr:rowOff>80210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2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64987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3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143300</xdr:rowOff>
    </xdr:from>
    <xdr:to>
      <xdr:col>50</xdr:col>
      <xdr:colOff>165100</xdr:colOff>
      <xdr:row>58</xdr:row>
      <xdr:rowOff>73450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64577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00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119628</xdr:rowOff>
    </xdr:from>
    <xdr:to>
      <xdr:col>46</xdr:col>
      <xdr:colOff>38100</xdr:colOff>
      <xdr:row>58</xdr:row>
      <xdr:rowOff>49778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9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40905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8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81221</xdr:rowOff>
    </xdr:from>
    <xdr:to>
      <xdr:col>41</xdr:col>
      <xdr:colOff>101600</xdr:colOff>
      <xdr:row>58</xdr:row>
      <xdr:rowOff>11371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5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2498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4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102961</xdr:rowOff>
    </xdr:from>
    <xdr:to>
      <xdr:col>36</xdr:col>
      <xdr:colOff>165100</xdr:colOff>
      <xdr:row>58</xdr:row>
      <xdr:rowOff>33111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7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24238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6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145211</xdr:rowOff>
    </xdr:from>
    <xdr:to>
      <xdr:col>55</xdr:col>
      <xdr:colOff>0</xdr:colOff>
      <xdr:row>78</xdr:row>
      <xdr:rowOff>3544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46861"/>
          <a:ext cx="8382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146292</xdr:rowOff>
    </xdr:from>
    <xdr:to>
      <xdr:col>50</xdr:col>
      <xdr:colOff>114300</xdr:colOff>
      <xdr:row>77</xdr:row>
      <xdr:rowOff>145211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176492"/>
          <a:ext cx="889000" cy="17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22889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39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5893</xdr:rowOff>
    </xdr:from>
    <xdr:to>
      <xdr:col>45</xdr:col>
      <xdr:colOff>177800</xdr:colOff>
      <xdr:row>76</xdr:row>
      <xdr:rowOff>146292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864643"/>
          <a:ext cx="889000" cy="3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31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5893</xdr:rowOff>
    </xdr:from>
    <xdr:to>
      <xdr:col>41</xdr:col>
      <xdr:colOff>50800</xdr:colOff>
      <xdr:row>75</xdr:row>
      <xdr:rowOff>131343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864643"/>
          <a:ext cx="889000" cy="1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54026</xdr:rowOff>
    </xdr:from>
    <xdr:to>
      <xdr:col>41</xdr:col>
      <xdr:colOff>101600</xdr:colOff>
      <xdr:row>74</xdr:row>
      <xdr:rowOff>155626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274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703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51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62903</xdr:rowOff>
    </xdr:from>
    <xdr:to>
      <xdr:col>36</xdr:col>
      <xdr:colOff>165100</xdr:colOff>
      <xdr:row>74</xdr:row>
      <xdr:rowOff>164503</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275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9580</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52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124194</xdr:rowOff>
    </xdr:from>
    <xdr:to>
      <xdr:col>55</xdr:col>
      <xdr:colOff>50800</xdr:colOff>
      <xdr:row>78</xdr:row>
      <xdr:rowOff>54344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102621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94411</xdr:rowOff>
    </xdr:from>
    <xdr:to>
      <xdr:col>50</xdr:col>
      <xdr:colOff>165100</xdr:colOff>
      <xdr:row>78</xdr:row>
      <xdr:rowOff>24561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29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41088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95492</xdr:rowOff>
    </xdr:from>
    <xdr:to>
      <xdr:col>46</xdr:col>
      <xdr:colOff>38100</xdr:colOff>
      <xdr:row>77</xdr:row>
      <xdr:rowOff>25642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42168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9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126543</xdr:rowOff>
    </xdr:from>
    <xdr:to>
      <xdr:col>41</xdr:col>
      <xdr:colOff>101600</xdr:colOff>
      <xdr:row>75</xdr:row>
      <xdr:rowOff>56693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1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47820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9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80543</xdr:rowOff>
    </xdr:from>
    <xdr:to>
      <xdr:col>36</xdr:col>
      <xdr:colOff>165100</xdr:colOff>
      <xdr:row>76</xdr:row>
      <xdr:rowOff>10694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392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1821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3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86781</xdr:rowOff>
    </xdr:from>
    <xdr:to>
      <xdr:col>55</xdr:col>
      <xdr:colOff>0</xdr:colOff>
      <xdr:row>98</xdr:row>
      <xdr:rowOff>93303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88881"/>
          <a:ext cx="838200" cy="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09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92689</xdr:rowOff>
    </xdr:from>
    <xdr:to>
      <xdr:col>50</xdr:col>
      <xdr:colOff>114300</xdr:colOff>
      <xdr:row>98</xdr:row>
      <xdr:rowOff>93303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94789"/>
          <a:ext cx="889000" cy="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92689</xdr:rowOff>
    </xdr:from>
    <xdr:to>
      <xdr:col>45</xdr:col>
      <xdr:colOff>177800</xdr:colOff>
      <xdr:row>98</xdr:row>
      <xdr:rowOff>111762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94789"/>
          <a:ext cx="889000" cy="1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111762</xdr:rowOff>
    </xdr:from>
    <xdr:to>
      <xdr:col>41</xdr:col>
      <xdr:colOff>50800</xdr:colOff>
      <xdr:row>98</xdr:row>
      <xdr:rowOff>116053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3862"/>
          <a:ext cx="889000" cy="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154414</xdr:rowOff>
    </xdr:from>
    <xdr:to>
      <xdr:col>41</xdr:col>
      <xdr:colOff>101600</xdr:colOff>
      <xdr:row>98</xdr:row>
      <xdr:rowOff>84564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8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101091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6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149493</xdr:rowOff>
    </xdr:from>
    <xdr:to>
      <xdr:col>36</xdr:col>
      <xdr:colOff>165100</xdr:colOff>
      <xdr:row>98</xdr:row>
      <xdr:rowOff>79643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96170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35981</xdr:rowOff>
    </xdr:from>
    <xdr:to>
      <xdr:col>55</xdr:col>
      <xdr:colOff>50800</xdr:colOff>
      <xdr:row>98</xdr:row>
      <xdr:rowOff>137581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3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122358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5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42503</xdr:rowOff>
    </xdr:from>
    <xdr:to>
      <xdr:col>50</xdr:col>
      <xdr:colOff>165100</xdr:colOff>
      <xdr:row>98</xdr:row>
      <xdr:rowOff>144103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135230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3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41889</xdr:rowOff>
    </xdr:from>
    <xdr:to>
      <xdr:col>46</xdr:col>
      <xdr:colOff>38100</xdr:colOff>
      <xdr:row>98</xdr:row>
      <xdr:rowOff>143489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134616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60962</xdr:rowOff>
    </xdr:from>
    <xdr:to>
      <xdr:col>41</xdr:col>
      <xdr:colOff>101600</xdr:colOff>
      <xdr:row>98</xdr:row>
      <xdr:rowOff>162562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153689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65253</xdr:rowOff>
    </xdr:from>
    <xdr:to>
      <xdr:col>36</xdr:col>
      <xdr:colOff>165100</xdr:colOff>
      <xdr:row>98</xdr:row>
      <xdr:rowOff>166853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6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157980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40881</xdr:rowOff>
    </xdr:from>
    <xdr:to>
      <xdr:col>85</xdr:col>
      <xdr:colOff>127000</xdr:colOff>
      <xdr:row>39</xdr:row>
      <xdr:rowOff>44006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727431"/>
          <a:ext cx="838200" cy="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89095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3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43917</xdr:rowOff>
    </xdr:from>
    <xdr:to>
      <xdr:col>81</xdr:col>
      <xdr:colOff>50800</xdr:colOff>
      <xdr:row>39</xdr:row>
      <xdr:rowOff>44006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0467"/>
          <a:ext cx="889000" cy="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170883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4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30480</xdr:rowOff>
    </xdr:from>
    <xdr:to>
      <xdr:col>76</xdr:col>
      <xdr:colOff>114300</xdr:colOff>
      <xdr:row>39</xdr:row>
      <xdr:rowOff>43917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17030"/>
          <a:ext cx="889000" cy="1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155414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30480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1703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88214</xdr:rowOff>
    </xdr:from>
    <xdr:to>
      <xdr:col>72</xdr:col>
      <xdr:colOff>38100</xdr:colOff>
      <xdr:row>38</xdr:row>
      <xdr:rowOff>18365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431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34891</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2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130149</xdr:rowOff>
    </xdr:from>
    <xdr:to>
      <xdr:col>67</xdr:col>
      <xdr:colOff>101600</xdr:colOff>
      <xdr:row>38</xdr:row>
      <xdr:rowOff>60299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4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76826</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24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161531</xdr:rowOff>
    </xdr:from>
    <xdr:to>
      <xdr:col>85</xdr:col>
      <xdr:colOff>177800</xdr:colOff>
      <xdr:row>39</xdr:row>
      <xdr:rowOff>91681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76458</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1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164656</xdr:rowOff>
    </xdr:from>
    <xdr:to>
      <xdr:col>81</xdr:col>
      <xdr:colOff>101600</xdr:colOff>
      <xdr:row>39</xdr:row>
      <xdr:rowOff>94806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7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85933</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24333" y="67724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164567</xdr:rowOff>
    </xdr:from>
    <xdr:to>
      <xdr:col>76</xdr:col>
      <xdr:colOff>165100</xdr:colOff>
      <xdr:row>39</xdr:row>
      <xdr:rowOff>94717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85844</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772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151130</xdr:rowOff>
    </xdr:from>
    <xdr:to>
      <xdr:col>72</xdr:col>
      <xdr:colOff>38100</xdr:colOff>
      <xdr:row>39</xdr:row>
      <xdr:rowOff>81280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72407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34517</xdr:rowOff>
    </xdr:from>
    <xdr:to>
      <xdr:col>85</xdr:col>
      <xdr:colOff>127000</xdr:colOff>
      <xdr:row>78</xdr:row>
      <xdr:rowOff>44095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407617"/>
          <a:ext cx="8382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106459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36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44095</xdr:rowOff>
    </xdr:from>
    <xdr:to>
      <xdr:col>81</xdr:col>
      <xdr:colOff>50800</xdr:colOff>
      <xdr:row>78</xdr:row>
      <xdr:rowOff>47250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417195"/>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45304</xdr:rowOff>
    </xdr:from>
    <xdr:to>
      <xdr:col>76</xdr:col>
      <xdr:colOff>114300</xdr:colOff>
      <xdr:row>78</xdr:row>
      <xdr:rowOff>47250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418404"/>
          <a:ext cx="889000" cy="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35509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45304</xdr:rowOff>
    </xdr:from>
    <xdr:to>
      <xdr:col>71</xdr:col>
      <xdr:colOff>177800</xdr:colOff>
      <xdr:row>78</xdr:row>
      <xdr:rowOff>48003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418404"/>
          <a:ext cx="889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94380</xdr:rowOff>
    </xdr:from>
    <xdr:to>
      <xdr:col>72</xdr:col>
      <xdr:colOff>38100</xdr:colOff>
      <xdr:row>78</xdr:row>
      <xdr:rowOff>24530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41057</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104209</xdr:rowOff>
    </xdr:from>
    <xdr:to>
      <xdr:col>67</xdr:col>
      <xdr:colOff>101600</xdr:colOff>
      <xdr:row>78</xdr:row>
      <xdr:rowOff>34359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50886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155167</xdr:rowOff>
    </xdr:from>
    <xdr:to>
      <xdr:col>85</xdr:col>
      <xdr:colOff>177800</xdr:colOff>
      <xdr:row>78</xdr:row>
      <xdr:rowOff>85317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35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70094</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7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164745</xdr:rowOff>
    </xdr:from>
    <xdr:to>
      <xdr:col>81</xdr:col>
      <xdr:colOff>101600</xdr:colOff>
      <xdr:row>78</xdr:row>
      <xdr:rowOff>94895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3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86022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45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167900</xdr:rowOff>
    </xdr:from>
    <xdr:to>
      <xdr:col>76</xdr:col>
      <xdr:colOff>165100</xdr:colOff>
      <xdr:row>78</xdr:row>
      <xdr:rowOff>98050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89177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46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165954</xdr:rowOff>
    </xdr:from>
    <xdr:to>
      <xdr:col>72</xdr:col>
      <xdr:colOff>38100</xdr:colOff>
      <xdr:row>78</xdr:row>
      <xdr:rowOff>96104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36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87231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46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168653</xdr:rowOff>
    </xdr:from>
    <xdr:to>
      <xdr:col>67</xdr:col>
      <xdr:colOff>101600</xdr:colOff>
      <xdr:row>78</xdr:row>
      <xdr:rowOff>98803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7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89930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46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19380</xdr:rowOff>
    </xdr:from>
    <xdr:to>
      <xdr:col>85</xdr:col>
      <xdr:colOff>127000</xdr:colOff>
      <xdr:row>98</xdr:row>
      <xdr:rowOff>26628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821480"/>
          <a:ext cx="838200" cy="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66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19380</xdr:rowOff>
    </xdr:from>
    <xdr:to>
      <xdr:col>81</xdr:col>
      <xdr:colOff>50800</xdr:colOff>
      <xdr:row>98</xdr:row>
      <xdr:rowOff>20684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21480"/>
          <a:ext cx="889000" cy="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81123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88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20684</xdr:rowOff>
    </xdr:from>
    <xdr:to>
      <xdr:col>76</xdr:col>
      <xdr:colOff>114300</xdr:colOff>
      <xdr:row>98</xdr:row>
      <xdr:rowOff>46441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22784"/>
          <a:ext cx="889000" cy="2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70597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87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46441</xdr:rowOff>
    </xdr:from>
    <xdr:to>
      <xdr:col>71</xdr:col>
      <xdr:colOff>177800</xdr:colOff>
      <xdr:row>98</xdr:row>
      <xdr:rowOff>65749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48541"/>
          <a:ext cx="889000" cy="1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9798</xdr:rowOff>
    </xdr:from>
    <xdr:to>
      <xdr:col>72</xdr:col>
      <xdr:colOff>38100</xdr:colOff>
      <xdr:row>98</xdr:row>
      <xdr:rowOff>111398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102525</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90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165857</xdr:rowOff>
    </xdr:from>
    <xdr:to>
      <xdr:col>67</xdr:col>
      <xdr:colOff>101600</xdr:colOff>
      <xdr:row>98</xdr:row>
      <xdr:rowOff>96007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96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112534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57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147278</xdr:rowOff>
    </xdr:from>
    <xdr:to>
      <xdr:col>85</xdr:col>
      <xdr:colOff>177800</xdr:colOff>
      <xdr:row>98</xdr:row>
      <xdr:rowOff>77428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7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106655</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56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140030</xdr:rowOff>
    </xdr:from>
    <xdr:to>
      <xdr:col>81</xdr:col>
      <xdr:colOff>101600</xdr:colOff>
      <xdr:row>98</xdr:row>
      <xdr:rowOff>70180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86707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4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141334</xdr:rowOff>
    </xdr:from>
    <xdr:to>
      <xdr:col>76</xdr:col>
      <xdr:colOff>165100</xdr:colOff>
      <xdr:row>98</xdr:row>
      <xdr:rowOff>71484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7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88011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54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167091</xdr:rowOff>
    </xdr:from>
    <xdr:to>
      <xdr:col>72</xdr:col>
      <xdr:colOff>38100</xdr:colOff>
      <xdr:row>98</xdr:row>
      <xdr:rowOff>97241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9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113768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14949</xdr:rowOff>
    </xdr:from>
    <xdr:to>
      <xdr:col>67</xdr:col>
      <xdr:colOff>101600</xdr:colOff>
      <xdr:row>98</xdr:row>
      <xdr:rowOff>116549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107676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167704</xdr:rowOff>
    </xdr:from>
    <xdr:to>
      <xdr:col>116</xdr:col>
      <xdr:colOff>63500</xdr:colOff>
      <xdr:row>38</xdr:row>
      <xdr:rowOff>167856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82804"/>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167837</xdr:rowOff>
    </xdr:from>
    <xdr:to>
      <xdr:col>111</xdr:col>
      <xdr:colOff>177800</xdr:colOff>
      <xdr:row>38</xdr:row>
      <xdr:rowOff>167856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82937"/>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167837</xdr:rowOff>
    </xdr:from>
    <xdr:to>
      <xdr:col>107</xdr:col>
      <xdr:colOff>50800</xdr:colOff>
      <xdr:row>39</xdr:row>
      <xdr:rowOff>44050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82937"/>
          <a:ext cx="889000" cy="4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44050</xdr:rowOff>
    </xdr:from>
    <xdr:to>
      <xdr:col>102</xdr:col>
      <xdr:colOff>114300</xdr:colOff>
      <xdr:row>39</xdr:row>
      <xdr:rowOff>44050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30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62592</xdr:rowOff>
    </xdr:from>
    <xdr:to>
      <xdr:col>102</xdr:col>
      <xdr:colOff>165100</xdr:colOff>
      <xdr:row>38</xdr:row>
      <xdr:rowOff>164192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7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9269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5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78022</xdr:rowOff>
    </xdr:from>
    <xdr:to>
      <xdr:col>98</xdr:col>
      <xdr:colOff>38100</xdr:colOff>
      <xdr:row>39</xdr:row>
      <xdr:rowOff>8172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24699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116904</xdr:rowOff>
    </xdr:from>
    <xdr:to>
      <xdr:col>116</xdr:col>
      <xdr:colOff>114300</xdr:colOff>
      <xdr:row>39</xdr:row>
      <xdr:rowOff>47054</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3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57422</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7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117056</xdr:rowOff>
    </xdr:from>
    <xdr:to>
      <xdr:col>112</xdr:col>
      <xdr:colOff>38100</xdr:colOff>
      <xdr:row>39</xdr:row>
      <xdr:rowOff>47206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3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38333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72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117037</xdr:rowOff>
    </xdr:from>
    <xdr:to>
      <xdr:col>107</xdr:col>
      <xdr:colOff>101600</xdr:colOff>
      <xdr:row>39</xdr:row>
      <xdr:rowOff>47187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3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38314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2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164700</xdr:rowOff>
    </xdr:from>
    <xdr:to>
      <xdr:col>102</xdr:col>
      <xdr:colOff>165100</xdr:colOff>
      <xdr:row>39</xdr:row>
      <xdr:rowOff>94850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7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85977</xdr:rowOff>
    </xdr:from>
    <xdr:ext cx="313932"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88333" y="6772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164700</xdr:rowOff>
    </xdr:from>
    <xdr:to>
      <xdr:col>98</xdr:col>
      <xdr:colOff>38100</xdr:colOff>
      <xdr:row>39</xdr:row>
      <xdr:rowOff>94850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7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85977</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99333" y="6772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57564</xdr:rowOff>
    </xdr:from>
    <xdr:to>
      <xdr:col>116</xdr:col>
      <xdr:colOff>63500</xdr:colOff>
      <xdr:row>58</xdr:row>
      <xdr:rowOff>69679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01664"/>
          <a:ext cx="8382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47506</xdr:rowOff>
    </xdr:from>
    <xdr:to>
      <xdr:col>111</xdr:col>
      <xdr:colOff>177800</xdr:colOff>
      <xdr:row>58</xdr:row>
      <xdr:rowOff>57564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91606"/>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36807</xdr:rowOff>
    </xdr:from>
    <xdr:to>
      <xdr:col>107</xdr:col>
      <xdr:colOff>50800</xdr:colOff>
      <xdr:row>58</xdr:row>
      <xdr:rowOff>47506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80907"/>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27046</xdr:rowOff>
    </xdr:from>
    <xdr:to>
      <xdr:col>102</xdr:col>
      <xdr:colOff>114300</xdr:colOff>
      <xdr:row>58</xdr:row>
      <xdr:rowOff>36807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71146"/>
          <a:ext cx="8890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151833</xdr:rowOff>
    </xdr:from>
    <xdr:to>
      <xdr:col>102</xdr:col>
      <xdr:colOff>165100</xdr:colOff>
      <xdr:row>58</xdr:row>
      <xdr:rowOff>81983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24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98510</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158326</xdr:rowOff>
    </xdr:from>
    <xdr:to>
      <xdr:col>98</xdr:col>
      <xdr:colOff>38100</xdr:colOff>
      <xdr:row>58</xdr:row>
      <xdr:rowOff>88476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3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79603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1002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18879</xdr:rowOff>
    </xdr:from>
    <xdr:to>
      <xdr:col>116</xdr:col>
      <xdr:colOff>114300</xdr:colOff>
      <xdr:row>58</xdr:row>
      <xdr:rowOff>120479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6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105256</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7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6764</xdr:rowOff>
    </xdr:from>
    <xdr:to>
      <xdr:col>112</xdr:col>
      <xdr:colOff>38100</xdr:colOff>
      <xdr:row>58</xdr:row>
      <xdr:rowOff>108364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5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99491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4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168156</xdr:rowOff>
    </xdr:from>
    <xdr:to>
      <xdr:col>107</xdr:col>
      <xdr:colOff>101600</xdr:colOff>
      <xdr:row>58</xdr:row>
      <xdr:rowOff>98306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4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89433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3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157457</xdr:rowOff>
    </xdr:from>
    <xdr:to>
      <xdr:col>102</xdr:col>
      <xdr:colOff>165100</xdr:colOff>
      <xdr:row>58</xdr:row>
      <xdr:rowOff>87607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3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78734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2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147696</xdr:rowOff>
    </xdr:from>
    <xdr:to>
      <xdr:col>98</xdr:col>
      <xdr:colOff>38100</xdr:colOff>
      <xdr:row>58</xdr:row>
      <xdr:rowOff>77846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2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94373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9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79</xdr:row>
      <xdr:rowOff>9779</xdr:rowOff>
    </xdr:from>
    <xdr:to>
      <xdr:col>116</xdr:col>
      <xdr:colOff>63500</xdr:colOff>
      <xdr:row>79</xdr:row>
      <xdr:rowOff>10516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1323300" y="13554329"/>
          <a:ext cx="8382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4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10516</xdr:rowOff>
    </xdr:from>
    <xdr:to>
      <xdr:col>111</xdr:col>
      <xdr:colOff>177800</xdr:colOff>
      <xdr:row>79</xdr:row>
      <xdr:rowOff>12142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555066"/>
          <a:ext cx="8890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127843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98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79</xdr:row>
      <xdr:rowOff>3251</xdr:rowOff>
    </xdr:from>
    <xdr:to>
      <xdr:col>107</xdr:col>
      <xdr:colOff>50800</xdr:colOff>
      <xdr:row>79</xdr:row>
      <xdr:rowOff>12142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547801"/>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134523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9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56859</xdr:rowOff>
    </xdr:from>
    <xdr:to>
      <xdr:col>102</xdr:col>
      <xdr:colOff>114300</xdr:colOff>
      <xdr:row>79</xdr:row>
      <xdr:rowOff>3251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429959"/>
          <a:ext cx="889000" cy="11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94526</xdr:rowOff>
    </xdr:from>
    <xdr:to>
      <xdr:col>102</xdr:col>
      <xdr:colOff>165100</xdr:colOff>
      <xdr:row>78</xdr:row>
      <xdr:rowOff>24676</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9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41203</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07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24637</xdr:rowOff>
    </xdr:from>
    <xdr:to>
      <xdr:col>98</xdr:col>
      <xdr:colOff>38100</xdr:colOff>
      <xdr:row>77</xdr:row>
      <xdr:rowOff>126237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22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142764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130429</xdr:rowOff>
    </xdr:from>
    <xdr:to>
      <xdr:col>116</xdr:col>
      <xdr:colOff>114300</xdr:colOff>
      <xdr:row>79</xdr:row>
      <xdr:rowOff>60579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50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45356</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41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131166</xdr:rowOff>
    </xdr:from>
    <xdr:to>
      <xdr:col>112</xdr:col>
      <xdr:colOff>38100</xdr:colOff>
      <xdr:row>79</xdr:row>
      <xdr:rowOff>61316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5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52443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59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132792</xdr:rowOff>
    </xdr:from>
    <xdr:to>
      <xdr:col>107</xdr:col>
      <xdr:colOff>101600</xdr:colOff>
      <xdr:row>79</xdr:row>
      <xdr:rowOff>62942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50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54069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59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123901</xdr:rowOff>
    </xdr:from>
    <xdr:to>
      <xdr:col>102</xdr:col>
      <xdr:colOff>165100</xdr:colOff>
      <xdr:row>79</xdr:row>
      <xdr:rowOff>54051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49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45178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58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6059</xdr:rowOff>
    </xdr:from>
    <xdr:to>
      <xdr:col>98</xdr:col>
      <xdr:colOff>38100</xdr:colOff>
      <xdr:row>78</xdr:row>
      <xdr:rowOff>107659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37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98786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47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48079</xdr:rowOff>
    </xdr:from>
    <xdr:to>
      <xdr:col>102</xdr:col>
      <xdr:colOff>165100</xdr:colOff>
      <xdr:row>99</xdr:row>
      <xdr:rowOff>149679</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166206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166206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518,186</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64,639</a:t>
          </a:r>
          <a:r>
            <a:rPr kumimoji="1" lang="ja-JP" altLang="en-US" sz="1300">
              <a:latin typeface="ＭＳ Ｐゴシック" panose="020B0600070205080204" pitchFamily="50" charset="-128"/>
              <a:ea typeface="ＭＳ Ｐゴシック" panose="020B0600070205080204" pitchFamily="50" charset="-128"/>
            </a:rPr>
            <a:t>円となり対前年度比でほぼ増減なしとなった。人事院勧告による月例給・職員手当の増があったものの、正職員の中途退職者の増に伴う職員給の減により、全体として横ばいとなった。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88,762</a:t>
          </a:r>
          <a:r>
            <a:rPr kumimoji="1" lang="ja-JP" altLang="en-US" sz="1300">
              <a:latin typeface="ＭＳ Ｐゴシック" panose="020B0600070205080204" pitchFamily="50" charset="-128"/>
              <a:ea typeface="ＭＳ Ｐゴシック" panose="020B0600070205080204" pitchFamily="50" charset="-128"/>
            </a:rPr>
            <a:t>円となり対前年度比で減となった。ふるさと納税関連経費、労務単価及び物価高騰に伴う需用費や委託料の増があったものの、新型コロナワクチン予防接種事業の減による影響が大きい。</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97,153</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円となり対前年度比で増となった。保育所等給付費の増に加え、障がい者介護給付費及び障がい児通所給付費の増による影響が大きい。</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48,246</a:t>
          </a:r>
          <a:r>
            <a:rPr kumimoji="1" lang="ja-JP" altLang="en-US" sz="1300">
              <a:latin typeface="ＭＳ Ｐゴシック" panose="020B0600070205080204" pitchFamily="50" charset="-128"/>
              <a:ea typeface="ＭＳ Ｐゴシック" panose="020B0600070205080204" pitchFamily="50" charset="-128"/>
            </a:rPr>
            <a:t>円となり、対前年度比で減となった。小中学校空調設備等設置工事や西部防災センター整備工事等の完了による影響が大きい。</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46,012</a:t>
          </a:r>
          <a:r>
            <a:rPr kumimoji="1" lang="ja-JP" altLang="en-US" sz="1300">
              <a:latin typeface="ＭＳ Ｐゴシック" panose="020B0600070205080204" pitchFamily="50" charset="-128"/>
              <a:ea typeface="ＭＳ Ｐゴシック" panose="020B0600070205080204" pitchFamily="50" charset="-128"/>
            </a:rPr>
            <a:t>円と対前年度比で増となった。神町小学校移転改築事業を始めとする大型建設事業に伴う起債の償還が始まったことが影響している。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55309</xdr:rowOff>
    </xdr:from>
    <xdr:to>
      <xdr:col>24</xdr:col>
      <xdr:colOff>63500</xdr:colOff>
      <xdr:row>37</xdr:row>
      <xdr:rowOff>64072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98959"/>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89488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44641</xdr:rowOff>
    </xdr:from>
    <xdr:to>
      <xdr:col>19</xdr:col>
      <xdr:colOff>177800</xdr:colOff>
      <xdr:row>37</xdr:row>
      <xdr:rowOff>55309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88291"/>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39307</xdr:rowOff>
    </xdr:from>
    <xdr:to>
      <xdr:col>15</xdr:col>
      <xdr:colOff>50800</xdr:colOff>
      <xdr:row>37</xdr:row>
      <xdr:rowOff>44641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2957"/>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31496</xdr:rowOff>
    </xdr:from>
    <xdr:to>
      <xdr:col>10</xdr:col>
      <xdr:colOff>114300</xdr:colOff>
      <xdr:row>37</xdr:row>
      <xdr:rowOff>39307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75146"/>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118237</xdr:rowOff>
    </xdr:from>
    <xdr:to>
      <xdr:col>10</xdr:col>
      <xdr:colOff>165100</xdr:colOff>
      <xdr:row>36</xdr:row>
      <xdr:rowOff>48387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64914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98425</xdr:rowOff>
    </xdr:from>
    <xdr:to>
      <xdr:col>6</xdr:col>
      <xdr:colOff>38100</xdr:colOff>
      <xdr:row>36</xdr:row>
      <xdr:rowOff>28575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45102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7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13272</xdr:rowOff>
    </xdr:from>
    <xdr:to>
      <xdr:col>24</xdr:col>
      <xdr:colOff>114300</xdr:colOff>
      <xdr:row>37</xdr:row>
      <xdr:rowOff>114872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5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99649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4509</xdr:rowOff>
    </xdr:from>
    <xdr:to>
      <xdr:col>20</xdr:col>
      <xdr:colOff>38100</xdr:colOff>
      <xdr:row>37</xdr:row>
      <xdr:rowOff>106109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4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97236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165291</xdr:rowOff>
    </xdr:from>
    <xdr:to>
      <xdr:col>15</xdr:col>
      <xdr:colOff>101600</xdr:colOff>
      <xdr:row>37</xdr:row>
      <xdr:rowOff>95441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86568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159957</xdr:rowOff>
    </xdr:from>
    <xdr:to>
      <xdr:col>10</xdr:col>
      <xdr:colOff>165100</xdr:colOff>
      <xdr:row>37</xdr:row>
      <xdr:rowOff>90107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81234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152146</xdr:rowOff>
    </xdr:from>
    <xdr:to>
      <xdr:col>6</xdr:col>
      <xdr:colOff>38100</xdr:colOff>
      <xdr:row>37</xdr:row>
      <xdr:rowOff>82296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73423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1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71229</xdr:rowOff>
    </xdr:from>
    <xdr:to>
      <xdr:col>24</xdr:col>
      <xdr:colOff>63500</xdr:colOff>
      <xdr:row>58</xdr:row>
      <xdr:rowOff>74278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5329"/>
          <a:ext cx="8382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74278</xdr:rowOff>
    </xdr:from>
    <xdr:to>
      <xdr:col>19</xdr:col>
      <xdr:colOff>177800</xdr:colOff>
      <xdr:row>58</xdr:row>
      <xdr:rowOff>79246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18378"/>
          <a:ext cx="889000" cy="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136713</xdr:rowOff>
    </xdr:from>
    <xdr:to>
      <xdr:col>15</xdr:col>
      <xdr:colOff>50800</xdr:colOff>
      <xdr:row>58</xdr:row>
      <xdr:rowOff>79246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09363"/>
          <a:ext cx="889000" cy="1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136713</xdr:rowOff>
    </xdr:from>
    <xdr:to>
      <xdr:col>10</xdr:col>
      <xdr:colOff>114300</xdr:colOff>
      <xdr:row>58</xdr:row>
      <xdr:rowOff>105738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09363"/>
          <a:ext cx="889000" cy="14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72945</xdr:rowOff>
    </xdr:from>
    <xdr:to>
      <xdr:col>10</xdr:col>
      <xdr:colOff>165100</xdr:colOff>
      <xdr:row>58</xdr:row>
      <xdr:rowOff>3095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19622</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25133</xdr:rowOff>
    </xdr:from>
    <xdr:to>
      <xdr:col>6</xdr:col>
      <xdr:colOff>38100</xdr:colOff>
      <xdr:row>58</xdr:row>
      <xdr:rowOff>126733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69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143260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20429</xdr:rowOff>
    </xdr:from>
    <xdr:to>
      <xdr:col>24</xdr:col>
      <xdr:colOff>114300</xdr:colOff>
      <xdr:row>58</xdr:row>
      <xdr:rowOff>122029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143491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23478</xdr:rowOff>
    </xdr:from>
    <xdr:to>
      <xdr:col>20</xdr:col>
      <xdr:colOff>38100</xdr:colOff>
      <xdr:row>58</xdr:row>
      <xdr:rowOff>125078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116205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6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28446</xdr:rowOff>
    </xdr:from>
    <xdr:to>
      <xdr:col>15</xdr:col>
      <xdr:colOff>101600</xdr:colOff>
      <xdr:row>58</xdr:row>
      <xdr:rowOff>130046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7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121173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6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85913</xdr:rowOff>
    </xdr:from>
    <xdr:to>
      <xdr:col>10</xdr:col>
      <xdr:colOff>165100</xdr:colOff>
      <xdr:row>58</xdr:row>
      <xdr:rowOff>16063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7190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54938</xdr:rowOff>
    </xdr:from>
    <xdr:to>
      <xdr:col>6</xdr:col>
      <xdr:colOff>38100</xdr:colOff>
      <xdr:row>58</xdr:row>
      <xdr:rowOff>156538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9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147665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09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10139</xdr:rowOff>
    </xdr:from>
    <xdr:to>
      <xdr:col>24</xdr:col>
      <xdr:colOff>63500</xdr:colOff>
      <xdr:row>77</xdr:row>
      <xdr:rowOff>33807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11789"/>
          <a:ext cx="838200" cy="2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76719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64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109612</xdr:rowOff>
    </xdr:from>
    <xdr:to>
      <xdr:col>19</xdr:col>
      <xdr:colOff>177800</xdr:colOff>
      <xdr:row>77</xdr:row>
      <xdr:rowOff>33807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39812"/>
          <a:ext cx="889000" cy="9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57194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4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109612</xdr:rowOff>
    </xdr:from>
    <xdr:to>
      <xdr:col>15</xdr:col>
      <xdr:colOff>50800</xdr:colOff>
      <xdr:row>77</xdr:row>
      <xdr:rowOff>95622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39812"/>
          <a:ext cx="889000" cy="15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16850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7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95622</xdr:rowOff>
    </xdr:from>
    <xdr:to>
      <xdr:col>10</xdr:col>
      <xdr:colOff>114300</xdr:colOff>
      <xdr:row>77</xdr:row>
      <xdr:rowOff>127634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97272"/>
          <a:ext cx="889000" cy="3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64960</xdr:rowOff>
    </xdr:from>
    <xdr:to>
      <xdr:col>10</xdr:col>
      <xdr:colOff>165100</xdr:colOff>
      <xdr:row>76</xdr:row>
      <xdr:rowOff>166560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11638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7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95328</xdr:rowOff>
    </xdr:from>
    <xdr:to>
      <xdr:col>6</xdr:col>
      <xdr:colOff>38100</xdr:colOff>
      <xdr:row>77</xdr:row>
      <xdr:rowOff>25478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25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42005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0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130789</xdr:rowOff>
    </xdr:from>
    <xdr:to>
      <xdr:col>24</xdr:col>
      <xdr:colOff>114300</xdr:colOff>
      <xdr:row>77</xdr:row>
      <xdr:rowOff>60939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6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45716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7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154457</xdr:rowOff>
    </xdr:from>
    <xdr:to>
      <xdr:col>20</xdr:col>
      <xdr:colOff>38100</xdr:colOff>
      <xdr:row>77</xdr:row>
      <xdr:rowOff>84607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8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75734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7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58812</xdr:rowOff>
    </xdr:from>
    <xdr:to>
      <xdr:col>15</xdr:col>
      <xdr:colOff>101600</xdr:colOff>
      <xdr:row>76</xdr:row>
      <xdr:rowOff>160412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8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151539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8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44822</xdr:rowOff>
    </xdr:from>
    <xdr:to>
      <xdr:col>10</xdr:col>
      <xdr:colOff>165100</xdr:colOff>
      <xdr:row>77</xdr:row>
      <xdr:rowOff>146422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137549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3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76834</xdr:rowOff>
    </xdr:from>
    <xdr:to>
      <xdr:col>6</xdr:col>
      <xdr:colOff>38100</xdr:colOff>
      <xdr:row>78</xdr:row>
      <xdr:rowOff>6984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169561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128530</xdr:rowOff>
    </xdr:from>
    <xdr:to>
      <xdr:col>24</xdr:col>
      <xdr:colOff>63500</xdr:colOff>
      <xdr:row>97</xdr:row>
      <xdr:rowOff>132984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59180"/>
          <a:ext cx="838200" cy="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120329</xdr:rowOff>
    </xdr:from>
    <xdr:to>
      <xdr:col>19</xdr:col>
      <xdr:colOff>177800</xdr:colOff>
      <xdr:row>97</xdr:row>
      <xdr:rowOff>128530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50979"/>
          <a:ext cx="889000" cy="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120329</xdr:rowOff>
    </xdr:from>
    <xdr:to>
      <xdr:col>15</xdr:col>
      <xdr:colOff>50800</xdr:colOff>
      <xdr:row>97</xdr:row>
      <xdr:rowOff>161325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50979"/>
          <a:ext cx="889000" cy="4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161325</xdr:rowOff>
    </xdr:from>
    <xdr:to>
      <xdr:col>10</xdr:col>
      <xdr:colOff>114300</xdr:colOff>
      <xdr:row>97</xdr:row>
      <xdr:rowOff>170557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91975"/>
          <a:ext cx="88900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11533</xdr:rowOff>
    </xdr:from>
    <xdr:to>
      <xdr:col>10</xdr:col>
      <xdr:colOff>165100</xdr:colOff>
      <xdr:row>97</xdr:row>
      <xdr:rowOff>113133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129660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1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30181</xdr:rowOff>
    </xdr:from>
    <xdr:to>
      <xdr:col>6</xdr:col>
      <xdr:colOff>38100</xdr:colOff>
      <xdr:row>97</xdr:row>
      <xdr:rowOff>131781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6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148308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3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82184</xdr:rowOff>
    </xdr:from>
    <xdr:to>
      <xdr:col>24</xdr:col>
      <xdr:colOff>114300</xdr:colOff>
      <xdr:row>98</xdr:row>
      <xdr:rowOff>12334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1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168561</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2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77730</xdr:rowOff>
    </xdr:from>
    <xdr:to>
      <xdr:col>20</xdr:col>
      <xdr:colOff>38100</xdr:colOff>
      <xdr:row>98</xdr:row>
      <xdr:rowOff>7880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170457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0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69529</xdr:rowOff>
    </xdr:from>
    <xdr:to>
      <xdr:col>15</xdr:col>
      <xdr:colOff>101600</xdr:colOff>
      <xdr:row>97</xdr:row>
      <xdr:rowOff>171129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0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162256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9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110525</xdr:rowOff>
    </xdr:from>
    <xdr:to>
      <xdr:col>10</xdr:col>
      <xdr:colOff>165100</xdr:colOff>
      <xdr:row>98</xdr:row>
      <xdr:rowOff>40675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4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31802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3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119757</xdr:rowOff>
    </xdr:from>
    <xdr:to>
      <xdr:col>6</xdr:col>
      <xdr:colOff>38100</xdr:colOff>
      <xdr:row>98</xdr:row>
      <xdr:rowOff>49907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5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41034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4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72427</xdr:rowOff>
    </xdr:from>
    <xdr:to>
      <xdr:col>55</xdr:col>
      <xdr:colOff>0</xdr:colOff>
      <xdr:row>38</xdr:row>
      <xdr:rowOff>91367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87527"/>
          <a:ext cx="838200" cy="1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58057</xdr:rowOff>
    </xdr:from>
    <xdr:to>
      <xdr:col>50</xdr:col>
      <xdr:colOff>114300</xdr:colOff>
      <xdr:row>38</xdr:row>
      <xdr:rowOff>91367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73157"/>
          <a:ext cx="889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65948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142966</xdr:rowOff>
    </xdr:from>
    <xdr:to>
      <xdr:col>45</xdr:col>
      <xdr:colOff>177800</xdr:colOff>
      <xdr:row>38</xdr:row>
      <xdr:rowOff>58057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86616"/>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79664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142966</xdr:rowOff>
    </xdr:from>
    <xdr:to>
      <xdr:col>41</xdr:col>
      <xdr:colOff>50800</xdr:colOff>
      <xdr:row>38</xdr:row>
      <xdr:rowOff>77325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486616"/>
          <a:ext cx="889000" cy="10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53957</xdr:rowOff>
    </xdr:from>
    <xdr:to>
      <xdr:col>41</xdr:col>
      <xdr:colOff>101600</xdr:colOff>
      <xdr:row>37</xdr:row>
      <xdr:rowOff>155557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634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97717</xdr:rowOff>
    </xdr:from>
    <xdr:to>
      <xdr:col>36</xdr:col>
      <xdr:colOff>165100</xdr:colOff>
      <xdr:row>38</xdr:row>
      <xdr:rowOff>27867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44394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16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21627</xdr:rowOff>
    </xdr:from>
    <xdr:to>
      <xdr:col>55</xdr:col>
      <xdr:colOff>50800</xdr:colOff>
      <xdr:row>38</xdr:row>
      <xdr:rowOff>123227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15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40567</xdr:rowOff>
    </xdr:from>
    <xdr:to>
      <xdr:col>50</xdr:col>
      <xdr:colOff>165100</xdr:colOff>
      <xdr:row>38</xdr:row>
      <xdr:rowOff>142167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5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133294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648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7257</xdr:rowOff>
    </xdr:from>
    <xdr:to>
      <xdr:col>46</xdr:col>
      <xdr:colOff>38100</xdr:colOff>
      <xdr:row>38</xdr:row>
      <xdr:rowOff>108857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2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99984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6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92166</xdr:rowOff>
    </xdr:from>
    <xdr:to>
      <xdr:col>41</xdr:col>
      <xdr:colOff>101600</xdr:colOff>
      <xdr:row>38</xdr:row>
      <xdr:rowOff>22316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3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13443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26525</xdr:rowOff>
    </xdr:from>
    <xdr:to>
      <xdr:col>36</xdr:col>
      <xdr:colOff>165100</xdr:colOff>
      <xdr:row>38</xdr:row>
      <xdr:rowOff>128125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4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119252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3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104663</xdr:rowOff>
    </xdr:from>
    <xdr:to>
      <xdr:col>55</xdr:col>
      <xdr:colOff>0</xdr:colOff>
      <xdr:row>58</xdr:row>
      <xdr:rowOff>121709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48763"/>
          <a:ext cx="838200" cy="1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47678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48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104663</xdr:rowOff>
    </xdr:from>
    <xdr:to>
      <xdr:col>50</xdr:col>
      <xdr:colOff>114300</xdr:colOff>
      <xdr:row>58</xdr:row>
      <xdr:rowOff>116459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48763"/>
          <a:ext cx="8890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159539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5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113472</xdr:rowOff>
    </xdr:from>
    <xdr:to>
      <xdr:col>45</xdr:col>
      <xdr:colOff>177800</xdr:colOff>
      <xdr:row>58</xdr:row>
      <xdr:rowOff>116459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057572"/>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156087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58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113472</xdr:rowOff>
    </xdr:from>
    <xdr:to>
      <xdr:col>41</xdr:col>
      <xdr:colOff>50800</xdr:colOff>
      <xdr:row>58</xdr:row>
      <xdr:rowOff>128636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57572"/>
          <a:ext cx="88900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21280</xdr:rowOff>
    </xdr:from>
    <xdr:to>
      <xdr:col>41</xdr:col>
      <xdr:colOff>101600</xdr:colOff>
      <xdr:row>57</xdr:row>
      <xdr:rowOff>122880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9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139407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6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29022</xdr:rowOff>
    </xdr:from>
    <xdr:to>
      <xdr:col>36</xdr:col>
      <xdr:colOff>165100</xdr:colOff>
      <xdr:row>57</xdr:row>
      <xdr:rowOff>130622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0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147149</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5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70909</xdr:rowOff>
    </xdr:from>
    <xdr:to>
      <xdr:col>55</xdr:col>
      <xdr:colOff>50800</xdr:colOff>
      <xdr:row>59</xdr:row>
      <xdr:rowOff>1059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1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157286</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2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53863</xdr:rowOff>
    </xdr:from>
    <xdr:to>
      <xdr:col>50</xdr:col>
      <xdr:colOff>165100</xdr:colOff>
      <xdr:row>58</xdr:row>
      <xdr:rowOff>155463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9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146590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9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65659</xdr:rowOff>
    </xdr:from>
    <xdr:to>
      <xdr:col>46</xdr:col>
      <xdr:colOff>38100</xdr:colOff>
      <xdr:row>58</xdr:row>
      <xdr:rowOff>167259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0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158386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10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62672</xdr:rowOff>
    </xdr:from>
    <xdr:to>
      <xdr:col>41</xdr:col>
      <xdr:colOff>101600</xdr:colOff>
      <xdr:row>58</xdr:row>
      <xdr:rowOff>164272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0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155399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9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77836</xdr:rowOff>
    </xdr:from>
    <xdr:to>
      <xdr:col>36</xdr:col>
      <xdr:colOff>165100</xdr:colOff>
      <xdr:row>59</xdr:row>
      <xdr:rowOff>7986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170563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11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33410</xdr:rowOff>
    </xdr:from>
    <xdr:to>
      <xdr:col>55</xdr:col>
      <xdr:colOff>0</xdr:colOff>
      <xdr:row>78</xdr:row>
      <xdr:rowOff>37685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06510"/>
          <a:ext cx="8382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85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37685</xdr:rowOff>
    </xdr:from>
    <xdr:to>
      <xdr:col>50</xdr:col>
      <xdr:colOff>114300</xdr:colOff>
      <xdr:row>78</xdr:row>
      <xdr:rowOff>49978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410785"/>
          <a:ext cx="889000" cy="1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70014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23073</xdr:rowOff>
    </xdr:from>
    <xdr:to>
      <xdr:col>45</xdr:col>
      <xdr:colOff>177800</xdr:colOff>
      <xdr:row>78</xdr:row>
      <xdr:rowOff>49978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396173"/>
          <a:ext cx="889000" cy="2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23073</xdr:rowOff>
    </xdr:from>
    <xdr:to>
      <xdr:col>41</xdr:col>
      <xdr:colOff>50800</xdr:colOff>
      <xdr:row>78</xdr:row>
      <xdr:rowOff>67357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96173"/>
          <a:ext cx="889000" cy="4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124439</xdr:rowOff>
    </xdr:from>
    <xdr:to>
      <xdr:col>41</xdr:col>
      <xdr:colOff>101600</xdr:colOff>
      <xdr:row>78</xdr:row>
      <xdr:rowOff>54589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71116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168801</xdr:rowOff>
    </xdr:from>
    <xdr:to>
      <xdr:col>36</xdr:col>
      <xdr:colOff>165100</xdr:colOff>
      <xdr:row>78</xdr:row>
      <xdr:rowOff>98951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70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115478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154060</xdr:rowOff>
    </xdr:from>
    <xdr:to>
      <xdr:col>55</xdr:col>
      <xdr:colOff>50800</xdr:colOff>
      <xdr:row>78</xdr:row>
      <xdr:rowOff>84210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5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110921</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1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158335</xdr:rowOff>
    </xdr:from>
    <xdr:to>
      <xdr:col>50</xdr:col>
      <xdr:colOff>165100</xdr:colOff>
      <xdr:row>78</xdr:row>
      <xdr:rowOff>88485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79612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5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170628</xdr:rowOff>
    </xdr:from>
    <xdr:to>
      <xdr:col>46</xdr:col>
      <xdr:colOff>38100</xdr:colOff>
      <xdr:row>78</xdr:row>
      <xdr:rowOff>100778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7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91905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6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143723</xdr:rowOff>
    </xdr:from>
    <xdr:to>
      <xdr:col>41</xdr:col>
      <xdr:colOff>101600</xdr:colOff>
      <xdr:row>78</xdr:row>
      <xdr:rowOff>73873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4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65000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3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16557</xdr:rowOff>
    </xdr:from>
    <xdr:to>
      <xdr:col>36</xdr:col>
      <xdr:colOff>165100</xdr:colOff>
      <xdr:row>78</xdr:row>
      <xdr:rowOff>118157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109284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48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65351</xdr:rowOff>
    </xdr:from>
    <xdr:to>
      <xdr:col>55</xdr:col>
      <xdr:colOff>0</xdr:colOff>
      <xdr:row>97</xdr:row>
      <xdr:rowOff>70380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96001"/>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35085</xdr:rowOff>
    </xdr:from>
    <xdr:to>
      <xdr:col>50</xdr:col>
      <xdr:colOff>114300</xdr:colOff>
      <xdr:row>97</xdr:row>
      <xdr:rowOff>65351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65735"/>
          <a:ext cx="889000" cy="3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149476</xdr:rowOff>
    </xdr:from>
    <xdr:to>
      <xdr:col>45</xdr:col>
      <xdr:colOff>177800</xdr:colOff>
      <xdr:row>97</xdr:row>
      <xdr:rowOff>35085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08676"/>
          <a:ext cx="889000" cy="5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149476</xdr:rowOff>
    </xdr:from>
    <xdr:to>
      <xdr:col>41</xdr:col>
      <xdr:colOff>50800</xdr:colOff>
      <xdr:row>97</xdr:row>
      <xdr:rowOff>70168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08676"/>
          <a:ext cx="889000" cy="9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158341</xdr:rowOff>
    </xdr:from>
    <xdr:to>
      <xdr:col>41</xdr:col>
      <xdr:colOff>101600</xdr:colOff>
      <xdr:row>95</xdr:row>
      <xdr:rowOff>88491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105018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55776</xdr:rowOff>
    </xdr:from>
    <xdr:to>
      <xdr:col>36</xdr:col>
      <xdr:colOff>165100</xdr:colOff>
      <xdr:row>95</xdr:row>
      <xdr:rowOff>157376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34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2453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11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19580</xdr:rowOff>
    </xdr:from>
    <xdr:to>
      <xdr:col>55</xdr:col>
      <xdr:colOff>50800</xdr:colOff>
      <xdr:row>97</xdr:row>
      <xdr:rowOff>121180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169457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2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14551</xdr:rowOff>
    </xdr:from>
    <xdr:to>
      <xdr:col>50</xdr:col>
      <xdr:colOff>165100</xdr:colOff>
      <xdr:row>97</xdr:row>
      <xdr:rowOff>116151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4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107278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3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155735</xdr:rowOff>
    </xdr:from>
    <xdr:to>
      <xdr:col>46</xdr:col>
      <xdr:colOff>38100</xdr:colOff>
      <xdr:row>97</xdr:row>
      <xdr:rowOff>85885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77012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0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98676</xdr:rowOff>
    </xdr:from>
    <xdr:to>
      <xdr:col>41</xdr:col>
      <xdr:colOff>101600</xdr:colOff>
      <xdr:row>97</xdr:row>
      <xdr:rowOff>28826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5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19953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5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19368</xdr:rowOff>
    </xdr:from>
    <xdr:to>
      <xdr:col>36</xdr:col>
      <xdr:colOff>165100</xdr:colOff>
      <xdr:row>97</xdr:row>
      <xdr:rowOff>120968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5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112095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4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120269</xdr:rowOff>
    </xdr:from>
    <xdr:to>
      <xdr:col>85</xdr:col>
      <xdr:colOff>127000</xdr:colOff>
      <xdr:row>36</xdr:row>
      <xdr:rowOff>157256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121019"/>
          <a:ext cx="838200" cy="20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170413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828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120269</xdr:rowOff>
    </xdr:from>
    <xdr:to>
      <xdr:col>81</xdr:col>
      <xdr:colOff>50800</xdr:colOff>
      <xdr:row>36</xdr:row>
      <xdr:rowOff>5946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121019"/>
          <a:ext cx="889000" cy="5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126766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57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5946</xdr:rowOff>
    </xdr:from>
    <xdr:to>
      <xdr:col>76</xdr:col>
      <xdr:colOff>114300</xdr:colOff>
      <xdr:row>36</xdr:row>
      <xdr:rowOff>154833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178146"/>
          <a:ext cx="889000" cy="14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106397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576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154833</xdr:rowOff>
    </xdr:from>
    <xdr:to>
      <xdr:col>71</xdr:col>
      <xdr:colOff>177800</xdr:colOff>
      <xdr:row>36</xdr:row>
      <xdr:rowOff>158834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327033"/>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127579</xdr:rowOff>
    </xdr:from>
    <xdr:to>
      <xdr:col>72</xdr:col>
      <xdr:colOff>38100</xdr:colOff>
      <xdr:row>35</xdr:row>
      <xdr:rowOff>57729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5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74256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573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170281</xdr:rowOff>
    </xdr:from>
    <xdr:to>
      <xdr:col>67</xdr:col>
      <xdr:colOff>101600</xdr:colOff>
      <xdr:row>35</xdr:row>
      <xdr:rowOff>100431</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599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116958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577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106456</xdr:rowOff>
    </xdr:from>
    <xdr:to>
      <xdr:col>85</xdr:col>
      <xdr:colOff>177800</xdr:colOff>
      <xdr:row>37</xdr:row>
      <xdr:rowOff>36606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27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21383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9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69469</xdr:rowOff>
    </xdr:from>
    <xdr:to>
      <xdr:col>81</xdr:col>
      <xdr:colOff>101600</xdr:colOff>
      <xdr:row>35</xdr:row>
      <xdr:rowOff>171069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07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162196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6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126596</xdr:rowOff>
    </xdr:from>
    <xdr:to>
      <xdr:col>76</xdr:col>
      <xdr:colOff>165100</xdr:colOff>
      <xdr:row>36</xdr:row>
      <xdr:rowOff>56746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12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47873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2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104033</xdr:rowOff>
    </xdr:from>
    <xdr:to>
      <xdr:col>72</xdr:col>
      <xdr:colOff>38100</xdr:colOff>
      <xdr:row>37</xdr:row>
      <xdr:rowOff>34183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27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25310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108034</xdr:rowOff>
    </xdr:from>
    <xdr:to>
      <xdr:col>67</xdr:col>
      <xdr:colOff>101600</xdr:colOff>
      <xdr:row>37</xdr:row>
      <xdr:rowOff>38184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28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29311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44314</xdr:rowOff>
    </xdr:from>
    <xdr:to>
      <xdr:col>85</xdr:col>
      <xdr:colOff>127000</xdr:colOff>
      <xdr:row>57</xdr:row>
      <xdr:rowOff>48571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5481300" y="9816964"/>
          <a:ext cx="838200" cy="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142122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571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44314</xdr:rowOff>
    </xdr:from>
    <xdr:to>
      <xdr:col>81</xdr:col>
      <xdr:colOff>50800</xdr:colOff>
      <xdr:row>57</xdr:row>
      <xdr:rowOff>55904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816964"/>
          <a:ext cx="889000" cy="1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92092</xdr:rowOff>
    </xdr:from>
    <xdr:to>
      <xdr:col>76</xdr:col>
      <xdr:colOff>114300</xdr:colOff>
      <xdr:row>57</xdr:row>
      <xdr:rowOff>55904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693292"/>
          <a:ext cx="889000" cy="13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92092</xdr:rowOff>
    </xdr:from>
    <xdr:to>
      <xdr:col>71</xdr:col>
      <xdr:colOff>177800</xdr:colOff>
      <xdr:row>56</xdr:row>
      <xdr:rowOff>147285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693292"/>
          <a:ext cx="889000" cy="5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103915</xdr:rowOff>
    </xdr:from>
    <xdr:to>
      <xdr:col>72</xdr:col>
      <xdr:colOff>38100</xdr:colOff>
      <xdr:row>57</xdr:row>
      <xdr:rowOff>34065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25192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79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81997</xdr:rowOff>
    </xdr:from>
    <xdr:to>
      <xdr:col>67</xdr:col>
      <xdr:colOff>101600</xdr:colOff>
      <xdr:row>57</xdr:row>
      <xdr:rowOff>12147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68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28674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45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169221</xdr:rowOff>
    </xdr:from>
    <xdr:to>
      <xdr:col>85</xdr:col>
      <xdr:colOff>177800</xdr:colOff>
      <xdr:row>57</xdr:row>
      <xdr:rowOff>99371</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7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147648</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74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164964</xdr:rowOff>
    </xdr:from>
    <xdr:to>
      <xdr:col>81</xdr:col>
      <xdr:colOff>101600</xdr:colOff>
      <xdr:row>57</xdr:row>
      <xdr:rowOff>95114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86241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5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5104</xdr:rowOff>
    </xdr:from>
    <xdr:to>
      <xdr:col>76</xdr:col>
      <xdr:colOff>165100</xdr:colOff>
      <xdr:row>57</xdr:row>
      <xdr:rowOff>106704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77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97831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7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41292</xdr:rowOff>
    </xdr:from>
    <xdr:to>
      <xdr:col>72</xdr:col>
      <xdr:colOff>38100</xdr:colOff>
      <xdr:row>56</xdr:row>
      <xdr:rowOff>142892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64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159419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41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96485</xdr:rowOff>
    </xdr:from>
    <xdr:to>
      <xdr:col>67</xdr:col>
      <xdr:colOff>101600</xdr:colOff>
      <xdr:row>57</xdr:row>
      <xdr:rowOff>26635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69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17762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9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40881</xdr:rowOff>
    </xdr:from>
    <xdr:to>
      <xdr:col>85</xdr:col>
      <xdr:colOff>127000</xdr:colOff>
      <xdr:row>79</xdr:row>
      <xdr:rowOff>44005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585431"/>
          <a:ext cx="8382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89095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0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43917</xdr:rowOff>
    </xdr:from>
    <xdr:to>
      <xdr:col>81</xdr:col>
      <xdr:colOff>50800</xdr:colOff>
      <xdr:row>79</xdr:row>
      <xdr:rowOff>44005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88467"/>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170870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2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30480</xdr:rowOff>
    </xdr:from>
    <xdr:to>
      <xdr:col>76</xdr:col>
      <xdr:colOff>114300</xdr:colOff>
      <xdr:row>79</xdr:row>
      <xdr:rowOff>43917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75030"/>
          <a:ext cx="889000" cy="1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30480</xdr:rowOff>
    </xdr:from>
    <xdr:to>
      <xdr:col>71</xdr:col>
      <xdr:colOff>177800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57503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88215</xdr:rowOff>
    </xdr:from>
    <xdr:to>
      <xdr:col>72</xdr:col>
      <xdr:colOff>38100</xdr:colOff>
      <xdr:row>78</xdr:row>
      <xdr:rowOff>18365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28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34892</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06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130150</xdr:rowOff>
    </xdr:from>
    <xdr:to>
      <xdr:col>67</xdr:col>
      <xdr:colOff>101600</xdr:colOff>
      <xdr:row>78</xdr:row>
      <xdr:rowOff>60300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0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161531</xdr:rowOff>
    </xdr:from>
    <xdr:to>
      <xdr:col>85</xdr:col>
      <xdr:colOff>177800</xdr:colOff>
      <xdr:row>79</xdr:row>
      <xdr:rowOff>91681</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76458</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49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164655</xdr:rowOff>
    </xdr:from>
    <xdr:to>
      <xdr:col>81</xdr:col>
      <xdr:colOff>101600</xdr:colOff>
      <xdr:row>79</xdr:row>
      <xdr:rowOff>94805</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3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85932</xdr:rowOff>
    </xdr:from>
    <xdr:ext cx="313932"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24333" y="136304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164567</xdr:rowOff>
    </xdr:from>
    <xdr:to>
      <xdr:col>76</xdr:col>
      <xdr:colOff>165100</xdr:colOff>
      <xdr:row>79</xdr:row>
      <xdr:rowOff>94717</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85844</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630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151130</xdr:rowOff>
    </xdr:from>
    <xdr:to>
      <xdr:col>72</xdr:col>
      <xdr:colOff>38100</xdr:colOff>
      <xdr:row>79</xdr:row>
      <xdr:rowOff>81280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72407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61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34517</xdr:rowOff>
    </xdr:from>
    <xdr:to>
      <xdr:col>85</xdr:col>
      <xdr:colOff>127000</xdr:colOff>
      <xdr:row>98</xdr:row>
      <xdr:rowOff>44095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836617"/>
          <a:ext cx="8382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106455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56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44095</xdr:rowOff>
    </xdr:from>
    <xdr:to>
      <xdr:col>81</xdr:col>
      <xdr:colOff>50800</xdr:colOff>
      <xdr:row>98</xdr:row>
      <xdr:rowOff>47250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846195"/>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45304</xdr:rowOff>
    </xdr:from>
    <xdr:to>
      <xdr:col>76</xdr:col>
      <xdr:colOff>114300</xdr:colOff>
      <xdr:row>98</xdr:row>
      <xdr:rowOff>47250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847404"/>
          <a:ext cx="889000" cy="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35501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45304</xdr:rowOff>
    </xdr:from>
    <xdr:to>
      <xdr:col>71</xdr:col>
      <xdr:colOff>177800</xdr:colOff>
      <xdr:row>98</xdr:row>
      <xdr:rowOff>48003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847404"/>
          <a:ext cx="889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94371</xdr:rowOff>
    </xdr:from>
    <xdr:to>
      <xdr:col>72</xdr:col>
      <xdr:colOff>38100</xdr:colOff>
      <xdr:row>98</xdr:row>
      <xdr:rowOff>24521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41048</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104208</xdr:rowOff>
    </xdr:from>
    <xdr:to>
      <xdr:col>67</xdr:col>
      <xdr:colOff>101600</xdr:colOff>
      <xdr:row>98</xdr:row>
      <xdr:rowOff>34358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3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50885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51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155167</xdr:rowOff>
    </xdr:from>
    <xdr:to>
      <xdr:col>85</xdr:col>
      <xdr:colOff>177800</xdr:colOff>
      <xdr:row>98</xdr:row>
      <xdr:rowOff>85317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78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70094</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70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164745</xdr:rowOff>
    </xdr:from>
    <xdr:to>
      <xdr:col>81</xdr:col>
      <xdr:colOff>101600</xdr:colOff>
      <xdr:row>98</xdr:row>
      <xdr:rowOff>94895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7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86022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88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167900</xdr:rowOff>
    </xdr:from>
    <xdr:to>
      <xdr:col>76</xdr:col>
      <xdr:colOff>165100</xdr:colOff>
      <xdr:row>98</xdr:row>
      <xdr:rowOff>98050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89177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9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165954</xdr:rowOff>
    </xdr:from>
    <xdr:to>
      <xdr:col>72</xdr:col>
      <xdr:colOff>38100</xdr:colOff>
      <xdr:row>98</xdr:row>
      <xdr:rowOff>96104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79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87231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88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168653</xdr:rowOff>
    </xdr:from>
    <xdr:to>
      <xdr:col>67</xdr:col>
      <xdr:colOff>101600</xdr:colOff>
      <xdr:row>98</xdr:row>
      <xdr:rowOff>98803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79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89930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89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160528</xdr:rowOff>
    </xdr:from>
    <xdr:to>
      <xdr:col>102</xdr:col>
      <xdr:colOff>165100</xdr:colOff>
      <xdr:row>39</xdr:row>
      <xdr:rowOff>90678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7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107205</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88333" y="6450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93853</xdr:rowOff>
    </xdr:from>
    <xdr:to>
      <xdr:col>98</xdr:col>
      <xdr:colOff>38100</xdr:colOff>
      <xdr:row>39</xdr:row>
      <xdr:rowOff>24003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08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40530</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384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48078</xdr:rowOff>
    </xdr:from>
    <xdr:to>
      <xdr:col>102</xdr:col>
      <xdr:colOff>165100</xdr:colOff>
      <xdr:row>59</xdr:row>
      <xdr:rowOff>149678</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166205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166205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113,914</a:t>
          </a:r>
          <a:r>
            <a:rPr kumimoji="1" lang="ja-JP" altLang="en-US" sz="1300">
              <a:latin typeface="ＭＳ Ｐゴシック" panose="020B0600070205080204" pitchFamily="50" charset="-128"/>
              <a:ea typeface="ＭＳ Ｐゴシック" panose="020B0600070205080204" pitchFamily="50" charset="-128"/>
            </a:rPr>
            <a:t>円と対前年度比で増となった。減債基金やふるさとづくり基金元金積立金の増が大きく影響している。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165,838</a:t>
          </a:r>
          <a:r>
            <a:rPr kumimoji="1" lang="ja-JP" altLang="en-US" sz="1300">
              <a:latin typeface="ＭＳ Ｐゴシック" panose="020B0600070205080204" pitchFamily="50" charset="-128"/>
              <a:ea typeface="ＭＳ Ｐゴシック" panose="020B0600070205080204" pitchFamily="50" charset="-128"/>
            </a:rPr>
            <a:t>円と対前年度比で増となった。保育所等給付費の増に加え、障がい者介護給付費の増等が影響している。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38,969</a:t>
          </a:r>
          <a:r>
            <a:rPr kumimoji="1" lang="ja-JP" altLang="en-US" sz="1300">
              <a:latin typeface="ＭＳ Ｐゴシック" panose="020B0600070205080204" pitchFamily="50" charset="-128"/>
              <a:ea typeface="ＭＳ Ｐゴシック" panose="020B0600070205080204" pitchFamily="50" charset="-128"/>
            </a:rPr>
            <a:t>円と対前年度比で減となった。新型コロナウイルスワクチン予防接種事業の減が影響している。</a:t>
          </a: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23,248</a:t>
          </a:r>
          <a:r>
            <a:rPr kumimoji="1" lang="ja-JP" altLang="en-US" sz="1300">
              <a:latin typeface="ＭＳ Ｐゴシック" panose="020B0600070205080204" pitchFamily="50" charset="-128"/>
              <a:ea typeface="ＭＳ Ｐゴシック" panose="020B0600070205080204" pitchFamily="50" charset="-128"/>
            </a:rPr>
            <a:t>円と対前年度比で増となった。屋内多目的コート長寿命化改良工事の増に加え、さくらんぼマラソン大会負担金の増が影響している。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57,432</a:t>
          </a:r>
          <a:r>
            <a:rPr kumimoji="1" lang="ja-JP" altLang="en-US" sz="1300">
              <a:latin typeface="ＭＳ Ｐゴシック" panose="020B0600070205080204" pitchFamily="50" charset="-128"/>
              <a:ea typeface="ＭＳ Ｐゴシック" panose="020B0600070205080204" pitchFamily="50" charset="-128"/>
            </a:rPr>
            <a:t>円と対前年度比で減となった。小中学校空調設備等設置事業の完了に伴う皆減が影響している。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46,012</a:t>
          </a:r>
          <a:r>
            <a:rPr kumimoji="1" lang="ja-JP" altLang="en-US" sz="1300">
              <a:latin typeface="ＭＳ Ｐゴシック" panose="020B0600070205080204" pitchFamily="50" charset="-128"/>
              <a:ea typeface="ＭＳ Ｐゴシック" panose="020B0600070205080204" pitchFamily="50" charset="-128"/>
            </a:rPr>
            <a:t>円と対前年度比で増となった。神町小学校移転改築事業を始めとした近年の大型建設事業に伴う起債の償還が始まったことが影響している。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歳入は固定資産税を始めとした地方税及びふるさと納税における寄附金等の増があったが、新型コロナ関連の補助金の終了に伴う国庫支出金の減、臨時財政対策債等の地方債の減等により、全体では前年比</a:t>
          </a:r>
          <a:r>
            <a:rPr kumimoji="1" lang="en-US" altLang="ja-JP" sz="1400">
              <a:latin typeface="ＭＳ ゴシック" pitchFamily="49" charset="-128"/>
              <a:ea typeface="ＭＳ ゴシック" pitchFamily="49" charset="-128"/>
            </a:rPr>
            <a:t>239</a:t>
          </a:r>
          <a:r>
            <a:rPr kumimoji="1" lang="ja-JP" altLang="en-US" sz="1400">
              <a:latin typeface="ＭＳ ゴシック" pitchFamily="49" charset="-128"/>
              <a:ea typeface="ＭＳ ゴシック" pitchFamily="49" charset="-128"/>
            </a:rPr>
            <a:t>百万円の減となった。</a:t>
          </a:r>
        </a:p>
        <a:p>
          <a:r>
            <a:rPr kumimoji="1" lang="ja-JP" altLang="en-US" sz="1400">
              <a:latin typeface="ＭＳ ゴシック" pitchFamily="49" charset="-128"/>
              <a:ea typeface="ＭＳ ゴシック" pitchFamily="49" charset="-128"/>
            </a:rPr>
            <a:t>　歳出は</a:t>
          </a:r>
          <a:r>
            <a:rPr kumimoji="1" lang="en-US" altLang="ja-JP" sz="1400">
              <a:latin typeface="ＭＳ ゴシック" pitchFamily="49" charset="-128"/>
              <a:ea typeface="ＭＳ ゴシック" pitchFamily="49" charset="-128"/>
            </a:rPr>
            <a:t>R4</a:t>
          </a:r>
          <a:r>
            <a:rPr kumimoji="1" lang="ja-JP" altLang="en-US" sz="1400">
              <a:latin typeface="ＭＳ ゴシック" pitchFamily="49" charset="-128"/>
              <a:ea typeface="ＭＳ ゴシック" pitchFamily="49" charset="-128"/>
            </a:rPr>
            <a:t>年度の大型事業である小中学校空調設備工事や、西部防災センター整備工事完了に伴う減により、前年比</a:t>
          </a:r>
          <a:r>
            <a:rPr kumimoji="1" lang="en-US" altLang="ja-JP" sz="1400">
              <a:latin typeface="ＭＳ ゴシック" pitchFamily="49" charset="-128"/>
              <a:ea typeface="ＭＳ ゴシック" pitchFamily="49" charset="-128"/>
            </a:rPr>
            <a:t>125</a:t>
          </a:r>
          <a:r>
            <a:rPr kumimoji="1" lang="ja-JP" altLang="en-US" sz="1400">
              <a:latin typeface="ＭＳ ゴシック" pitchFamily="49" charset="-128"/>
              <a:ea typeface="ＭＳ ゴシック" pitchFamily="49" charset="-128"/>
            </a:rPr>
            <a:t>百万円の減となり、総じて実質収支額は減少した。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近年は全ての会計で実質収支の黒字が保たれている。</a:t>
          </a:r>
        </a:p>
        <a:p>
          <a:r>
            <a:rPr kumimoji="1" lang="ja-JP" altLang="en-US" sz="1400">
              <a:latin typeface="ＭＳ ゴシック" pitchFamily="49" charset="-128"/>
              <a:ea typeface="ＭＳ ゴシック" pitchFamily="49" charset="-128"/>
            </a:rPr>
            <a:t>　今後、公共施設等の更新費用や、少子高齢化に伴う扶助費等の増加、景気動向に伴う市税等減少による当該指標の悪化も懸念されることから、実質黒字を維持すべく経費削減に努め引き続き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公営企業への公債費にかかる繰出金は逓減傾向にある。</a:t>
          </a:r>
        </a:p>
        <a:p>
          <a:r>
            <a:rPr kumimoji="1" lang="ja-JP" altLang="en-US" sz="1400">
              <a:latin typeface="ＭＳ ゴシック" pitchFamily="49" charset="-128"/>
              <a:ea typeface="ＭＳ ゴシック" pitchFamily="49" charset="-128"/>
            </a:rPr>
            <a:t>　その一方で、</a:t>
          </a:r>
          <a:r>
            <a:rPr kumimoji="1" lang="en-US" altLang="ja-JP" sz="1400">
              <a:latin typeface="ＭＳ ゴシック" pitchFamily="49" charset="-128"/>
              <a:ea typeface="ＭＳ ゴシック" pitchFamily="49" charset="-128"/>
            </a:rPr>
            <a:t>R1</a:t>
          </a:r>
          <a:r>
            <a:rPr kumimoji="1" lang="ja-JP" altLang="en-US" sz="1400">
              <a:latin typeface="ＭＳ ゴシック" pitchFamily="49" charset="-128"/>
              <a:ea typeface="ＭＳ ゴシック" pitchFamily="49" charset="-128"/>
            </a:rPr>
            <a:t>年度及び</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年度に借入した大型事業の起債元金償還が始まったため、今後の公債費は逓増傾向にあり、全体として当該比率における分子額は緩やかに上昇する。</a:t>
          </a:r>
        </a:p>
        <a:p>
          <a:r>
            <a:rPr kumimoji="1" lang="ja-JP" altLang="en-US" sz="1400">
              <a:latin typeface="ＭＳ ゴシック" pitchFamily="49" charset="-128"/>
              <a:ea typeface="ＭＳ ゴシック" pitchFamily="49" charset="-128"/>
            </a:rPr>
            <a:t>　そのため、今後は新規起債発行額の抑制等の取り組みをより一層進める必要がある。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年度以降は起債の償還が順調に進み、</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市債残高をピークに年々減少しており、あわせて公営企業会計への繰出金である公営企業債等繰入見込額も公営企業債の償還が進んでいることで年々減少してきたことにより、将来負担比率は逓減傾向にある。</a:t>
          </a:r>
        </a:p>
        <a:p>
          <a:r>
            <a:rPr kumimoji="1" lang="ja-JP" altLang="en-US" sz="1400">
              <a:latin typeface="ＭＳ ゴシック" pitchFamily="49" charset="-128"/>
              <a:ea typeface="ＭＳ ゴシック" pitchFamily="49" charset="-128"/>
            </a:rPr>
            <a:t>　充当可能財源等についても、</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年度はふるさとづくり基金等の充当可能基金のさらなる増があったため、全体として比率はさらに改善した。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基金全体としては、ふるさとづくり寄附金増に伴うふるさとづくり基金積立の増により、全体の残額としては対前年度比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実施計画における基金の活用計画を予算編成に適切に反映させ、財源確保や負担の平準化に向け適正に活用していく。特に、恒久財源ではないふるさとづくり寄附を財源としたふるさとづくり基金の活用については特に留意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公共施設の整備・改修・維持補修等に活用する。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高齢化社会に備え、地域における福祉活動の促進、快適な生活環境の形成等に活用する。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年度はふるさとづくり寄附の実績増に伴い、基金残高も増加している。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年度は今後の公共施設等の大規模な長寿命化工事を見据え、繰入は行わず、残高は横ばいで推移している。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年度は繰入はなく利子積立のみである。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年度は福祉目的とした寄附による元金積立のほか、利子の積立を行い、増となった。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毎年約１百万円ずつを取り崩し、科学教育等の事業に活用している。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公共施設全体の長寿命化対策に重点を置く必要があるため、公共施設総合管理計画や個別施設の長寿命化計画に基づき、計画的に活用していく。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寄付者の意向に沿った形で、今後は計画的に事業選定し、適切に取り崩していく。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各年度における当初予算、補正予算を編成するにあたり、最終的な財源調整のために用いている。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年度においては、現時点の残高は財政運営には適正な額であると判断した結果、これ以上の元金積立は不要とし、横ばいとなった。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当初予算編成では、災害等の突発的な財政出動に支障をきたさない程度に基金を積極的に投入し、年度末には常に一定程度の残高を確保すべく財政運営にあたる。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年度は国補正予算にて普通交付税で措置された臨時財政対策債償還基金費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今後とも将来的な公債費負担に備えるとともに、臨時財政対策債の償還や繰り上げ償還の機会を捉え、その際の財源として有効活用していく。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1A074DA-564D-4071-91D2-2637977818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E2641A-B113-42AE-AC25-BAA04D510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E9B8E124-5234-453C-B946-E6DB4296D16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5933C522-6CCA-4399-B32B-3799A03BF63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229136D9-B0F9-4EE7-9C24-4EA207A35AE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B8DB7FC-ADED-4501-9F30-670DDB59978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B4363696-1D67-4C38-AA9E-3785D6D50B1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D2183E47-C541-456B-A15C-C8230F49F86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A9C9E1C0-5ADE-48D2-99BD-72E7448C7A4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CE72F3FB-A9FB-4340-8D9B-11BD3331C80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C9DB6464-5432-4241-A8D2-B2CE6BE5D99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4552EDC-F43B-4E96-ACA5-CA6EE6DC882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A388D0B1-1A5F-4E2F-9645-3D309F81D2B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ECCA3308-C377-4C87-9620-4DE39B1F2BE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2CFA3BF0-A66D-492A-A2BA-3771C381DB7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86AD5C20-EF38-4F55-B0D7-E8F039C4293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6A9D788-33F9-4B27-91BC-FFB3D7B1932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DC55C109-AC61-4B72-9AF2-66E47C78DBD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C67BD3D-7BF8-442C-9401-E99D40DDF89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CE4A317C-E083-4745-B16D-BC291F50498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AC5A1938-D231-4B38-8CC2-F63FC6C29E3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5660A763-951D-4B06-8AFB-7A3CFD22DC1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5C267B3C-31FC-422B-BAEC-198B7B440F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41744962-4D03-4002-AB45-2F42DBBE38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6003835B-72F2-49E5-90D6-3CE0149D7C0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275F4B36-1884-4D37-BD0E-46B2FBBBADA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AB5A9294-9490-4B2E-8AA0-CDEC3C64D1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BA90C546-3E26-4001-B1B8-61E2623E1A5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B3CC697B-368B-4DC7-95B5-C8A7B0743D2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F53546F-600F-4561-A4DF-CBB101BEBD6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D19B3A9-5FEE-4E76-A62D-55988AEB0DD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482ECE8-1104-48F2-BFA8-CCDD41C25A5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B7AA62F3-143C-43C1-B85C-4E41DFDD9FC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B597947D-31E5-4783-838F-7EA871A1424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EAE8537E-8A73-4F60-9C32-B009CCE8C3E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5255DB7D-FF25-4FC1-812B-D7E95158CC2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9FFE1A5A-023E-456B-815D-17C13760FD3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8BB0CD46-3EDF-4671-B72B-8987A19AACD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9D0993F3-2F94-459D-BABC-7A4CB4477D1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BB89C1BA-8BAF-475A-BC0E-72F99045F7D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EDC9C357-C5BD-42A2-9E55-E80A75EAB05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9A6842DF-4B56-4345-AEA9-42B1EE83D8B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D8DF0ABE-3C9E-4886-B9E9-C324A3BD07A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F21D7809-20BC-44C5-AAF9-467C5EDC9CB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F400DA0C-E927-4E83-91C5-9931B6E49F4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BD7082A8-FACD-48D1-AC66-0F31BA2F323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F522398-FD2F-4FD0-A0E9-991CCE94BE8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83981524-1C4E-4E36-B440-CD7541F056E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649A832-2288-450D-85FF-933564C13E4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88C11839-0144-4261-9351-D38F346B4FF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CB8F341-DF69-494F-9D5F-5816C363CF1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の有形固定資産減価償却率は、令和２年度に神町小学校の資産取得による改善が見られたものの、令和３年度以降は減価償却が進んだことで上昇に転じた。しかし、その伸びは緩やかである。類似団体と比較してもやや低い水準にある。今後も公共施設等総合管理計画に基づき、計画的な修繕と適正な維持管理に努め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7068A670-4206-4357-96A6-8E77C23FAD2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ECD21EF7-3661-4DE8-A55E-A83C8F90953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34BE823A-1393-4384-883E-960F2402328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0E61F968-72B3-48B8-8A82-798CA222A07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7" name="テキスト ボックス 56">
          <a:extLst>
            <a:ext uri="{FF2B5EF4-FFF2-40B4-BE49-F238E27FC236}">
              <a16:creationId xmlns:a16="http://schemas.microsoft.com/office/drawing/2014/main" id="{426492A3-9859-4F5F-B968-281885DBD08F}"/>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B5F7BCBE-2D14-4A4E-94ED-7DA74885AF9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4C9782FF-5AEE-429C-98F7-87665A9843F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21CA3529-B324-4FF4-B767-F26AA385B40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A385416F-3A29-4ADE-9D86-C6F704AAC13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A20A3C4C-464F-4841-A340-7D39096116C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53B37222-2A9F-422D-9A1D-76DE129079F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DBDC6081-A9E9-4DA1-8C52-35153C1644A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902F3EFC-CDA4-4CE4-9E4F-8787FE53D28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C83E4518-A6ED-4B53-840A-3FE89601145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97A08D71-AC19-41FC-B672-24E6D9A1E56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B1D27AD0-3807-4539-9114-E4B1C0AFDED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24236</xdr:rowOff>
    </xdr:from>
    <xdr:to>
      <xdr:col>23</xdr:col>
      <xdr:colOff>85090</xdr:colOff>
      <xdr:row>33</xdr:row>
      <xdr:rowOff>81704</xdr:rowOff>
    </xdr:to>
    <xdr:cxnSp macro="">
      <xdr:nvCxnSpPr>
        <xdr:cNvPr id="69" name="直線コネクタ 68">
          <a:extLst>
            <a:ext uri="{FF2B5EF4-FFF2-40B4-BE49-F238E27FC236}">
              <a16:creationId xmlns:a16="http://schemas.microsoft.com/office/drawing/2014/main" id="{06C23EFD-E045-401A-8B9B-24FDFF6E768C}"/>
            </a:ext>
          </a:extLst>
        </xdr:cNvPr>
        <xdr:cNvCxnSpPr/>
      </xdr:nvCxnSpPr>
      <xdr:spPr>
        <a:xfrm flipV="1">
          <a:off x="4760595" y="5253461"/>
          <a:ext cx="1270" cy="125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0" name="有形固定資産減価償却率最小値テキスト">
          <a:extLst>
            <a:ext uri="{FF2B5EF4-FFF2-40B4-BE49-F238E27FC236}">
              <a16:creationId xmlns:a16="http://schemas.microsoft.com/office/drawing/2014/main" id="{228BD8B7-4430-4C99-AA71-E3879754A06E}"/>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1" name="直線コネクタ 70">
          <a:extLst>
            <a:ext uri="{FF2B5EF4-FFF2-40B4-BE49-F238E27FC236}">
              <a16:creationId xmlns:a16="http://schemas.microsoft.com/office/drawing/2014/main" id="{00B484BD-9C27-4E40-BF69-6588EFA20A24}"/>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142363</xdr:rowOff>
    </xdr:from>
    <xdr:ext cx="405111" cy="259045"/>
    <xdr:sp macro="" textlink="">
      <xdr:nvSpPr>
        <xdr:cNvPr id="72" name="有形固定資産減価償却率最大値テキスト">
          <a:extLst>
            <a:ext uri="{FF2B5EF4-FFF2-40B4-BE49-F238E27FC236}">
              <a16:creationId xmlns:a16="http://schemas.microsoft.com/office/drawing/2014/main" id="{1206DAD2-BCCC-4027-BF94-720A0757DCD4}"/>
            </a:ext>
          </a:extLst>
        </xdr:cNvPr>
        <xdr:cNvSpPr txBox="1"/>
      </xdr:nvSpPr>
      <xdr:spPr>
        <a:xfrm>
          <a:off x="4813300" y="502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24236</xdr:rowOff>
    </xdr:from>
    <xdr:to>
      <xdr:col>23</xdr:col>
      <xdr:colOff>174625</xdr:colOff>
      <xdr:row>26</xdr:row>
      <xdr:rowOff>24236</xdr:rowOff>
    </xdr:to>
    <xdr:cxnSp macro="">
      <xdr:nvCxnSpPr>
        <xdr:cNvPr id="73" name="直線コネクタ 72">
          <a:extLst>
            <a:ext uri="{FF2B5EF4-FFF2-40B4-BE49-F238E27FC236}">
              <a16:creationId xmlns:a16="http://schemas.microsoft.com/office/drawing/2014/main" id="{4D302646-E4E2-4DA1-8758-FF0A428B9961}"/>
            </a:ext>
          </a:extLst>
        </xdr:cNvPr>
        <xdr:cNvCxnSpPr/>
      </xdr:nvCxnSpPr>
      <xdr:spPr>
        <a:xfrm>
          <a:off x="4673600" y="5253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129663</xdr:rowOff>
    </xdr:from>
    <xdr:ext cx="405111" cy="259045"/>
    <xdr:sp macro="" textlink="">
      <xdr:nvSpPr>
        <xdr:cNvPr id="74" name="有形固定資産減価償却率平均値テキスト">
          <a:extLst>
            <a:ext uri="{FF2B5EF4-FFF2-40B4-BE49-F238E27FC236}">
              <a16:creationId xmlns:a16="http://schemas.microsoft.com/office/drawing/2014/main" id="{BF64724F-DBB3-40DA-B4F6-5E8A7A508302}"/>
            </a:ext>
          </a:extLst>
        </xdr:cNvPr>
        <xdr:cNvSpPr txBox="1"/>
      </xdr:nvSpPr>
      <xdr:spPr>
        <a:xfrm>
          <a:off x="4813300" y="6044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151236</xdr:rowOff>
    </xdr:from>
    <xdr:to>
      <xdr:col>23</xdr:col>
      <xdr:colOff>136525</xdr:colOff>
      <xdr:row>31</xdr:row>
      <xdr:rowOff>81386</xdr:rowOff>
    </xdr:to>
    <xdr:sp macro="" textlink="">
      <xdr:nvSpPr>
        <xdr:cNvPr id="75" name="フローチャート: 判断 74">
          <a:extLst>
            <a:ext uri="{FF2B5EF4-FFF2-40B4-BE49-F238E27FC236}">
              <a16:creationId xmlns:a16="http://schemas.microsoft.com/office/drawing/2014/main" id="{6B7DAB97-051B-4A3C-8ACB-5D687ACB478B}"/>
            </a:ext>
          </a:extLst>
        </xdr:cNvPr>
        <xdr:cNvSpPr/>
      </xdr:nvSpPr>
      <xdr:spPr>
        <a:xfrm>
          <a:off x="47117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144039</xdr:rowOff>
    </xdr:from>
    <xdr:to>
      <xdr:col>19</xdr:col>
      <xdr:colOff>187325</xdr:colOff>
      <xdr:row>31</xdr:row>
      <xdr:rowOff>74189</xdr:rowOff>
    </xdr:to>
    <xdr:sp macro="" textlink="">
      <xdr:nvSpPr>
        <xdr:cNvPr id="76" name="フローチャート: 判断 75">
          <a:extLst>
            <a:ext uri="{FF2B5EF4-FFF2-40B4-BE49-F238E27FC236}">
              <a16:creationId xmlns:a16="http://schemas.microsoft.com/office/drawing/2014/main" id="{DE13DEB2-90E4-45C2-9430-1307657CA891}"/>
            </a:ext>
          </a:extLst>
        </xdr:cNvPr>
        <xdr:cNvSpPr/>
      </xdr:nvSpPr>
      <xdr:spPr>
        <a:xfrm>
          <a:off x="4000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111654</xdr:rowOff>
    </xdr:from>
    <xdr:to>
      <xdr:col>15</xdr:col>
      <xdr:colOff>187325</xdr:colOff>
      <xdr:row>31</xdr:row>
      <xdr:rowOff>41804</xdr:rowOff>
    </xdr:to>
    <xdr:sp macro="" textlink="">
      <xdr:nvSpPr>
        <xdr:cNvPr id="77" name="フローチャート: 判断 76">
          <a:extLst>
            <a:ext uri="{FF2B5EF4-FFF2-40B4-BE49-F238E27FC236}">
              <a16:creationId xmlns:a16="http://schemas.microsoft.com/office/drawing/2014/main" id="{43E053CE-F5DC-4A47-92E2-8637B761E3AD}"/>
            </a:ext>
          </a:extLst>
        </xdr:cNvPr>
        <xdr:cNvSpPr/>
      </xdr:nvSpPr>
      <xdr:spPr>
        <a:xfrm>
          <a:off x="3238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46884</xdr:rowOff>
    </xdr:from>
    <xdr:to>
      <xdr:col>11</xdr:col>
      <xdr:colOff>187325</xdr:colOff>
      <xdr:row>30</xdr:row>
      <xdr:rowOff>148484</xdr:rowOff>
    </xdr:to>
    <xdr:sp macro="" textlink="">
      <xdr:nvSpPr>
        <xdr:cNvPr id="78" name="フローチャート: 判断 77">
          <a:extLst>
            <a:ext uri="{FF2B5EF4-FFF2-40B4-BE49-F238E27FC236}">
              <a16:creationId xmlns:a16="http://schemas.microsoft.com/office/drawing/2014/main" id="{5EA415F8-C4E2-4DC3-B5A7-B44C2A8AD75A}"/>
            </a:ext>
          </a:extLst>
        </xdr:cNvPr>
        <xdr:cNvSpPr/>
      </xdr:nvSpPr>
      <xdr:spPr>
        <a:xfrm>
          <a:off x="2476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39688</xdr:rowOff>
    </xdr:from>
    <xdr:to>
      <xdr:col>7</xdr:col>
      <xdr:colOff>187325</xdr:colOff>
      <xdr:row>30</xdr:row>
      <xdr:rowOff>141288</xdr:rowOff>
    </xdr:to>
    <xdr:sp macro="" textlink="">
      <xdr:nvSpPr>
        <xdr:cNvPr id="79" name="フローチャート: 判断 78">
          <a:extLst>
            <a:ext uri="{FF2B5EF4-FFF2-40B4-BE49-F238E27FC236}">
              <a16:creationId xmlns:a16="http://schemas.microsoft.com/office/drawing/2014/main" id="{CBC26141-BDD3-4E4D-A492-BF0B60DB5997}"/>
            </a:ext>
          </a:extLst>
        </xdr:cNvPr>
        <xdr:cNvSpPr/>
      </xdr:nvSpPr>
      <xdr:spPr>
        <a:xfrm>
          <a:off x="1714500" y="595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4344CAC-2AF4-4B51-99A0-3F03AE32CC7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4655EFB-C845-41EE-9C72-433267C2109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96B0E46-A245-4A9D-A93E-66BE2C14C94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84F7DA6-24C3-479B-B86E-BCB09579336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6E6279C-BABA-414B-995E-A0A70571796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85" name="楕円 84">
          <a:extLst>
            <a:ext uri="{FF2B5EF4-FFF2-40B4-BE49-F238E27FC236}">
              <a16:creationId xmlns:a16="http://schemas.microsoft.com/office/drawing/2014/main" id="{E239C840-0E4C-47CE-9B2E-5FCCFEB8CE97}"/>
            </a:ext>
          </a:extLst>
        </xdr:cNvPr>
        <xdr:cNvSpPr/>
      </xdr:nvSpPr>
      <xdr:spPr>
        <a:xfrm>
          <a:off x="47117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125535</xdr:rowOff>
    </xdr:from>
    <xdr:ext cx="405111" cy="259045"/>
    <xdr:sp macro="" textlink="">
      <xdr:nvSpPr>
        <xdr:cNvPr id="86" name="有形固定資産減価償却率該当値テキスト">
          <a:extLst>
            <a:ext uri="{FF2B5EF4-FFF2-40B4-BE49-F238E27FC236}">
              <a16:creationId xmlns:a16="http://schemas.microsoft.com/office/drawing/2014/main" id="{062ACF6A-7A81-4480-83B3-4CA86CCC8E2D}"/>
            </a:ext>
          </a:extLst>
        </xdr:cNvPr>
        <xdr:cNvSpPr txBox="1"/>
      </xdr:nvSpPr>
      <xdr:spPr>
        <a:xfrm>
          <a:off x="4813300"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82867</xdr:rowOff>
    </xdr:from>
    <xdr:to>
      <xdr:col>19</xdr:col>
      <xdr:colOff>187325</xdr:colOff>
      <xdr:row>31</xdr:row>
      <xdr:rowOff>13017</xdr:rowOff>
    </xdr:to>
    <xdr:sp macro="" textlink="">
      <xdr:nvSpPr>
        <xdr:cNvPr id="87" name="楕円 86">
          <a:extLst>
            <a:ext uri="{FF2B5EF4-FFF2-40B4-BE49-F238E27FC236}">
              <a16:creationId xmlns:a16="http://schemas.microsoft.com/office/drawing/2014/main" id="{29A42C6F-205F-4336-A23B-EDF56896C77F}"/>
            </a:ext>
          </a:extLst>
        </xdr:cNvPr>
        <xdr:cNvSpPr/>
      </xdr:nvSpPr>
      <xdr:spPr>
        <a:xfrm>
          <a:off x="4000500" y="59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133667</xdr:rowOff>
    </xdr:from>
    <xdr:to>
      <xdr:col>23</xdr:col>
      <xdr:colOff>85725</xdr:colOff>
      <xdr:row>30</xdr:row>
      <xdr:rowOff>153458</xdr:rowOff>
    </xdr:to>
    <xdr:cxnSp macro="">
      <xdr:nvCxnSpPr>
        <xdr:cNvPr id="88" name="直線コネクタ 87">
          <a:extLst>
            <a:ext uri="{FF2B5EF4-FFF2-40B4-BE49-F238E27FC236}">
              <a16:creationId xmlns:a16="http://schemas.microsoft.com/office/drawing/2014/main" id="{A4758568-91CC-4B50-BC71-5C263218E99D}"/>
            </a:ext>
          </a:extLst>
        </xdr:cNvPr>
        <xdr:cNvCxnSpPr/>
      </xdr:nvCxnSpPr>
      <xdr:spPr>
        <a:xfrm>
          <a:off x="4051300" y="6048692"/>
          <a:ext cx="7112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63077</xdr:rowOff>
    </xdr:from>
    <xdr:to>
      <xdr:col>15</xdr:col>
      <xdr:colOff>187325</xdr:colOff>
      <xdr:row>30</xdr:row>
      <xdr:rowOff>164677</xdr:rowOff>
    </xdr:to>
    <xdr:sp macro="" textlink="">
      <xdr:nvSpPr>
        <xdr:cNvPr id="89" name="楕円 88">
          <a:extLst>
            <a:ext uri="{FF2B5EF4-FFF2-40B4-BE49-F238E27FC236}">
              <a16:creationId xmlns:a16="http://schemas.microsoft.com/office/drawing/2014/main" id="{CA0937E1-836D-4A0B-9924-A8DCA1B87225}"/>
            </a:ext>
          </a:extLst>
        </xdr:cNvPr>
        <xdr:cNvSpPr/>
      </xdr:nvSpPr>
      <xdr:spPr>
        <a:xfrm>
          <a:off x="3238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113877</xdr:rowOff>
    </xdr:from>
    <xdr:to>
      <xdr:col>19</xdr:col>
      <xdr:colOff>136525</xdr:colOff>
      <xdr:row>30</xdr:row>
      <xdr:rowOff>133667</xdr:rowOff>
    </xdr:to>
    <xdr:cxnSp macro="">
      <xdr:nvCxnSpPr>
        <xdr:cNvPr id="90" name="直線コネクタ 89">
          <a:extLst>
            <a:ext uri="{FF2B5EF4-FFF2-40B4-BE49-F238E27FC236}">
              <a16:creationId xmlns:a16="http://schemas.microsoft.com/office/drawing/2014/main" id="{87EA1EF6-A3D5-4ABE-9765-972E6AC8D8AC}"/>
            </a:ext>
          </a:extLst>
        </xdr:cNvPr>
        <xdr:cNvCxnSpPr/>
      </xdr:nvCxnSpPr>
      <xdr:spPr>
        <a:xfrm>
          <a:off x="3289300" y="6028902"/>
          <a:ext cx="762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39688</xdr:rowOff>
    </xdr:from>
    <xdr:to>
      <xdr:col>11</xdr:col>
      <xdr:colOff>187325</xdr:colOff>
      <xdr:row>30</xdr:row>
      <xdr:rowOff>141288</xdr:rowOff>
    </xdr:to>
    <xdr:sp macro="" textlink="">
      <xdr:nvSpPr>
        <xdr:cNvPr id="91" name="楕円 90">
          <a:extLst>
            <a:ext uri="{FF2B5EF4-FFF2-40B4-BE49-F238E27FC236}">
              <a16:creationId xmlns:a16="http://schemas.microsoft.com/office/drawing/2014/main" id="{145FA316-5E9C-4A3A-9B34-16D3736D92CA}"/>
            </a:ext>
          </a:extLst>
        </xdr:cNvPr>
        <xdr:cNvSpPr/>
      </xdr:nvSpPr>
      <xdr:spPr>
        <a:xfrm>
          <a:off x="2476500" y="59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90488</xdr:rowOff>
    </xdr:from>
    <xdr:to>
      <xdr:col>15</xdr:col>
      <xdr:colOff>136525</xdr:colOff>
      <xdr:row>30</xdr:row>
      <xdr:rowOff>113877</xdr:rowOff>
    </xdr:to>
    <xdr:cxnSp macro="">
      <xdr:nvCxnSpPr>
        <xdr:cNvPr id="92" name="直線コネクタ 91">
          <a:extLst>
            <a:ext uri="{FF2B5EF4-FFF2-40B4-BE49-F238E27FC236}">
              <a16:creationId xmlns:a16="http://schemas.microsoft.com/office/drawing/2014/main" id="{D883DEF3-BCB1-4DD7-8D21-8F1B9F46D590}"/>
            </a:ext>
          </a:extLst>
        </xdr:cNvPr>
        <xdr:cNvCxnSpPr/>
      </xdr:nvCxnSpPr>
      <xdr:spPr>
        <a:xfrm>
          <a:off x="2527300" y="6005513"/>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48683</xdr:rowOff>
    </xdr:from>
    <xdr:to>
      <xdr:col>7</xdr:col>
      <xdr:colOff>187325</xdr:colOff>
      <xdr:row>30</xdr:row>
      <xdr:rowOff>150283</xdr:rowOff>
    </xdr:to>
    <xdr:sp macro="" textlink="">
      <xdr:nvSpPr>
        <xdr:cNvPr id="93" name="楕円 92">
          <a:extLst>
            <a:ext uri="{FF2B5EF4-FFF2-40B4-BE49-F238E27FC236}">
              <a16:creationId xmlns:a16="http://schemas.microsoft.com/office/drawing/2014/main" id="{7C37FBBC-8AC0-441B-B9D9-6E6B303AC91C}"/>
            </a:ext>
          </a:extLst>
        </xdr:cNvPr>
        <xdr:cNvSpPr/>
      </xdr:nvSpPr>
      <xdr:spPr>
        <a:xfrm>
          <a:off x="1714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90488</xdr:rowOff>
    </xdr:from>
    <xdr:to>
      <xdr:col>11</xdr:col>
      <xdr:colOff>136525</xdr:colOff>
      <xdr:row>30</xdr:row>
      <xdr:rowOff>99483</xdr:rowOff>
    </xdr:to>
    <xdr:cxnSp macro="">
      <xdr:nvCxnSpPr>
        <xdr:cNvPr id="94" name="直線コネクタ 93">
          <a:extLst>
            <a:ext uri="{FF2B5EF4-FFF2-40B4-BE49-F238E27FC236}">
              <a16:creationId xmlns:a16="http://schemas.microsoft.com/office/drawing/2014/main" id="{08EDC4E7-69A4-4325-8E67-F5FA4DBC0C7F}"/>
            </a:ext>
          </a:extLst>
        </xdr:cNvPr>
        <xdr:cNvCxnSpPr/>
      </xdr:nvCxnSpPr>
      <xdr:spPr>
        <a:xfrm flipV="1">
          <a:off x="1765300" y="6005513"/>
          <a:ext cx="762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65316</xdr:rowOff>
    </xdr:from>
    <xdr:ext cx="405111" cy="259045"/>
    <xdr:sp macro="" textlink="">
      <xdr:nvSpPr>
        <xdr:cNvPr id="95" name="n_1aveValue有形固定資産減価償却率">
          <a:extLst>
            <a:ext uri="{FF2B5EF4-FFF2-40B4-BE49-F238E27FC236}">
              <a16:creationId xmlns:a16="http://schemas.microsoft.com/office/drawing/2014/main" id="{61650197-4A83-469D-9C96-5433B4E6E0B9}"/>
            </a:ext>
          </a:extLst>
        </xdr:cNvPr>
        <xdr:cNvSpPr txBox="1"/>
      </xdr:nvSpPr>
      <xdr:spPr>
        <a:xfrm>
          <a:off x="38360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32931</xdr:rowOff>
    </xdr:from>
    <xdr:ext cx="405111" cy="259045"/>
    <xdr:sp macro="" textlink="">
      <xdr:nvSpPr>
        <xdr:cNvPr id="96" name="n_2aveValue有形固定資産減価償却率">
          <a:extLst>
            <a:ext uri="{FF2B5EF4-FFF2-40B4-BE49-F238E27FC236}">
              <a16:creationId xmlns:a16="http://schemas.microsoft.com/office/drawing/2014/main" id="{C2F3EBAB-D5B6-4E46-B0F2-9A246FFBB6BC}"/>
            </a:ext>
          </a:extLst>
        </xdr:cNvPr>
        <xdr:cNvSpPr txBox="1"/>
      </xdr:nvSpPr>
      <xdr:spPr>
        <a:xfrm>
          <a:off x="3086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139611</xdr:rowOff>
    </xdr:from>
    <xdr:ext cx="405111" cy="259045"/>
    <xdr:sp macro="" textlink="">
      <xdr:nvSpPr>
        <xdr:cNvPr id="97" name="n_3aveValue有形固定資産減価償却率">
          <a:extLst>
            <a:ext uri="{FF2B5EF4-FFF2-40B4-BE49-F238E27FC236}">
              <a16:creationId xmlns:a16="http://schemas.microsoft.com/office/drawing/2014/main" id="{1C52430C-7D5B-4F49-BA92-4AAE5DD4E7B3}"/>
            </a:ext>
          </a:extLst>
        </xdr:cNvPr>
        <xdr:cNvSpPr txBox="1"/>
      </xdr:nvSpPr>
      <xdr:spPr>
        <a:xfrm>
          <a:off x="2324744" y="605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157815</xdr:rowOff>
    </xdr:from>
    <xdr:ext cx="405111" cy="259045"/>
    <xdr:sp macro="" textlink="">
      <xdr:nvSpPr>
        <xdr:cNvPr id="98" name="n_4aveValue有形固定資産減価償却率">
          <a:extLst>
            <a:ext uri="{FF2B5EF4-FFF2-40B4-BE49-F238E27FC236}">
              <a16:creationId xmlns:a16="http://schemas.microsoft.com/office/drawing/2014/main" id="{B5548D9B-FBE8-4B2D-9C02-E686D25840BB}"/>
            </a:ext>
          </a:extLst>
        </xdr:cNvPr>
        <xdr:cNvSpPr txBox="1"/>
      </xdr:nvSpPr>
      <xdr:spPr>
        <a:xfrm>
          <a:off x="15627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29544</xdr:rowOff>
    </xdr:from>
    <xdr:ext cx="405111" cy="259045"/>
    <xdr:sp macro="" textlink="">
      <xdr:nvSpPr>
        <xdr:cNvPr id="99" name="n_1mainValue有形固定資産減価償却率">
          <a:extLst>
            <a:ext uri="{FF2B5EF4-FFF2-40B4-BE49-F238E27FC236}">
              <a16:creationId xmlns:a16="http://schemas.microsoft.com/office/drawing/2014/main" id="{31E1B94A-2262-45D4-8144-9894EA4D5CF2}"/>
            </a:ext>
          </a:extLst>
        </xdr:cNvPr>
        <xdr:cNvSpPr txBox="1"/>
      </xdr:nvSpPr>
      <xdr:spPr>
        <a:xfrm>
          <a:off x="38360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9754</xdr:rowOff>
    </xdr:from>
    <xdr:ext cx="405111" cy="259045"/>
    <xdr:sp macro="" textlink="">
      <xdr:nvSpPr>
        <xdr:cNvPr id="100" name="n_2mainValue有形固定資産減価償却率">
          <a:extLst>
            <a:ext uri="{FF2B5EF4-FFF2-40B4-BE49-F238E27FC236}">
              <a16:creationId xmlns:a16="http://schemas.microsoft.com/office/drawing/2014/main" id="{E187DD9E-AABB-4150-93CA-448378099976}"/>
            </a:ext>
          </a:extLst>
        </xdr:cNvPr>
        <xdr:cNvSpPr txBox="1"/>
      </xdr:nvSpPr>
      <xdr:spPr>
        <a:xfrm>
          <a:off x="3086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157815</xdr:rowOff>
    </xdr:from>
    <xdr:ext cx="405111" cy="259045"/>
    <xdr:sp macro="" textlink="">
      <xdr:nvSpPr>
        <xdr:cNvPr id="101" name="n_3mainValue有形固定資産減価償却率">
          <a:extLst>
            <a:ext uri="{FF2B5EF4-FFF2-40B4-BE49-F238E27FC236}">
              <a16:creationId xmlns:a16="http://schemas.microsoft.com/office/drawing/2014/main" id="{86BD6831-13DD-476C-BE53-F038E1515884}"/>
            </a:ext>
          </a:extLst>
        </xdr:cNvPr>
        <xdr:cNvSpPr txBox="1"/>
      </xdr:nvSpPr>
      <xdr:spPr>
        <a:xfrm>
          <a:off x="23247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141410</xdr:rowOff>
    </xdr:from>
    <xdr:ext cx="405111" cy="259045"/>
    <xdr:sp macro="" textlink="">
      <xdr:nvSpPr>
        <xdr:cNvPr id="102" name="n_4mainValue有形固定資産減価償却率">
          <a:extLst>
            <a:ext uri="{FF2B5EF4-FFF2-40B4-BE49-F238E27FC236}">
              <a16:creationId xmlns:a16="http://schemas.microsoft.com/office/drawing/2014/main" id="{FFB2F8D2-A13B-4972-8776-E27B0055BF35}"/>
            </a:ext>
          </a:extLst>
        </xdr:cNvPr>
        <xdr:cNvSpPr txBox="1"/>
      </xdr:nvSpPr>
      <xdr:spPr>
        <a:xfrm>
          <a:off x="1562744" y="605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2A4319F2-9C8D-4055-BF72-21B2C66AD56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A7B6BA1-412F-455B-A222-F1891B73E54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68384ECB-F3FE-4E3C-90D1-E3CECF869A9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FA5002-4588-460A-95C9-0C726D24A9F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8F819B72-251C-4A19-9792-019E7F7F520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024CDC0-B250-43B8-88C4-F3A8747BC48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6118E0BD-A798-4BBE-9701-864A9649D36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C3A7712C-594E-4025-BFCC-A2CF4B437F2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F8DCA823-C2B5-4B5D-8EEA-098B489B25A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40D3A6F0-AEB4-4582-91E1-614BF4D079B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05709B4-7C46-4D6E-9B7A-A2C495E68F2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BB5B9A67-3A40-40F9-AA88-9DD9E47C59F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4A95E12F-3851-4ADE-B7EA-24695D60883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５年度は、債務償還比率は減少している。充当可能財源であるふるさとづくり基金を始めとする基金残高の増や、市税（主に法人市民税）収入による経常一般財源（業務活動収支）が多いため、類似団体に比べ低い値に留まってい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35E36368-8E0E-4AE5-AE2E-35B5AE0EE7A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9A197077-2A40-44C0-AF4F-ECBA37BEF19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B70A0EF6-A603-4730-9B9B-E3ECED482B3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DE3CAA4-C3F4-4CC7-A0E2-201B9DFD7EA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3991421B-2538-404C-800A-7AC107087B7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0827170F-5C0E-4E2A-9A5F-AD8B10CDD08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7800F6F5-23C2-4906-A6F1-45CED203133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41F6803A-A1EF-4CC8-A7A1-D638D0C0D38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5915B629-2160-4BD3-9506-C4B4CB09913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35DF56F6-87C3-4287-B949-003145F47A2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DA5D4314-E9C9-4B8A-AD07-AED7BA8BB02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CB2E9A69-BE6E-451A-8CB8-8E79FADA444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BFE487CA-773C-46B7-87E5-84E1BE2F7BF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B3D1298-1433-4E1F-B95A-C36C88BCA37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B30E3B1-68CD-4D17-BBEC-8184E9700D5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123875</xdr:rowOff>
    </xdr:to>
    <xdr:cxnSp macro="">
      <xdr:nvCxnSpPr>
        <xdr:cNvPr id="131" name="直線コネクタ 130">
          <a:extLst>
            <a:ext uri="{FF2B5EF4-FFF2-40B4-BE49-F238E27FC236}">
              <a16:creationId xmlns:a16="http://schemas.microsoft.com/office/drawing/2014/main" id="{72D6DBE9-4B03-47A7-8E3C-4B206D58915F}"/>
            </a:ext>
          </a:extLst>
        </xdr:cNvPr>
        <xdr:cNvCxnSpPr/>
      </xdr:nvCxnSpPr>
      <xdr:spPr>
        <a:xfrm flipV="1">
          <a:off x="14793595" y="5312833"/>
          <a:ext cx="1269" cy="141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127702</xdr:rowOff>
    </xdr:from>
    <xdr:ext cx="560923" cy="259045"/>
    <xdr:sp macro="" textlink="">
      <xdr:nvSpPr>
        <xdr:cNvPr id="132" name="債務償還比率最小値テキスト">
          <a:extLst>
            <a:ext uri="{FF2B5EF4-FFF2-40B4-BE49-F238E27FC236}">
              <a16:creationId xmlns:a16="http://schemas.microsoft.com/office/drawing/2014/main" id="{58226226-AEBE-45D9-A019-6DF75B26435E}"/>
            </a:ext>
          </a:extLst>
        </xdr:cNvPr>
        <xdr:cNvSpPr txBox="1"/>
      </xdr:nvSpPr>
      <xdr:spPr>
        <a:xfrm>
          <a:off x="14846300" y="672852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123875</xdr:rowOff>
    </xdr:from>
    <xdr:to>
      <xdr:col>76</xdr:col>
      <xdr:colOff>111125</xdr:colOff>
      <xdr:row>34</xdr:row>
      <xdr:rowOff>123875</xdr:rowOff>
    </xdr:to>
    <xdr:cxnSp macro="">
      <xdr:nvCxnSpPr>
        <xdr:cNvPr id="133" name="直線コネクタ 132">
          <a:extLst>
            <a:ext uri="{FF2B5EF4-FFF2-40B4-BE49-F238E27FC236}">
              <a16:creationId xmlns:a16="http://schemas.microsoft.com/office/drawing/2014/main" id="{8C95B241-BEEF-4CDA-B776-1696B656E41A}"/>
            </a:ext>
          </a:extLst>
        </xdr:cNvPr>
        <xdr:cNvCxnSpPr/>
      </xdr:nvCxnSpPr>
      <xdr:spPr>
        <a:xfrm>
          <a:off x="14706600" y="67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7E10A8DC-6A42-4FC7-B9F5-AA1B0C561A34}"/>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3AA3BF3D-7878-43BD-9F40-215104E4416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152981</xdr:rowOff>
    </xdr:from>
    <xdr:ext cx="469744" cy="259045"/>
    <xdr:sp macro="" textlink="">
      <xdr:nvSpPr>
        <xdr:cNvPr id="136" name="債務償還比率平均値テキスト">
          <a:extLst>
            <a:ext uri="{FF2B5EF4-FFF2-40B4-BE49-F238E27FC236}">
              <a16:creationId xmlns:a16="http://schemas.microsoft.com/office/drawing/2014/main" id="{92576CD7-3B79-46D7-BEF3-420114C428E0}"/>
            </a:ext>
          </a:extLst>
        </xdr:cNvPr>
        <xdr:cNvSpPr txBox="1"/>
      </xdr:nvSpPr>
      <xdr:spPr>
        <a:xfrm>
          <a:off x="14846300" y="5896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3104</xdr:rowOff>
    </xdr:from>
    <xdr:to>
      <xdr:col>76</xdr:col>
      <xdr:colOff>73025</xdr:colOff>
      <xdr:row>30</xdr:row>
      <xdr:rowOff>104704</xdr:rowOff>
    </xdr:to>
    <xdr:sp macro="" textlink="">
      <xdr:nvSpPr>
        <xdr:cNvPr id="137" name="フローチャート: 判断 136">
          <a:extLst>
            <a:ext uri="{FF2B5EF4-FFF2-40B4-BE49-F238E27FC236}">
              <a16:creationId xmlns:a16="http://schemas.microsoft.com/office/drawing/2014/main" id="{4394F7E1-D342-40CA-9F1C-88953A50815C}"/>
            </a:ext>
          </a:extLst>
        </xdr:cNvPr>
        <xdr:cNvSpPr/>
      </xdr:nvSpPr>
      <xdr:spPr>
        <a:xfrm>
          <a:off x="14744700" y="59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12340</xdr:rowOff>
    </xdr:from>
    <xdr:to>
      <xdr:col>72</xdr:col>
      <xdr:colOff>123825</xdr:colOff>
      <xdr:row>30</xdr:row>
      <xdr:rowOff>113940</xdr:rowOff>
    </xdr:to>
    <xdr:sp macro="" textlink="">
      <xdr:nvSpPr>
        <xdr:cNvPr id="138" name="フローチャート: 判断 137">
          <a:extLst>
            <a:ext uri="{FF2B5EF4-FFF2-40B4-BE49-F238E27FC236}">
              <a16:creationId xmlns:a16="http://schemas.microsoft.com/office/drawing/2014/main" id="{6B62F69A-27EC-467B-9E4B-3332BE17C888}"/>
            </a:ext>
          </a:extLst>
        </xdr:cNvPr>
        <xdr:cNvSpPr/>
      </xdr:nvSpPr>
      <xdr:spPr>
        <a:xfrm>
          <a:off x="14033500" y="592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146847</xdr:rowOff>
    </xdr:from>
    <xdr:to>
      <xdr:col>68</xdr:col>
      <xdr:colOff>123825</xdr:colOff>
      <xdr:row>30</xdr:row>
      <xdr:rowOff>76997</xdr:rowOff>
    </xdr:to>
    <xdr:sp macro="" textlink="">
      <xdr:nvSpPr>
        <xdr:cNvPr id="139" name="フローチャート: 判断 138">
          <a:extLst>
            <a:ext uri="{FF2B5EF4-FFF2-40B4-BE49-F238E27FC236}">
              <a16:creationId xmlns:a16="http://schemas.microsoft.com/office/drawing/2014/main" id="{A288D785-3651-45D5-A9C9-8031465A94DF}"/>
            </a:ext>
          </a:extLst>
        </xdr:cNvPr>
        <xdr:cNvSpPr/>
      </xdr:nvSpPr>
      <xdr:spPr>
        <a:xfrm>
          <a:off x="13271500" y="58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42806</xdr:rowOff>
    </xdr:from>
    <xdr:to>
      <xdr:col>64</xdr:col>
      <xdr:colOff>123825</xdr:colOff>
      <xdr:row>30</xdr:row>
      <xdr:rowOff>144406</xdr:rowOff>
    </xdr:to>
    <xdr:sp macro="" textlink="">
      <xdr:nvSpPr>
        <xdr:cNvPr id="140" name="フローチャート: 判断 139">
          <a:extLst>
            <a:ext uri="{FF2B5EF4-FFF2-40B4-BE49-F238E27FC236}">
              <a16:creationId xmlns:a16="http://schemas.microsoft.com/office/drawing/2014/main" id="{AEA0E033-0B8D-448A-B112-66190BD87947}"/>
            </a:ext>
          </a:extLst>
        </xdr:cNvPr>
        <xdr:cNvSpPr/>
      </xdr:nvSpPr>
      <xdr:spPr>
        <a:xfrm>
          <a:off x="12509500" y="595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75431</xdr:rowOff>
    </xdr:from>
    <xdr:to>
      <xdr:col>60</xdr:col>
      <xdr:colOff>123825</xdr:colOff>
      <xdr:row>31</xdr:row>
      <xdr:rowOff>5581</xdr:rowOff>
    </xdr:to>
    <xdr:sp macro="" textlink="">
      <xdr:nvSpPr>
        <xdr:cNvPr id="141" name="フローチャート: 判断 140">
          <a:extLst>
            <a:ext uri="{FF2B5EF4-FFF2-40B4-BE49-F238E27FC236}">
              <a16:creationId xmlns:a16="http://schemas.microsoft.com/office/drawing/2014/main" id="{291C2114-4A89-4145-B3B5-635F15F9E0D6}"/>
            </a:ext>
          </a:extLst>
        </xdr:cNvPr>
        <xdr:cNvSpPr/>
      </xdr:nvSpPr>
      <xdr:spPr>
        <a:xfrm>
          <a:off x="11747500" y="5990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CA64D57-2914-499C-B03D-FDDEF0AA4F7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E261215-8D8B-4076-A053-D4514F57B07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D82035A-6FED-4E9D-90B4-D830A4503B0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EAF691C-947B-421B-ADEC-C7BEAA5D4C8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C442593-DBD7-41AE-9E1B-735DA8E1681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24024</xdr:rowOff>
    </xdr:from>
    <xdr:to>
      <xdr:col>76</xdr:col>
      <xdr:colOff>73025</xdr:colOff>
      <xdr:row>29</xdr:row>
      <xdr:rowOff>125624</xdr:rowOff>
    </xdr:to>
    <xdr:sp macro="" textlink="">
      <xdr:nvSpPr>
        <xdr:cNvPr id="147" name="楕円 146">
          <a:extLst>
            <a:ext uri="{FF2B5EF4-FFF2-40B4-BE49-F238E27FC236}">
              <a16:creationId xmlns:a16="http://schemas.microsoft.com/office/drawing/2014/main" id="{0F2ADA79-E7C0-4D47-9BDF-7D3497B8A5B5}"/>
            </a:ext>
          </a:extLst>
        </xdr:cNvPr>
        <xdr:cNvSpPr/>
      </xdr:nvSpPr>
      <xdr:spPr>
        <a:xfrm>
          <a:off x="14744700" y="576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46901</xdr:rowOff>
    </xdr:from>
    <xdr:ext cx="469744" cy="259045"/>
    <xdr:sp macro="" textlink="">
      <xdr:nvSpPr>
        <xdr:cNvPr id="148" name="債務償還比率該当値テキスト">
          <a:extLst>
            <a:ext uri="{FF2B5EF4-FFF2-40B4-BE49-F238E27FC236}">
              <a16:creationId xmlns:a16="http://schemas.microsoft.com/office/drawing/2014/main" id="{7EF05333-0D0E-4D30-911E-3D74CE112E60}"/>
            </a:ext>
          </a:extLst>
        </xdr:cNvPr>
        <xdr:cNvSpPr txBox="1"/>
      </xdr:nvSpPr>
      <xdr:spPr>
        <a:xfrm>
          <a:off x="14846300" y="561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87715</xdr:rowOff>
    </xdr:from>
    <xdr:to>
      <xdr:col>72</xdr:col>
      <xdr:colOff>123825</xdr:colOff>
      <xdr:row>30</xdr:row>
      <xdr:rowOff>17865</xdr:rowOff>
    </xdr:to>
    <xdr:sp macro="" textlink="">
      <xdr:nvSpPr>
        <xdr:cNvPr id="149" name="楕円 148">
          <a:extLst>
            <a:ext uri="{FF2B5EF4-FFF2-40B4-BE49-F238E27FC236}">
              <a16:creationId xmlns:a16="http://schemas.microsoft.com/office/drawing/2014/main" id="{99DA3082-839D-470D-9293-AC0CF28B6553}"/>
            </a:ext>
          </a:extLst>
        </xdr:cNvPr>
        <xdr:cNvSpPr/>
      </xdr:nvSpPr>
      <xdr:spPr>
        <a:xfrm>
          <a:off x="14033500" y="583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74824</xdr:rowOff>
    </xdr:from>
    <xdr:to>
      <xdr:col>76</xdr:col>
      <xdr:colOff>22225</xdr:colOff>
      <xdr:row>29</xdr:row>
      <xdr:rowOff>138515</xdr:rowOff>
    </xdr:to>
    <xdr:cxnSp macro="">
      <xdr:nvCxnSpPr>
        <xdr:cNvPr id="150" name="直線コネクタ 149">
          <a:extLst>
            <a:ext uri="{FF2B5EF4-FFF2-40B4-BE49-F238E27FC236}">
              <a16:creationId xmlns:a16="http://schemas.microsoft.com/office/drawing/2014/main" id="{9E5EDD9F-1D69-4137-9EF8-A226E49A0CC0}"/>
            </a:ext>
          </a:extLst>
        </xdr:cNvPr>
        <xdr:cNvCxnSpPr/>
      </xdr:nvCxnSpPr>
      <xdr:spPr>
        <a:xfrm flipV="1">
          <a:off x="14084300" y="5818399"/>
          <a:ext cx="711200" cy="6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26663</xdr:rowOff>
    </xdr:from>
    <xdr:to>
      <xdr:col>68</xdr:col>
      <xdr:colOff>123825</xdr:colOff>
      <xdr:row>29</xdr:row>
      <xdr:rowOff>128263</xdr:rowOff>
    </xdr:to>
    <xdr:sp macro="" textlink="">
      <xdr:nvSpPr>
        <xdr:cNvPr id="151" name="楕円 150">
          <a:extLst>
            <a:ext uri="{FF2B5EF4-FFF2-40B4-BE49-F238E27FC236}">
              <a16:creationId xmlns:a16="http://schemas.microsoft.com/office/drawing/2014/main" id="{862CB27A-91FE-4489-9096-66AC1A846F7F}"/>
            </a:ext>
          </a:extLst>
        </xdr:cNvPr>
        <xdr:cNvSpPr/>
      </xdr:nvSpPr>
      <xdr:spPr>
        <a:xfrm>
          <a:off x="13271500" y="57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77463</xdr:rowOff>
    </xdr:from>
    <xdr:to>
      <xdr:col>72</xdr:col>
      <xdr:colOff>73025</xdr:colOff>
      <xdr:row>29</xdr:row>
      <xdr:rowOff>138515</xdr:rowOff>
    </xdr:to>
    <xdr:cxnSp macro="">
      <xdr:nvCxnSpPr>
        <xdr:cNvPr id="152" name="直線コネクタ 151">
          <a:extLst>
            <a:ext uri="{FF2B5EF4-FFF2-40B4-BE49-F238E27FC236}">
              <a16:creationId xmlns:a16="http://schemas.microsoft.com/office/drawing/2014/main" id="{4080CA18-ECCD-4BFE-AA1A-6001FD32CAEC}"/>
            </a:ext>
          </a:extLst>
        </xdr:cNvPr>
        <xdr:cNvCxnSpPr/>
      </xdr:nvCxnSpPr>
      <xdr:spPr>
        <a:xfrm>
          <a:off x="13322300" y="5821038"/>
          <a:ext cx="762000" cy="6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38728</xdr:rowOff>
    </xdr:from>
    <xdr:to>
      <xdr:col>64</xdr:col>
      <xdr:colOff>123825</xdr:colOff>
      <xdr:row>30</xdr:row>
      <xdr:rowOff>140328</xdr:rowOff>
    </xdr:to>
    <xdr:sp macro="" textlink="">
      <xdr:nvSpPr>
        <xdr:cNvPr id="153" name="楕円 152">
          <a:extLst>
            <a:ext uri="{FF2B5EF4-FFF2-40B4-BE49-F238E27FC236}">
              <a16:creationId xmlns:a16="http://schemas.microsoft.com/office/drawing/2014/main" id="{6741A717-C308-4725-BB13-BF8CB2F012CF}"/>
            </a:ext>
          </a:extLst>
        </xdr:cNvPr>
        <xdr:cNvSpPr/>
      </xdr:nvSpPr>
      <xdr:spPr>
        <a:xfrm>
          <a:off x="12509500" y="595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77463</xdr:rowOff>
    </xdr:from>
    <xdr:to>
      <xdr:col>68</xdr:col>
      <xdr:colOff>73025</xdr:colOff>
      <xdr:row>30</xdr:row>
      <xdr:rowOff>89528</xdr:rowOff>
    </xdr:to>
    <xdr:cxnSp macro="">
      <xdr:nvCxnSpPr>
        <xdr:cNvPr id="154" name="直線コネクタ 153">
          <a:extLst>
            <a:ext uri="{FF2B5EF4-FFF2-40B4-BE49-F238E27FC236}">
              <a16:creationId xmlns:a16="http://schemas.microsoft.com/office/drawing/2014/main" id="{35A64B2D-3C04-4156-BC66-6E31D9C8F414}"/>
            </a:ext>
          </a:extLst>
        </xdr:cNvPr>
        <xdr:cNvCxnSpPr/>
      </xdr:nvCxnSpPr>
      <xdr:spPr>
        <a:xfrm flipV="1">
          <a:off x="12560300" y="5821038"/>
          <a:ext cx="762000" cy="18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168437</xdr:rowOff>
    </xdr:from>
    <xdr:to>
      <xdr:col>60</xdr:col>
      <xdr:colOff>123825</xdr:colOff>
      <xdr:row>30</xdr:row>
      <xdr:rowOff>98587</xdr:rowOff>
    </xdr:to>
    <xdr:sp macro="" textlink="">
      <xdr:nvSpPr>
        <xdr:cNvPr id="155" name="楕円 154">
          <a:extLst>
            <a:ext uri="{FF2B5EF4-FFF2-40B4-BE49-F238E27FC236}">
              <a16:creationId xmlns:a16="http://schemas.microsoft.com/office/drawing/2014/main" id="{8F97316A-9DE5-41E0-8FB0-DB319D5838A7}"/>
            </a:ext>
          </a:extLst>
        </xdr:cNvPr>
        <xdr:cNvSpPr/>
      </xdr:nvSpPr>
      <xdr:spPr>
        <a:xfrm>
          <a:off x="11747500" y="591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47787</xdr:rowOff>
    </xdr:from>
    <xdr:to>
      <xdr:col>64</xdr:col>
      <xdr:colOff>73025</xdr:colOff>
      <xdr:row>30</xdr:row>
      <xdr:rowOff>89528</xdr:rowOff>
    </xdr:to>
    <xdr:cxnSp macro="">
      <xdr:nvCxnSpPr>
        <xdr:cNvPr id="156" name="直線コネクタ 155">
          <a:extLst>
            <a:ext uri="{FF2B5EF4-FFF2-40B4-BE49-F238E27FC236}">
              <a16:creationId xmlns:a16="http://schemas.microsoft.com/office/drawing/2014/main" id="{86E78FB1-9CDF-45F3-AD06-4BF31BE51A59}"/>
            </a:ext>
          </a:extLst>
        </xdr:cNvPr>
        <xdr:cNvCxnSpPr/>
      </xdr:nvCxnSpPr>
      <xdr:spPr>
        <a:xfrm>
          <a:off x="11798300" y="5962812"/>
          <a:ext cx="762000" cy="4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105067</xdr:rowOff>
    </xdr:from>
    <xdr:ext cx="469744" cy="259045"/>
    <xdr:sp macro="" textlink="">
      <xdr:nvSpPr>
        <xdr:cNvPr id="157" name="n_1aveValue債務償還比率">
          <a:extLst>
            <a:ext uri="{FF2B5EF4-FFF2-40B4-BE49-F238E27FC236}">
              <a16:creationId xmlns:a16="http://schemas.microsoft.com/office/drawing/2014/main" id="{64FBE01E-E912-4F12-9A14-B13351758377}"/>
            </a:ext>
          </a:extLst>
        </xdr:cNvPr>
        <xdr:cNvSpPr txBox="1"/>
      </xdr:nvSpPr>
      <xdr:spPr>
        <a:xfrm>
          <a:off x="13836727" y="602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68124</xdr:rowOff>
    </xdr:from>
    <xdr:ext cx="469744" cy="259045"/>
    <xdr:sp macro="" textlink="">
      <xdr:nvSpPr>
        <xdr:cNvPr id="158" name="n_2aveValue債務償還比率">
          <a:extLst>
            <a:ext uri="{FF2B5EF4-FFF2-40B4-BE49-F238E27FC236}">
              <a16:creationId xmlns:a16="http://schemas.microsoft.com/office/drawing/2014/main" id="{CE73AB96-B6B3-4ED1-ACB4-DBBC7D66D182}"/>
            </a:ext>
          </a:extLst>
        </xdr:cNvPr>
        <xdr:cNvSpPr txBox="1"/>
      </xdr:nvSpPr>
      <xdr:spPr>
        <a:xfrm>
          <a:off x="13087427" y="59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135533</xdr:rowOff>
    </xdr:from>
    <xdr:ext cx="469744" cy="259045"/>
    <xdr:sp macro="" textlink="">
      <xdr:nvSpPr>
        <xdr:cNvPr id="159" name="n_3aveValue債務償還比率">
          <a:extLst>
            <a:ext uri="{FF2B5EF4-FFF2-40B4-BE49-F238E27FC236}">
              <a16:creationId xmlns:a16="http://schemas.microsoft.com/office/drawing/2014/main" id="{879FF43E-28E6-4A84-890E-AD711C4FE12C}"/>
            </a:ext>
          </a:extLst>
        </xdr:cNvPr>
        <xdr:cNvSpPr txBox="1"/>
      </xdr:nvSpPr>
      <xdr:spPr>
        <a:xfrm>
          <a:off x="12325427" y="605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168158</xdr:rowOff>
    </xdr:from>
    <xdr:ext cx="469744" cy="259045"/>
    <xdr:sp macro="" textlink="">
      <xdr:nvSpPr>
        <xdr:cNvPr id="160" name="n_4aveValue債務償還比率">
          <a:extLst>
            <a:ext uri="{FF2B5EF4-FFF2-40B4-BE49-F238E27FC236}">
              <a16:creationId xmlns:a16="http://schemas.microsoft.com/office/drawing/2014/main" id="{3850D5CF-A714-4F3F-9305-65DBBDDDC24F}"/>
            </a:ext>
          </a:extLst>
        </xdr:cNvPr>
        <xdr:cNvSpPr txBox="1"/>
      </xdr:nvSpPr>
      <xdr:spPr>
        <a:xfrm>
          <a:off x="11563427" y="608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34392</xdr:rowOff>
    </xdr:from>
    <xdr:ext cx="469744" cy="259045"/>
    <xdr:sp macro="" textlink="">
      <xdr:nvSpPr>
        <xdr:cNvPr id="161" name="n_1mainValue債務償還比率">
          <a:extLst>
            <a:ext uri="{FF2B5EF4-FFF2-40B4-BE49-F238E27FC236}">
              <a16:creationId xmlns:a16="http://schemas.microsoft.com/office/drawing/2014/main" id="{192065B7-1C79-4DC0-A4AA-89D1C56BD107}"/>
            </a:ext>
          </a:extLst>
        </xdr:cNvPr>
        <xdr:cNvSpPr txBox="1"/>
      </xdr:nvSpPr>
      <xdr:spPr>
        <a:xfrm>
          <a:off x="13836727" y="560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144790</xdr:rowOff>
    </xdr:from>
    <xdr:ext cx="469744" cy="259045"/>
    <xdr:sp macro="" textlink="">
      <xdr:nvSpPr>
        <xdr:cNvPr id="162" name="n_2mainValue債務償還比率">
          <a:extLst>
            <a:ext uri="{FF2B5EF4-FFF2-40B4-BE49-F238E27FC236}">
              <a16:creationId xmlns:a16="http://schemas.microsoft.com/office/drawing/2014/main" id="{64D1FE1D-0378-4006-9C5B-87118B6B6806}"/>
            </a:ext>
          </a:extLst>
        </xdr:cNvPr>
        <xdr:cNvSpPr txBox="1"/>
      </xdr:nvSpPr>
      <xdr:spPr>
        <a:xfrm>
          <a:off x="13087427" y="55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156855</xdr:rowOff>
    </xdr:from>
    <xdr:ext cx="469744" cy="259045"/>
    <xdr:sp macro="" textlink="">
      <xdr:nvSpPr>
        <xdr:cNvPr id="163" name="n_3mainValue債務償還比率">
          <a:extLst>
            <a:ext uri="{FF2B5EF4-FFF2-40B4-BE49-F238E27FC236}">
              <a16:creationId xmlns:a16="http://schemas.microsoft.com/office/drawing/2014/main" id="{4E1C6552-9B02-41EA-B88F-42B4DDF91F84}"/>
            </a:ext>
          </a:extLst>
        </xdr:cNvPr>
        <xdr:cNvSpPr txBox="1"/>
      </xdr:nvSpPr>
      <xdr:spPr>
        <a:xfrm>
          <a:off x="12325427" y="572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115114</xdr:rowOff>
    </xdr:from>
    <xdr:ext cx="469744" cy="259045"/>
    <xdr:sp macro="" textlink="">
      <xdr:nvSpPr>
        <xdr:cNvPr id="164" name="n_4mainValue債務償還比率">
          <a:extLst>
            <a:ext uri="{FF2B5EF4-FFF2-40B4-BE49-F238E27FC236}">
              <a16:creationId xmlns:a16="http://schemas.microsoft.com/office/drawing/2014/main" id="{F6E40068-A942-495B-B760-2CE1BC43A1B2}"/>
            </a:ext>
          </a:extLst>
        </xdr:cNvPr>
        <xdr:cNvSpPr txBox="1"/>
      </xdr:nvSpPr>
      <xdr:spPr>
        <a:xfrm>
          <a:off x="11563427" y="568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655A79CC-87BB-4607-9ACA-1EF98F206FA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43710AB5-64F1-428A-8B81-23D9145F036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7D9F7ED-2AAC-41C9-B0BC-FD6052FFC84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19F3E406-AA7A-456B-865B-A0A471EAEAD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375C20F-3E2C-46AF-803D-602A549DDFE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1106E21-745D-4CDF-AD11-6430AC4CFF8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0C8D93-3F7C-447F-A7E1-676BC53B691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CE4AEC-426A-4017-87A0-FC695AC2A46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F31FC4-0A9C-42A9-9C97-A25E9F93F4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048A1E-61F2-46F8-984F-D8486BCCF5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0DD87E-0386-41EC-9BBB-A30782D34E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62448D-F13C-4D5B-8EA4-59058C1D28A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48CCEE4-BEF5-4534-925B-8FD580D66A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D1F932-179A-45AE-ACC2-9E6D5AAF678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537299-AC27-4BD7-8797-20B2332DD8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3A4754-B292-4942-AD88-0A13B7C9BB8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E78E08-841A-47A4-917F-59B4D135285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0A8F3B-6E45-42AC-8DA3-FE775897821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57EB7BF-359C-4449-A554-B7A993F74B1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BFCFB6-0CEB-41E3-BAAF-0A9BC9005F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4427DF-1292-44D9-BCF7-B2E3D95B866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5177416-75DD-4CA5-A0A5-52511E3EC56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560CAA-D668-4154-B66C-121DE5697C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011A72-82F1-477C-A594-75A59CA763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D2BB83-97C6-473C-9DC3-72857824604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CC9264A-34C0-44B0-ADF0-1310276DF5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C87B5C-57EB-4BC5-875D-499F125593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5A43F6-602F-4AE7-BFBD-B8EF00BE71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664CAC-FAB9-4A8D-94F7-962C47E3778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BC6B84-7C61-4C5D-B655-F723A3A3F18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3D5015-3A11-40CE-8887-3C3E20149B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D90AE9-9345-4CB1-8B51-4D2D9506137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BB4BC5-6B8F-443A-87AB-9BA4E25631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7BEB3F-56EE-4866-ACA9-EFEBB4A40D1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104898-C746-4AD6-A2D9-B6E019B20DB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22BDDB-FBF5-4971-A4DB-716FC9F2425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6B57982-202F-42B3-9864-02FA6434628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8369F1-74D7-49C7-AFD2-A6C327CB5D0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F34E9F-83FB-4770-933D-D59CE21F995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9F3C41-CCCC-4E3E-A03A-405EA030177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1D8A3E-3616-43A1-8DE9-160E33024B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12C3C6-B5AC-41B6-8C3C-76C6E37F862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ACD552-D045-4132-8E4F-987D3E2252E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99026D-1448-4E1A-8F94-19F32C7797B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C945A9-A49D-4A8E-916C-73F28A366F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8FD58F4-4CEA-4FF9-A25E-7C3C31EB97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DB07BF-73BA-4427-BD91-CB5297A97EE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46CE27-E7B8-44A0-84DF-D1BE9D2196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52A5644-1F47-47D6-B9F1-048BF8ACB41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2DD715D-8ED4-4C6A-98B6-310F44F93BB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0C131A0-0BB6-4B84-9304-B76C8656A5C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A4E8BFD-3109-495C-B6AB-123B74153D5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99031BE-BCF8-4799-B20D-4CABE84416D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5FC7BA9-F16A-4185-9967-80890502FC2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B56CABE-0D36-457E-BFD4-2F135D50B84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3DF6915-17D1-4FD6-BE64-9FD22CB0FCC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833BAE-2EEB-4F3F-A365-E60D5942E2F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1E383BE-D823-4946-BAC9-1464D741D51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A64F83-4ED2-47BB-8E59-51446EEC11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7559E48-8AAC-4687-AA66-744D23EF73B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EB42754-BEE3-44E8-8CA4-1919EDA1334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140970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CDB8F79C-37BB-433F-9133-47036C745516}"/>
            </a:ext>
          </a:extLst>
        </xdr:cNvPr>
        <xdr:cNvCxnSpPr/>
      </xdr:nvCxnSpPr>
      <xdr:spPr>
        <a:xfrm flipV="1">
          <a:off x="4634865" y="579882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道路】&#10;有形固定資産減価償却率最小値テキスト">
          <a:extLst>
            <a:ext uri="{FF2B5EF4-FFF2-40B4-BE49-F238E27FC236}">
              <a16:creationId xmlns:a16="http://schemas.microsoft.com/office/drawing/2014/main" id="{67B4C4CC-2ECD-4C95-9AEC-AA6D0A01C7C7}"/>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3CAD400E-A625-4A8A-98F4-DB39CCBD2458}"/>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87647</xdr:rowOff>
    </xdr:from>
    <xdr:ext cx="405111" cy="259045"/>
    <xdr:sp macro="" textlink="">
      <xdr:nvSpPr>
        <xdr:cNvPr id="60" name="【道路】&#10;有形固定資産減価償却率最大値テキスト">
          <a:extLst>
            <a:ext uri="{FF2B5EF4-FFF2-40B4-BE49-F238E27FC236}">
              <a16:creationId xmlns:a16="http://schemas.microsoft.com/office/drawing/2014/main" id="{2B67701A-58B5-4AD3-A35A-744D7EDC69A0}"/>
            </a:ext>
          </a:extLst>
        </xdr:cNvPr>
        <xdr:cNvSpPr txBox="1"/>
      </xdr:nvSpPr>
      <xdr:spPr>
        <a:xfrm>
          <a:off x="4673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140970</xdr:rowOff>
    </xdr:from>
    <xdr:to>
      <xdr:col>24</xdr:col>
      <xdr:colOff>152400</xdr:colOff>
      <xdr:row>33</xdr:row>
      <xdr:rowOff>140970</xdr:rowOff>
    </xdr:to>
    <xdr:cxnSp macro="">
      <xdr:nvCxnSpPr>
        <xdr:cNvPr id="61" name="直線コネクタ 60">
          <a:extLst>
            <a:ext uri="{FF2B5EF4-FFF2-40B4-BE49-F238E27FC236}">
              <a16:creationId xmlns:a16="http://schemas.microsoft.com/office/drawing/2014/main" id="{5A115B8B-E288-43D2-9704-5BD983E48A7C}"/>
            </a:ext>
          </a:extLst>
        </xdr:cNvPr>
        <xdr:cNvCxnSpPr/>
      </xdr:nvCxnSpPr>
      <xdr:spPr>
        <a:xfrm>
          <a:off x="4546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a:extLst>
            <a:ext uri="{FF2B5EF4-FFF2-40B4-BE49-F238E27FC236}">
              <a16:creationId xmlns:a16="http://schemas.microsoft.com/office/drawing/2014/main" id="{4133B9FA-F816-469B-8BE0-70A040735B29}"/>
            </a:ext>
          </a:extLst>
        </xdr:cNvPr>
        <xdr:cNvSpPr txBox="1"/>
      </xdr:nvSpPr>
      <xdr:spPr>
        <a:xfrm>
          <a:off x="4673600" y="638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C56456D7-1DEA-4E5D-BE1C-5EBCAF080C10}"/>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17780</xdr:rowOff>
    </xdr:from>
    <xdr:to>
      <xdr:col>20</xdr:col>
      <xdr:colOff>38100</xdr:colOff>
      <xdr:row>38</xdr:row>
      <xdr:rowOff>119380</xdr:rowOff>
    </xdr:to>
    <xdr:sp macro="" textlink="">
      <xdr:nvSpPr>
        <xdr:cNvPr id="64" name="フローチャート: 判断 63">
          <a:extLst>
            <a:ext uri="{FF2B5EF4-FFF2-40B4-BE49-F238E27FC236}">
              <a16:creationId xmlns:a16="http://schemas.microsoft.com/office/drawing/2014/main" id="{17B3C50E-4F32-4609-ABE8-4E13A2FCC914}"/>
            </a:ext>
          </a:extLst>
        </xdr:cNvPr>
        <xdr:cNvSpPr/>
      </xdr:nvSpPr>
      <xdr:spPr>
        <a:xfrm>
          <a:off x="3746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6350</xdr:rowOff>
    </xdr:from>
    <xdr:to>
      <xdr:col>15</xdr:col>
      <xdr:colOff>101600</xdr:colOff>
      <xdr:row>38</xdr:row>
      <xdr:rowOff>107950</xdr:rowOff>
    </xdr:to>
    <xdr:sp macro="" textlink="">
      <xdr:nvSpPr>
        <xdr:cNvPr id="65" name="フローチャート: 判断 64">
          <a:extLst>
            <a:ext uri="{FF2B5EF4-FFF2-40B4-BE49-F238E27FC236}">
              <a16:creationId xmlns:a16="http://schemas.microsoft.com/office/drawing/2014/main" id="{92A42EBC-B543-4607-BED5-FDB7FCD1B16A}"/>
            </a:ext>
          </a:extLst>
        </xdr:cNvPr>
        <xdr:cNvSpPr/>
      </xdr:nvSpPr>
      <xdr:spPr>
        <a:xfrm>
          <a:off x="2857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57785</xdr:rowOff>
    </xdr:from>
    <xdr:to>
      <xdr:col>10</xdr:col>
      <xdr:colOff>165100</xdr:colOff>
      <xdr:row>37</xdr:row>
      <xdr:rowOff>159385</xdr:rowOff>
    </xdr:to>
    <xdr:sp macro="" textlink="">
      <xdr:nvSpPr>
        <xdr:cNvPr id="66" name="フローチャート: 判断 65">
          <a:extLst>
            <a:ext uri="{FF2B5EF4-FFF2-40B4-BE49-F238E27FC236}">
              <a16:creationId xmlns:a16="http://schemas.microsoft.com/office/drawing/2014/main" id="{EE77F8B6-37F7-4A66-96DE-FA58B82EBA88}"/>
            </a:ext>
          </a:extLst>
        </xdr:cNvPr>
        <xdr:cNvSpPr/>
      </xdr:nvSpPr>
      <xdr:spPr>
        <a:xfrm>
          <a:off x="1968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42545</xdr:rowOff>
    </xdr:from>
    <xdr:to>
      <xdr:col>6</xdr:col>
      <xdr:colOff>38100</xdr:colOff>
      <xdr:row>37</xdr:row>
      <xdr:rowOff>144145</xdr:rowOff>
    </xdr:to>
    <xdr:sp macro="" textlink="">
      <xdr:nvSpPr>
        <xdr:cNvPr id="67" name="フローチャート: 判断 66">
          <a:extLst>
            <a:ext uri="{FF2B5EF4-FFF2-40B4-BE49-F238E27FC236}">
              <a16:creationId xmlns:a16="http://schemas.microsoft.com/office/drawing/2014/main" id="{3CC8BF7E-821A-4584-BBD8-1BC90F26B78A}"/>
            </a:ext>
          </a:extLst>
        </xdr:cNvPr>
        <xdr:cNvSpPr/>
      </xdr:nvSpPr>
      <xdr:spPr>
        <a:xfrm>
          <a:off x="1079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32A533-8251-43C0-8B91-53D4DF7A7A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B3AC91-36EE-4FAB-916F-D225D6A7E2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D707DC8-BC62-4E5B-92E9-A520D8D7CF8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BD3111-B08A-41B6-8C6E-B3B5B68552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E480F1-4562-4FFF-B349-475F4C99C85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73" name="楕円 72">
          <a:extLst>
            <a:ext uri="{FF2B5EF4-FFF2-40B4-BE49-F238E27FC236}">
              <a16:creationId xmlns:a16="http://schemas.microsoft.com/office/drawing/2014/main" id="{A469A88F-5B4D-47E9-942A-8683034D8BB2}"/>
            </a:ext>
          </a:extLst>
        </xdr:cNvPr>
        <xdr:cNvSpPr/>
      </xdr:nvSpPr>
      <xdr:spPr>
        <a:xfrm>
          <a:off x="45847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76217</xdr:rowOff>
    </xdr:from>
    <xdr:ext cx="405111" cy="259045"/>
    <xdr:sp macro="" textlink="">
      <xdr:nvSpPr>
        <xdr:cNvPr id="74" name="【道路】&#10;有形固定資産減価償却率該当値テキスト">
          <a:extLst>
            <a:ext uri="{FF2B5EF4-FFF2-40B4-BE49-F238E27FC236}">
              <a16:creationId xmlns:a16="http://schemas.microsoft.com/office/drawing/2014/main" id="{2DDB93FB-5F3F-4430-9701-6061A501F6EC}"/>
            </a:ext>
          </a:extLst>
        </xdr:cNvPr>
        <xdr:cNvSpPr txBox="1"/>
      </xdr:nvSpPr>
      <xdr:spPr>
        <a:xfrm>
          <a:off x="4673600"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78740</xdr:rowOff>
    </xdr:from>
    <xdr:to>
      <xdr:col>20</xdr:col>
      <xdr:colOff>38100</xdr:colOff>
      <xdr:row>39</xdr:row>
      <xdr:rowOff>8890</xdr:rowOff>
    </xdr:to>
    <xdr:sp macro="" textlink="">
      <xdr:nvSpPr>
        <xdr:cNvPr id="75" name="楕円 74">
          <a:extLst>
            <a:ext uri="{FF2B5EF4-FFF2-40B4-BE49-F238E27FC236}">
              <a16:creationId xmlns:a16="http://schemas.microsoft.com/office/drawing/2014/main" id="{159AB762-64C4-49C2-A2D7-9F025FCE6385}"/>
            </a:ext>
          </a:extLst>
        </xdr:cNvPr>
        <xdr:cNvSpPr/>
      </xdr:nvSpPr>
      <xdr:spPr>
        <a:xfrm>
          <a:off x="3746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129540</xdr:rowOff>
    </xdr:from>
    <xdr:to>
      <xdr:col>24</xdr:col>
      <xdr:colOff>63500</xdr:colOff>
      <xdr:row>38</xdr:row>
      <xdr:rowOff>148590</xdr:rowOff>
    </xdr:to>
    <xdr:cxnSp macro="">
      <xdr:nvCxnSpPr>
        <xdr:cNvPr id="76" name="直線コネクタ 75">
          <a:extLst>
            <a:ext uri="{FF2B5EF4-FFF2-40B4-BE49-F238E27FC236}">
              <a16:creationId xmlns:a16="http://schemas.microsoft.com/office/drawing/2014/main" id="{E0B5B509-C076-450F-BE31-66DD6E870E70}"/>
            </a:ext>
          </a:extLst>
        </xdr:cNvPr>
        <xdr:cNvCxnSpPr/>
      </xdr:nvCxnSpPr>
      <xdr:spPr>
        <a:xfrm>
          <a:off x="3797300" y="664464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C496E9E6-49DE-4CBF-840D-9E5BEE99F017}"/>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129540</xdr:rowOff>
    </xdr:to>
    <xdr:cxnSp macro="">
      <xdr:nvCxnSpPr>
        <xdr:cNvPr id="78" name="直線コネクタ 77">
          <a:extLst>
            <a:ext uri="{FF2B5EF4-FFF2-40B4-BE49-F238E27FC236}">
              <a16:creationId xmlns:a16="http://schemas.microsoft.com/office/drawing/2014/main" id="{0C6D98DA-BE85-407E-AE1C-16E63052A438}"/>
            </a:ext>
          </a:extLst>
        </xdr:cNvPr>
        <xdr:cNvCxnSpPr/>
      </xdr:nvCxnSpPr>
      <xdr:spPr>
        <a:xfrm>
          <a:off x="2908300" y="66255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40640</xdr:rowOff>
    </xdr:from>
    <xdr:to>
      <xdr:col>10</xdr:col>
      <xdr:colOff>165100</xdr:colOff>
      <xdr:row>38</xdr:row>
      <xdr:rowOff>142240</xdr:rowOff>
    </xdr:to>
    <xdr:sp macro="" textlink="">
      <xdr:nvSpPr>
        <xdr:cNvPr id="79" name="楕円 78">
          <a:extLst>
            <a:ext uri="{FF2B5EF4-FFF2-40B4-BE49-F238E27FC236}">
              <a16:creationId xmlns:a16="http://schemas.microsoft.com/office/drawing/2014/main" id="{17D59E33-DA05-4DB6-BEB4-A8F0F53E5544}"/>
            </a:ext>
          </a:extLst>
        </xdr:cNvPr>
        <xdr:cNvSpPr/>
      </xdr:nvSpPr>
      <xdr:spPr>
        <a:xfrm>
          <a:off x="1968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91440</xdr:rowOff>
    </xdr:from>
    <xdr:to>
      <xdr:col>15</xdr:col>
      <xdr:colOff>50800</xdr:colOff>
      <xdr:row>38</xdr:row>
      <xdr:rowOff>110490</xdr:rowOff>
    </xdr:to>
    <xdr:cxnSp macro="">
      <xdr:nvCxnSpPr>
        <xdr:cNvPr id="80" name="直線コネクタ 79">
          <a:extLst>
            <a:ext uri="{FF2B5EF4-FFF2-40B4-BE49-F238E27FC236}">
              <a16:creationId xmlns:a16="http://schemas.microsoft.com/office/drawing/2014/main" id="{6908AD6A-E2C2-49BA-8576-0B9833032747}"/>
            </a:ext>
          </a:extLst>
        </xdr:cNvPr>
        <xdr:cNvCxnSpPr/>
      </xdr:nvCxnSpPr>
      <xdr:spPr>
        <a:xfrm>
          <a:off x="2019300" y="66065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40640</xdr:rowOff>
    </xdr:from>
    <xdr:to>
      <xdr:col>6</xdr:col>
      <xdr:colOff>38100</xdr:colOff>
      <xdr:row>38</xdr:row>
      <xdr:rowOff>142240</xdr:rowOff>
    </xdr:to>
    <xdr:sp macro="" textlink="">
      <xdr:nvSpPr>
        <xdr:cNvPr id="81" name="楕円 80">
          <a:extLst>
            <a:ext uri="{FF2B5EF4-FFF2-40B4-BE49-F238E27FC236}">
              <a16:creationId xmlns:a16="http://schemas.microsoft.com/office/drawing/2014/main" id="{777C41C8-8D4A-4A80-A90E-C135C0D935B3}"/>
            </a:ext>
          </a:extLst>
        </xdr:cNvPr>
        <xdr:cNvSpPr/>
      </xdr:nvSpPr>
      <xdr:spPr>
        <a:xfrm>
          <a:off x="1079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91440</xdr:rowOff>
    </xdr:from>
    <xdr:to>
      <xdr:col>10</xdr:col>
      <xdr:colOff>114300</xdr:colOff>
      <xdr:row>38</xdr:row>
      <xdr:rowOff>91440</xdr:rowOff>
    </xdr:to>
    <xdr:cxnSp macro="">
      <xdr:nvCxnSpPr>
        <xdr:cNvPr id="82" name="直線コネクタ 81">
          <a:extLst>
            <a:ext uri="{FF2B5EF4-FFF2-40B4-BE49-F238E27FC236}">
              <a16:creationId xmlns:a16="http://schemas.microsoft.com/office/drawing/2014/main" id="{6A93F173-987D-429F-B681-4EC858D915ED}"/>
            </a:ext>
          </a:extLst>
        </xdr:cNvPr>
        <xdr:cNvCxnSpPr/>
      </xdr:nvCxnSpPr>
      <xdr:spPr>
        <a:xfrm>
          <a:off x="1130300" y="6606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135907</xdr:rowOff>
    </xdr:from>
    <xdr:ext cx="405111" cy="259045"/>
    <xdr:sp macro="" textlink="">
      <xdr:nvSpPr>
        <xdr:cNvPr id="83" name="n_1aveValue【道路】&#10;有形固定資産減価償却率">
          <a:extLst>
            <a:ext uri="{FF2B5EF4-FFF2-40B4-BE49-F238E27FC236}">
              <a16:creationId xmlns:a16="http://schemas.microsoft.com/office/drawing/2014/main" id="{C95E703D-5DDE-4C12-8A70-2242E96A201F}"/>
            </a:ext>
          </a:extLst>
        </xdr:cNvPr>
        <xdr:cNvSpPr txBox="1"/>
      </xdr:nvSpPr>
      <xdr:spPr>
        <a:xfrm>
          <a:off x="35820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124477</xdr:rowOff>
    </xdr:from>
    <xdr:ext cx="405111" cy="259045"/>
    <xdr:sp macro="" textlink="">
      <xdr:nvSpPr>
        <xdr:cNvPr id="84" name="n_2aveValue【道路】&#10;有形固定資産減価償却率">
          <a:extLst>
            <a:ext uri="{FF2B5EF4-FFF2-40B4-BE49-F238E27FC236}">
              <a16:creationId xmlns:a16="http://schemas.microsoft.com/office/drawing/2014/main" id="{0AA66AD4-1A05-4177-89CF-D60CACF6845D}"/>
            </a:ext>
          </a:extLst>
        </xdr:cNvPr>
        <xdr:cNvSpPr txBox="1"/>
      </xdr:nvSpPr>
      <xdr:spPr>
        <a:xfrm>
          <a:off x="2705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4462</xdr:rowOff>
    </xdr:from>
    <xdr:ext cx="405111" cy="259045"/>
    <xdr:sp macro="" textlink="">
      <xdr:nvSpPr>
        <xdr:cNvPr id="85" name="n_3aveValue【道路】&#10;有形固定資産減価償却率">
          <a:extLst>
            <a:ext uri="{FF2B5EF4-FFF2-40B4-BE49-F238E27FC236}">
              <a16:creationId xmlns:a16="http://schemas.microsoft.com/office/drawing/2014/main" id="{26B72691-CA07-494F-A33F-F44A247F8074}"/>
            </a:ext>
          </a:extLst>
        </xdr:cNvPr>
        <xdr:cNvSpPr txBox="1"/>
      </xdr:nvSpPr>
      <xdr:spPr>
        <a:xfrm>
          <a:off x="1816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77472EEE-6AA4-4FFB-8204-DC2D522075E2}"/>
            </a:ext>
          </a:extLst>
        </xdr:cNvPr>
        <xdr:cNvSpPr txBox="1"/>
      </xdr:nvSpPr>
      <xdr:spPr>
        <a:xfrm>
          <a:off x="927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A8AE39A4-110E-40EE-8A24-3E097416EF88}"/>
            </a:ext>
          </a:extLst>
        </xdr:cNvPr>
        <xdr:cNvSpPr txBox="1"/>
      </xdr:nvSpPr>
      <xdr:spPr>
        <a:xfrm>
          <a:off x="35820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8" name="n_2mainValue【道路】&#10;有形固定資産減価償却率">
          <a:extLst>
            <a:ext uri="{FF2B5EF4-FFF2-40B4-BE49-F238E27FC236}">
              <a16:creationId xmlns:a16="http://schemas.microsoft.com/office/drawing/2014/main" id="{C0A569CC-2632-47AC-8FF9-EBF1D8C8A8FA}"/>
            </a:ext>
          </a:extLst>
        </xdr:cNvPr>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133367</xdr:rowOff>
    </xdr:from>
    <xdr:ext cx="405111" cy="259045"/>
    <xdr:sp macro="" textlink="">
      <xdr:nvSpPr>
        <xdr:cNvPr id="89" name="n_3mainValue【道路】&#10;有形固定資産減価償却率">
          <a:extLst>
            <a:ext uri="{FF2B5EF4-FFF2-40B4-BE49-F238E27FC236}">
              <a16:creationId xmlns:a16="http://schemas.microsoft.com/office/drawing/2014/main" id="{2879D523-A547-4971-BA1F-BE7A3F2F6159}"/>
            </a:ext>
          </a:extLst>
        </xdr:cNvPr>
        <xdr:cNvSpPr txBox="1"/>
      </xdr:nvSpPr>
      <xdr:spPr>
        <a:xfrm>
          <a:off x="1816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F853F644-0A64-4D7E-B22E-8394F1C0A1AB}"/>
            </a:ext>
          </a:extLst>
        </xdr:cNvPr>
        <xdr:cNvSpPr txBox="1"/>
      </xdr:nvSpPr>
      <xdr:spPr>
        <a:xfrm>
          <a:off x="927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2F179B-3D82-44F7-BAEC-03FBE14FE56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8B13279-552B-4E4A-AE24-3096BC70D9D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2E92D85-6FCC-4F6A-AE4D-6C829F0B19A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8079065-51A5-49B8-A06A-4BAFCA69F7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BF208A-675D-4D2E-9618-F3475727EB8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EE22B40-8023-482C-BE58-D1D7CB27100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1C1A671-CE9B-49A2-BDD6-BCC68C019F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9D7926E-B54B-462F-8C06-61545E659F5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F0EFEF5-F8A7-462A-B0CD-D8570B97D39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26C0B1A-DBCA-48F1-8364-790FB3DEEAE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12EE796-6CBE-4A41-BA23-54794692F52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91373ED-8E37-4A63-B691-775C68BF2A8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A4AE29C-8133-407A-9BE6-5299159EC85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12BA8CA-98E7-4B7B-8DA5-6AF6DB930DD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FA9A6F6-A20D-4ECF-8C8C-F2BC242A4F4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386FC4F-EE94-4454-AE48-16BE2E40B3D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7E3DBDF-CE98-41E8-9A46-929D1C0A546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E4A8A3D-856E-4F24-8660-5686E0F4EB3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7FBCD18-FBEA-452F-9E9B-806114727F1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6F7B821-A7A5-4A08-840F-11EAF01FECE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C29BD42-0695-4025-9231-17606CAEA77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F4BE983-054C-4F99-939A-861F2E7B4CC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5783703-2B15-4119-964D-D9314873C7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110223</xdr:rowOff>
    </xdr:from>
    <xdr:to>
      <xdr:col>54</xdr:col>
      <xdr:colOff>189865</xdr:colOff>
      <xdr:row>42</xdr:row>
      <xdr:rowOff>28232</xdr:rowOff>
    </xdr:to>
    <xdr:cxnSp macro="">
      <xdr:nvCxnSpPr>
        <xdr:cNvPr id="114" name="直線コネクタ 113">
          <a:extLst>
            <a:ext uri="{FF2B5EF4-FFF2-40B4-BE49-F238E27FC236}">
              <a16:creationId xmlns:a16="http://schemas.microsoft.com/office/drawing/2014/main" id="{B861BDB9-1528-4181-A43E-29BEE65E8BD9}"/>
            </a:ext>
          </a:extLst>
        </xdr:cNvPr>
        <xdr:cNvCxnSpPr/>
      </xdr:nvCxnSpPr>
      <xdr:spPr>
        <a:xfrm flipV="1">
          <a:off x="10476865" y="5768073"/>
          <a:ext cx="0" cy="1461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32059</xdr:rowOff>
    </xdr:from>
    <xdr:ext cx="469744" cy="259045"/>
    <xdr:sp macro="" textlink="">
      <xdr:nvSpPr>
        <xdr:cNvPr id="115" name="【道路】&#10;一人当たり延長最小値テキスト">
          <a:extLst>
            <a:ext uri="{FF2B5EF4-FFF2-40B4-BE49-F238E27FC236}">
              <a16:creationId xmlns:a16="http://schemas.microsoft.com/office/drawing/2014/main" id="{7043FAD7-E53C-4C40-B63F-AE259B891995}"/>
            </a:ext>
          </a:extLst>
        </xdr:cNvPr>
        <xdr:cNvSpPr txBox="1"/>
      </xdr:nvSpPr>
      <xdr:spPr>
        <a:xfrm>
          <a:off x="10515600" y="723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28232</xdr:rowOff>
    </xdr:from>
    <xdr:to>
      <xdr:col>55</xdr:col>
      <xdr:colOff>88900</xdr:colOff>
      <xdr:row>42</xdr:row>
      <xdr:rowOff>28232</xdr:rowOff>
    </xdr:to>
    <xdr:cxnSp macro="">
      <xdr:nvCxnSpPr>
        <xdr:cNvPr id="116" name="直線コネクタ 115">
          <a:extLst>
            <a:ext uri="{FF2B5EF4-FFF2-40B4-BE49-F238E27FC236}">
              <a16:creationId xmlns:a16="http://schemas.microsoft.com/office/drawing/2014/main" id="{F902D61B-C96C-4889-B389-C5C0DF34160E}"/>
            </a:ext>
          </a:extLst>
        </xdr:cNvPr>
        <xdr:cNvCxnSpPr/>
      </xdr:nvCxnSpPr>
      <xdr:spPr>
        <a:xfrm>
          <a:off x="10388600" y="722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56900</xdr:rowOff>
    </xdr:from>
    <xdr:ext cx="534377" cy="259045"/>
    <xdr:sp macro="" textlink="">
      <xdr:nvSpPr>
        <xdr:cNvPr id="117" name="【道路】&#10;一人当たり延長最大値テキスト">
          <a:extLst>
            <a:ext uri="{FF2B5EF4-FFF2-40B4-BE49-F238E27FC236}">
              <a16:creationId xmlns:a16="http://schemas.microsoft.com/office/drawing/2014/main" id="{7794D7A8-BEB5-4DE4-9578-9C380209BDC4}"/>
            </a:ext>
          </a:extLst>
        </xdr:cNvPr>
        <xdr:cNvSpPr txBox="1"/>
      </xdr:nvSpPr>
      <xdr:spPr>
        <a:xfrm>
          <a:off x="10515600" y="554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110223</xdr:rowOff>
    </xdr:from>
    <xdr:to>
      <xdr:col>55</xdr:col>
      <xdr:colOff>88900</xdr:colOff>
      <xdr:row>33</xdr:row>
      <xdr:rowOff>110223</xdr:rowOff>
    </xdr:to>
    <xdr:cxnSp macro="">
      <xdr:nvCxnSpPr>
        <xdr:cNvPr id="118" name="直線コネクタ 117">
          <a:extLst>
            <a:ext uri="{FF2B5EF4-FFF2-40B4-BE49-F238E27FC236}">
              <a16:creationId xmlns:a16="http://schemas.microsoft.com/office/drawing/2014/main" id="{A97BE16B-4AD0-48DB-90DE-9323124EDE61}"/>
            </a:ext>
          </a:extLst>
        </xdr:cNvPr>
        <xdr:cNvCxnSpPr/>
      </xdr:nvCxnSpPr>
      <xdr:spPr>
        <a:xfrm>
          <a:off x="10388600" y="576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162824</xdr:rowOff>
    </xdr:from>
    <xdr:ext cx="534377" cy="259045"/>
    <xdr:sp macro="" textlink="">
      <xdr:nvSpPr>
        <xdr:cNvPr id="119" name="【道路】&#10;一人当たり延長平均値テキスト">
          <a:extLst>
            <a:ext uri="{FF2B5EF4-FFF2-40B4-BE49-F238E27FC236}">
              <a16:creationId xmlns:a16="http://schemas.microsoft.com/office/drawing/2014/main" id="{053FD22E-E586-40B0-A47D-3D5314A1CA11}"/>
            </a:ext>
          </a:extLst>
        </xdr:cNvPr>
        <xdr:cNvSpPr txBox="1"/>
      </xdr:nvSpPr>
      <xdr:spPr>
        <a:xfrm>
          <a:off x="10515600" y="6506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139947</xdr:rowOff>
    </xdr:from>
    <xdr:to>
      <xdr:col>55</xdr:col>
      <xdr:colOff>50800</xdr:colOff>
      <xdr:row>39</xdr:row>
      <xdr:rowOff>70097</xdr:rowOff>
    </xdr:to>
    <xdr:sp macro="" textlink="">
      <xdr:nvSpPr>
        <xdr:cNvPr id="120" name="フローチャート: 判断 119">
          <a:extLst>
            <a:ext uri="{FF2B5EF4-FFF2-40B4-BE49-F238E27FC236}">
              <a16:creationId xmlns:a16="http://schemas.microsoft.com/office/drawing/2014/main" id="{5C9A94C2-E906-439C-8471-F8C3EBBD73E4}"/>
            </a:ext>
          </a:extLst>
        </xdr:cNvPr>
        <xdr:cNvSpPr/>
      </xdr:nvSpPr>
      <xdr:spPr>
        <a:xfrm>
          <a:off x="10426700" y="66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149778</xdr:rowOff>
    </xdr:from>
    <xdr:to>
      <xdr:col>50</xdr:col>
      <xdr:colOff>165100</xdr:colOff>
      <xdr:row>39</xdr:row>
      <xdr:rowOff>79928</xdr:rowOff>
    </xdr:to>
    <xdr:sp macro="" textlink="">
      <xdr:nvSpPr>
        <xdr:cNvPr id="121" name="フローチャート: 判断 120">
          <a:extLst>
            <a:ext uri="{FF2B5EF4-FFF2-40B4-BE49-F238E27FC236}">
              <a16:creationId xmlns:a16="http://schemas.microsoft.com/office/drawing/2014/main" id="{94CAFB56-CD6C-4DEE-A74E-9A21101D699C}"/>
            </a:ext>
          </a:extLst>
        </xdr:cNvPr>
        <xdr:cNvSpPr/>
      </xdr:nvSpPr>
      <xdr:spPr>
        <a:xfrm>
          <a:off x="9588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163113</xdr:rowOff>
    </xdr:from>
    <xdr:to>
      <xdr:col>46</xdr:col>
      <xdr:colOff>38100</xdr:colOff>
      <xdr:row>39</xdr:row>
      <xdr:rowOff>93263</xdr:rowOff>
    </xdr:to>
    <xdr:sp macro="" textlink="">
      <xdr:nvSpPr>
        <xdr:cNvPr id="122" name="フローチャート: 判断 121">
          <a:extLst>
            <a:ext uri="{FF2B5EF4-FFF2-40B4-BE49-F238E27FC236}">
              <a16:creationId xmlns:a16="http://schemas.microsoft.com/office/drawing/2014/main" id="{F7811A72-CB8E-4B9B-AAB6-92DBCA1B1114}"/>
            </a:ext>
          </a:extLst>
        </xdr:cNvPr>
        <xdr:cNvSpPr/>
      </xdr:nvSpPr>
      <xdr:spPr>
        <a:xfrm>
          <a:off x="8699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58851</xdr:rowOff>
    </xdr:from>
    <xdr:to>
      <xdr:col>41</xdr:col>
      <xdr:colOff>101600</xdr:colOff>
      <xdr:row>38</xdr:row>
      <xdr:rowOff>160451</xdr:rowOff>
    </xdr:to>
    <xdr:sp macro="" textlink="">
      <xdr:nvSpPr>
        <xdr:cNvPr id="123" name="フローチャート: 判断 122">
          <a:extLst>
            <a:ext uri="{FF2B5EF4-FFF2-40B4-BE49-F238E27FC236}">
              <a16:creationId xmlns:a16="http://schemas.microsoft.com/office/drawing/2014/main" id="{A610AC63-6F54-4FEC-9B4E-0B99E9E5046D}"/>
            </a:ext>
          </a:extLst>
        </xdr:cNvPr>
        <xdr:cNvSpPr/>
      </xdr:nvSpPr>
      <xdr:spPr>
        <a:xfrm>
          <a:off x="7810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87332</xdr:rowOff>
    </xdr:from>
    <xdr:to>
      <xdr:col>36</xdr:col>
      <xdr:colOff>165100</xdr:colOff>
      <xdr:row>39</xdr:row>
      <xdr:rowOff>17482</xdr:rowOff>
    </xdr:to>
    <xdr:sp macro="" textlink="">
      <xdr:nvSpPr>
        <xdr:cNvPr id="124" name="フローチャート: 判断 123">
          <a:extLst>
            <a:ext uri="{FF2B5EF4-FFF2-40B4-BE49-F238E27FC236}">
              <a16:creationId xmlns:a16="http://schemas.microsoft.com/office/drawing/2014/main" id="{A463543B-03CA-4382-8A56-4B3DF7F7A029}"/>
            </a:ext>
          </a:extLst>
        </xdr:cNvPr>
        <xdr:cNvSpPr/>
      </xdr:nvSpPr>
      <xdr:spPr>
        <a:xfrm>
          <a:off x="6921500" y="660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6F12B0-6B9F-46C9-8459-5FCC525F78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2E0905-2998-4F83-9FD1-3B64EE3DB02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FD90FA-68F3-4A79-A94B-66845FE9A2B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27840DC-41E9-4596-A419-352A3030B40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7F98D3-ACFB-478E-8CF9-304E39FF9A4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131756</xdr:rowOff>
    </xdr:from>
    <xdr:to>
      <xdr:col>55</xdr:col>
      <xdr:colOff>50800</xdr:colOff>
      <xdr:row>41</xdr:row>
      <xdr:rowOff>61906</xdr:rowOff>
    </xdr:to>
    <xdr:sp macro="" textlink="">
      <xdr:nvSpPr>
        <xdr:cNvPr id="130" name="楕円 129">
          <a:extLst>
            <a:ext uri="{FF2B5EF4-FFF2-40B4-BE49-F238E27FC236}">
              <a16:creationId xmlns:a16="http://schemas.microsoft.com/office/drawing/2014/main" id="{9C53E618-92B6-4D5D-BB1D-ACD16011F2AA}"/>
            </a:ext>
          </a:extLst>
        </xdr:cNvPr>
        <xdr:cNvSpPr/>
      </xdr:nvSpPr>
      <xdr:spPr>
        <a:xfrm>
          <a:off x="10426700" y="698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110183</xdr:rowOff>
    </xdr:from>
    <xdr:ext cx="534377" cy="259045"/>
    <xdr:sp macro="" textlink="">
      <xdr:nvSpPr>
        <xdr:cNvPr id="131" name="【道路】&#10;一人当たり延長該当値テキスト">
          <a:extLst>
            <a:ext uri="{FF2B5EF4-FFF2-40B4-BE49-F238E27FC236}">
              <a16:creationId xmlns:a16="http://schemas.microsoft.com/office/drawing/2014/main" id="{6A310873-DA82-4A4E-BEAA-EECA0A71ECE0}"/>
            </a:ext>
          </a:extLst>
        </xdr:cNvPr>
        <xdr:cNvSpPr txBox="1"/>
      </xdr:nvSpPr>
      <xdr:spPr>
        <a:xfrm>
          <a:off x="10515600" y="696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133318</xdr:rowOff>
    </xdr:from>
    <xdr:to>
      <xdr:col>50</xdr:col>
      <xdr:colOff>165100</xdr:colOff>
      <xdr:row>41</xdr:row>
      <xdr:rowOff>63468</xdr:rowOff>
    </xdr:to>
    <xdr:sp macro="" textlink="">
      <xdr:nvSpPr>
        <xdr:cNvPr id="132" name="楕円 131">
          <a:extLst>
            <a:ext uri="{FF2B5EF4-FFF2-40B4-BE49-F238E27FC236}">
              <a16:creationId xmlns:a16="http://schemas.microsoft.com/office/drawing/2014/main" id="{9893A4C7-7B57-487E-A553-CB9B053500A4}"/>
            </a:ext>
          </a:extLst>
        </xdr:cNvPr>
        <xdr:cNvSpPr/>
      </xdr:nvSpPr>
      <xdr:spPr>
        <a:xfrm>
          <a:off x="9588500" y="69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11106</xdr:rowOff>
    </xdr:from>
    <xdr:to>
      <xdr:col>55</xdr:col>
      <xdr:colOff>0</xdr:colOff>
      <xdr:row>41</xdr:row>
      <xdr:rowOff>12668</xdr:rowOff>
    </xdr:to>
    <xdr:cxnSp macro="">
      <xdr:nvCxnSpPr>
        <xdr:cNvPr id="133" name="直線コネクタ 132">
          <a:extLst>
            <a:ext uri="{FF2B5EF4-FFF2-40B4-BE49-F238E27FC236}">
              <a16:creationId xmlns:a16="http://schemas.microsoft.com/office/drawing/2014/main" id="{FBBCBFBA-4C21-4BC0-AFDF-0D5545FB20AA}"/>
            </a:ext>
          </a:extLst>
        </xdr:cNvPr>
        <xdr:cNvCxnSpPr/>
      </xdr:nvCxnSpPr>
      <xdr:spPr>
        <a:xfrm flipV="1">
          <a:off x="9639300" y="7040556"/>
          <a:ext cx="8382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133338</xdr:rowOff>
    </xdr:from>
    <xdr:to>
      <xdr:col>46</xdr:col>
      <xdr:colOff>38100</xdr:colOff>
      <xdr:row>41</xdr:row>
      <xdr:rowOff>63488</xdr:rowOff>
    </xdr:to>
    <xdr:sp macro="" textlink="">
      <xdr:nvSpPr>
        <xdr:cNvPr id="134" name="楕円 133">
          <a:extLst>
            <a:ext uri="{FF2B5EF4-FFF2-40B4-BE49-F238E27FC236}">
              <a16:creationId xmlns:a16="http://schemas.microsoft.com/office/drawing/2014/main" id="{B2211771-279D-49EE-AB3B-D09856209E97}"/>
            </a:ext>
          </a:extLst>
        </xdr:cNvPr>
        <xdr:cNvSpPr/>
      </xdr:nvSpPr>
      <xdr:spPr>
        <a:xfrm>
          <a:off x="8699500" y="699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12668</xdr:rowOff>
    </xdr:from>
    <xdr:to>
      <xdr:col>50</xdr:col>
      <xdr:colOff>114300</xdr:colOff>
      <xdr:row>41</xdr:row>
      <xdr:rowOff>12688</xdr:rowOff>
    </xdr:to>
    <xdr:cxnSp macro="">
      <xdr:nvCxnSpPr>
        <xdr:cNvPr id="135" name="直線コネクタ 134">
          <a:extLst>
            <a:ext uri="{FF2B5EF4-FFF2-40B4-BE49-F238E27FC236}">
              <a16:creationId xmlns:a16="http://schemas.microsoft.com/office/drawing/2014/main" id="{6A658D7B-A2C6-413C-988F-A21C34FFA08F}"/>
            </a:ext>
          </a:extLst>
        </xdr:cNvPr>
        <xdr:cNvCxnSpPr/>
      </xdr:nvCxnSpPr>
      <xdr:spPr>
        <a:xfrm flipV="1">
          <a:off x="8750300" y="7042118"/>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133166</xdr:rowOff>
    </xdr:from>
    <xdr:to>
      <xdr:col>41</xdr:col>
      <xdr:colOff>101600</xdr:colOff>
      <xdr:row>41</xdr:row>
      <xdr:rowOff>63316</xdr:rowOff>
    </xdr:to>
    <xdr:sp macro="" textlink="">
      <xdr:nvSpPr>
        <xdr:cNvPr id="136" name="楕円 135">
          <a:extLst>
            <a:ext uri="{FF2B5EF4-FFF2-40B4-BE49-F238E27FC236}">
              <a16:creationId xmlns:a16="http://schemas.microsoft.com/office/drawing/2014/main" id="{F1FF1824-7FD4-4CC3-981A-28A06D2AEFF0}"/>
            </a:ext>
          </a:extLst>
        </xdr:cNvPr>
        <xdr:cNvSpPr/>
      </xdr:nvSpPr>
      <xdr:spPr>
        <a:xfrm>
          <a:off x="7810500" y="6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12516</xdr:rowOff>
    </xdr:from>
    <xdr:to>
      <xdr:col>45</xdr:col>
      <xdr:colOff>177800</xdr:colOff>
      <xdr:row>41</xdr:row>
      <xdr:rowOff>12688</xdr:rowOff>
    </xdr:to>
    <xdr:cxnSp macro="">
      <xdr:nvCxnSpPr>
        <xdr:cNvPr id="137" name="直線コネクタ 136">
          <a:extLst>
            <a:ext uri="{FF2B5EF4-FFF2-40B4-BE49-F238E27FC236}">
              <a16:creationId xmlns:a16="http://schemas.microsoft.com/office/drawing/2014/main" id="{F0A41D89-0930-4B5D-ABEB-2B14AB310D79}"/>
            </a:ext>
          </a:extLst>
        </xdr:cNvPr>
        <xdr:cNvCxnSpPr/>
      </xdr:nvCxnSpPr>
      <xdr:spPr>
        <a:xfrm>
          <a:off x="7861300" y="7041966"/>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136595</xdr:rowOff>
    </xdr:from>
    <xdr:to>
      <xdr:col>36</xdr:col>
      <xdr:colOff>165100</xdr:colOff>
      <xdr:row>41</xdr:row>
      <xdr:rowOff>66745</xdr:rowOff>
    </xdr:to>
    <xdr:sp macro="" textlink="">
      <xdr:nvSpPr>
        <xdr:cNvPr id="138" name="楕円 137">
          <a:extLst>
            <a:ext uri="{FF2B5EF4-FFF2-40B4-BE49-F238E27FC236}">
              <a16:creationId xmlns:a16="http://schemas.microsoft.com/office/drawing/2014/main" id="{48B9334B-B65D-48AA-A037-95C0648196AF}"/>
            </a:ext>
          </a:extLst>
        </xdr:cNvPr>
        <xdr:cNvSpPr/>
      </xdr:nvSpPr>
      <xdr:spPr>
        <a:xfrm>
          <a:off x="6921500" y="69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12516</xdr:rowOff>
    </xdr:from>
    <xdr:to>
      <xdr:col>41</xdr:col>
      <xdr:colOff>50800</xdr:colOff>
      <xdr:row>41</xdr:row>
      <xdr:rowOff>15945</xdr:rowOff>
    </xdr:to>
    <xdr:cxnSp macro="">
      <xdr:nvCxnSpPr>
        <xdr:cNvPr id="139" name="直線コネクタ 138">
          <a:extLst>
            <a:ext uri="{FF2B5EF4-FFF2-40B4-BE49-F238E27FC236}">
              <a16:creationId xmlns:a16="http://schemas.microsoft.com/office/drawing/2014/main" id="{55B00103-C16C-48D4-8D89-74C8ADAE8DF0}"/>
            </a:ext>
          </a:extLst>
        </xdr:cNvPr>
        <xdr:cNvCxnSpPr/>
      </xdr:nvCxnSpPr>
      <xdr:spPr>
        <a:xfrm flipV="1">
          <a:off x="6972300" y="704196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96454</xdr:rowOff>
    </xdr:from>
    <xdr:ext cx="534377" cy="259045"/>
    <xdr:sp macro="" textlink="">
      <xdr:nvSpPr>
        <xdr:cNvPr id="140" name="n_1aveValue【道路】&#10;一人当たり延長">
          <a:extLst>
            <a:ext uri="{FF2B5EF4-FFF2-40B4-BE49-F238E27FC236}">
              <a16:creationId xmlns:a16="http://schemas.microsoft.com/office/drawing/2014/main" id="{8E3A0055-A333-46A1-B923-075DCFA4E909}"/>
            </a:ext>
          </a:extLst>
        </xdr:cNvPr>
        <xdr:cNvSpPr txBox="1"/>
      </xdr:nvSpPr>
      <xdr:spPr>
        <a:xfrm>
          <a:off x="93594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109790</xdr:rowOff>
    </xdr:from>
    <xdr:ext cx="534377" cy="259045"/>
    <xdr:sp macro="" textlink="">
      <xdr:nvSpPr>
        <xdr:cNvPr id="141" name="n_2aveValue【道路】&#10;一人当たり延長">
          <a:extLst>
            <a:ext uri="{FF2B5EF4-FFF2-40B4-BE49-F238E27FC236}">
              <a16:creationId xmlns:a16="http://schemas.microsoft.com/office/drawing/2014/main" id="{234718E6-ADE2-4E20-9CD3-F906CECC210F}"/>
            </a:ext>
          </a:extLst>
        </xdr:cNvPr>
        <xdr:cNvSpPr txBox="1"/>
      </xdr:nvSpPr>
      <xdr:spPr>
        <a:xfrm>
          <a:off x="8483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5529</xdr:rowOff>
    </xdr:from>
    <xdr:ext cx="534377" cy="259045"/>
    <xdr:sp macro="" textlink="">
      <xdr:nvSpPr>
        <xdr:cNvPr id="142" name="n_3aveValue【道路】&#10;一人当たり延長">
          <a:extLst>
            <a:ext uri="{FF2B5EF4-FFF2-40B4-BE49-F238E27FC236}">
              <a16:creationId xmlns:a16="http://schemas.microsoft.com/office/drawing/2014/main" id="{64BEFEEC-432B-4611-9053-34E17AC561E3}"/>
            </a:ext>
          </a:extLst>
        </xdr:cNvPr>
        <xdr:cNvSpPr txBox="1"/>
      </xdr:nvSpPr>
      <xdr:spPr>
        <a:xfrm>
          <a:off x="7594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34008</xdr:rowOff>
    </xdr:from>
    <xdr:ext cx="534377" cy="259045"/>
    <xdr:sp macro="" textlink="">
      <xdr:nvSpPr>
        <xdr:cNvPr id="143" name="n_4aveValue【道路】&#10;一人当たり延長">
          <a:extLst>
            <a:ext uri="{FF2B5EF4-FFF2-40B4-BE49-F238E27FC236}">
              <a16:creationId xmlns:a16="http://schemas.microsoft.com/office/drawing/2014/main" id="{8E88ED7F-E575-4B2F-8D41-42AFD94AC42C}"/>
            </a:ext>
          </a:extLst>
        </xdr:cNvPr>
        <xdr:cNvSpPr txBox="1"/>
      </xdr:nvSpPr>
      <xdr:spPr>
        <a:xfrm>
          <a:off x="6705111" y="63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54595</xdr:rowOff>
    </xdr:from>
    <xdr:ext cx="534377" cy="259045"/>
    <xdr:sp macro="" textlink="">
      <xdr:nvSpPr>
        <xdr:cNvPr id="144" name="n_1mainValue【道路】&#10;一人当たり延長">
          <a:extLst>
            <a:ext uri="{FF2B5EF4-FFF2-40B4-BE49-F238E27FC236}">
              <a16:creationId xmlns:a16="http://schemas.microsoft.com/office/drawing/2014/main" id="{40AD9BD2-FE37-48A0-9EB1-6C10CC8CC55A}"/>
            </a:ext>
          </a:extLst>
        </xdr:cNvPr>
        <xdr:cNvSpPr txBox="1"/>
      </xdr:nvSpPr>
      <xdr:spPr>
        <a:xfrm>
          <a:off x="9359411" y="70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54615</xdr:rowOff>
    </xdr:from>
    <xdr:ext cx="534377" cy="259045"/>
    <xdr:sp macro="" textlink="">
      <xdr:nvSpPr>
        <xdr:cNvPr id="145" name="n_2mainValue【道路】&#10;一人当たり延長">
          <a:extLst>
            <a:ext uri="{FF2B5EF4-FFF2-40B4-BE49-F238E27FC236}">
              <a16:creationId xmlns:a16="http://schemas.microsoft.com/office/drawing/2014/main" id="{98469CDC-F168-46E6-82F6-0B8B7257887D}"/>
            </a:ext>
          </a:extLst>
        </xdr:cNvPr>
        <xdr:cNvSpPr txBox="1"/>
      </xdr:nvSpPr>
      <xdr:spPr>
        <a:xfrm>
          <a:off x="8483111" y="708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54443</xdr:rowOff>
    </xdr:from>
    <xdr:ext cx="534377" cy="259045"/>
    <xdr:sp macro="" textlink="">
      <xdr:nvSpPr>
        <xdr:cNvPr id="146" name="n_3mainValue【道路】&#10;一人当たり延長">
          <a:extLst>
            <a:ext uri="{FF2B5EF4-FFF2-40B4-BE49-F238E27FC236}">
              <a16:creationId xmlns:a16="http://schemas.microsoft.com/office/drawing/2014/main" id="{C92FDEF2-20B4-457B-90F5-960E6F598DE3}"/>
            </a:ext>
          </a:extLst>
        </xdr:cNvPr>
        <xdr:cNvSpPr txBox="1"/>
      </xdr:nvSpPr>
      <xdr:spPr>
        <a:xfrm>
          <a:off x="7594111" y="70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57872</xdr:rowOff>
    </xdr:from>
    <xdr:ext cx="534377" cy="259045"/>
    <xdr:sp macro="" textlink="">
      <xdr:nvSpPr>
        <xdr:cNvPr id="147" name="n_4mainValue【道路】&#10;一人当たり延長">
          <a:extLst>
            <a:ext uri="{FF2B5EF4-FFF2-40B4-BE49-F238E27FC236}">
              <a16:creationId xmlns:a16="http://schemas.microsoft.com/office/drawing/2014/main" id="{98B478EE-B823-486E-A379-D501972F7C06}"/>
            </a:ext>
          </a:extLst>
        </xdr:cNvPr>
        <xdr:cNvSpPr txBox="1"/>
      </xdr:nvSpPr>
      <xdr:spPr>
        <a:xfrm>
          <a:off x="6705111" y="708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260A789-D411-45B2-AC52-FBD4754503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0ED6D31-34DE-45EE-A436-D79EA6E2EF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55616BC-6A65-41B9-819B-8D0BCCDBBD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DDF6192-C5FE-400A-82D7-E91824B9D56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605343B-E237-49A1-8D1A-75083136091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863CF34-7630-4B39-997D-6DC4039754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EAA8CBF-47B1-435E-87E7-A3D9C675E3A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CB8D111-CCE2-4106-B2A6-87070F40E6C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711E711-7312-4DB4-B872-75A16069FC9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E4DE55F-96A7-40E8-9FFD-6194CFB505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FAC2A92-52E8-456C-B4E1-DB7DBCFB16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DA63E75-5F74-4C90-8A7D-EAF0624DE56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EF11466-3847-4FAD-A5D3-375F20E357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E7D2CC0-1C70-4AF4-A31B-DDE2741FEF2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6896DBA-ACA1-46D4-85BE-EB6FA2C2D1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8E51E11-4AF5-43E9-80BF-4AC60331639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5D5980E-043B-4D7B-B5C1-3E360496467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A3C1024-6BAD-4AED-BCCC-A587BD81EDB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CC95D43-EF3B-4781-9C74-989FC1EE890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22CFA39-8DDA-4C55-BFAA-E054EC13862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C432704-8619-4FEB-A4D3-D17AAA6ECE8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1829D6A-CFCA-47D6-9A24-BB07821F60E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AF23399-9967-42A0-A925-F5803D88ADB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D552155-B5E5-4CC8-8A3E-44DE9D08AC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CC7E66E-01D1-4B49-9354-DCD12151BFE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29391</xdr:rowOff>
    </xdr:to>
    <xdr:cxnSp macro="">
      <xdr:nvCxnSpPr>
        <xdr:cNvPr id="173" name="直線コネクタ 172">
          <a:extLst>
            <a:ext uri="{FF2B5EF4-FFF2-40B4-BE49-F238E27FC236}">
              <a16:creationId xmlns:a16="http://schemas.microsoft.com/office/drawing/2014/main" id="{61759509-C94F-4964-9F8D-FCF31873D7D3}"/>
            </a:ext>
          </a:extLst>
        </xdr:cNvPr>
        <xdr:cNvCxnSpPr/>
      </xdr:nvCxnSpPr>
      <xdr:spPr>
        <a:xfrm flipV="1">
          <a:off x="4634865" y="9552215"/>
          <a:ext cx="0" cy="1449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33218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82C8A8B-83BE-4ECD-87B2-AAC21691B886}"/>
            </a:ext>
          </a:extLst>
        </xdr:cNvPr>
        <xdr:cNvSpPr txBox="1"/>
      </xdr:nvSpPr>
      <xdr:spPr>
        <a:xfrm>
          <a:off x="4673600" y="1100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29391</xdr:rowOff>
    </xdr:from>
    <xdr:to>
      <xdr:col>24</xdr:col>
      <xdr:colOff>152400</xdr:colOff>
      <xdr:row>64</xdr:row>
      <xdr:rowOff>29391</xdr:rowOff>
    </xdr:to>
    <xdr:cxnSp macro="">
      <xdr:nvCxnSpPr>
        <xdr:cNvPr id="175" name="直線コネクタ 174">
          <a:extLst>
            <a:ext uri="{FF2B5EF4-FFF2-40B4-BE49-F238E27FC236}">
              <a16:creationId xmlns:a16="http://schemas.microsoft.com/office/drawing/2014/main" id="{8741BA93-F246-45EB-92E2-CB5B7AD2F9F5}"/>
            </a:ext>
          </a:extLst>
        </xdr:cNvPr>
        <xdr:cNvCxnSpPr/>
      </xdr:nvCxnSpPr>
      <xdr:spPr>
        <a:xfrm>
          <a:off x="4546600" y="1100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8368ED1-FC0D-4004-8C2F-6114FC7113C5}"/>
            </a:ext>
          </a:extLst>
        </xdr:cNvPr>
        <xdr:cNvSpPr txBox="1"/>
      </xdr:nvSpPr>
      <xdr:spPr>
        <a:xfrm>
          <a:off x="4673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7" name="直線コネクタ 176">
          <a:extLst>
            <a:ext uri="{FF2B5EF4-FFF2-40B4-BE49-F238E27FC236}">
              <a16:creationId xmlns:a16="http://schemas.microsoft.com/office/drawing/2014/main" id="{5AA498EF-46EC-446C-9780-5891763BB833}"/>
            </a:ext>
          </a:extLst>
        </xdr:cNvPr>
        <xdr:cNvCxnSpPr/>
      </xdr:nvCxnSpPr>
      <xdr:spPr>
        <a:xfrm>
          <a:off x="4546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35758</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9ABA2C3-2A89-48FF-9063-DB7B468F42B3}"/>
            </a:ext>
          </a:extLst>
        </xdr:cNvPr>
        <xdr:cNvSpPr txBox="1"/>
      </xdr:nvSpPr>
      <xdr:spPr>
        <a:xfrm>
          <a:off x="4673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79" name="フローチャート: 判断 178">
          <a:extLst>
            <a:ext uri="{FF2B5EF4-FFF2-40B4-BE49-F238E27FC236}">
              <a16:creationId xmlns:a16="http://schemas.microsoft.com/office/drawing/2014/main" id="{9EE13A47-9D3E-4B83-8046-A3FB3BFE6660}"/>
            </a:ext>
          </a:extLst>
        </xdr:cNvPr>
        <xdr:cNvSpPr/>
      </xdr:nvSpPr>
      <xdr:spPr>
        <a:xfrm>
          <a:off x="4584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5BB7A120-C31A-4E4B-A74A-8D204C71D55F}"/>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148409</xdr:rowOff>
    </xdr:from>
    <xdr:to>
      <xdr:col>15</xdr:col>
      <xdr:colOff>101600</xdr:colOff>
      <xdr:row>61</xdr:row>
      <xdr:rowOff>78559</xdr:rowOff>
    </xdr:to>
    <xdr:sp macro="" textlink="">
      <xdr:nvSpPr>
        <xdr:cNvPr id="181" name="フローチャート: 判断 180">
          <a:extLst>
            <a:ext uri="{FF2B5EF4-FFF2-40B4-BE49-F238E27FC236}">
              <a16:creationId xmlns:a16="http://schemas.microsoft.com/office/drawing/2014/main" id="{2A35B3E2-7211-4053-9781-F06B88E8FACF}"/>
            </a:ext>
          </a:extLst>
        </xdr:cNvPr>
        <xdr:cNvSpPr/>
      </xdr:nvSpPr>
      <xdr:spPr>
        <a:xfrm>
          <a:off x="2857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82" name="フローチャート: 判断 181">
          <a:extLst>
            <a:ext uri="{FF2B5EF4-FFF2-40B4-BE49-F238E27FC236}">
              <a16:creationId xmlns:a16="http://schemas.microsoft.com/office/drawing/2014/main" id="{9D6FB188-EAE1-484E-9D92-C34F0780E091}"/>
            </a:ext>
          </a:extLst>
        </xdr:cNvPr>
        <xdr:cNvSpPr/>
      </xdr:nvSpPr>
      <xdr:spPr>
        <a:xfrm>
          <a:off x="1968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146776</xdr:rowOff>
    </xdr:from>
    <xdr:to>
      <xdr:col>6</xdr:col>
      <xdr:colOff>38100</xdr:colOff>
      <xdr:row>61</xdr:row>
      <xdr:rowOff>76926</xdr:rowOff>
    </xdr:to>
    <xdr:sp macro="" textlink="">
      <xdr:nvSpPr>
        <xdr:cNvPr id="183" name="フローチャート: 判断 182">
          <a:extLst>
            <a:ext uri="{FF2B5EF4-FFF2-40B4-BE49-F238E27FC236}">
              <a16:creationId xmlns:a16="http://schemas.microsoft.com/office/drawing/2014/main" id="{1B170616-0AAC-4465-AB4A-C1C3FC914D90}"/>
            </a:ext>
          </a:extLst>
        </xdr:cNvPr>
        <xdr:cNvSpPr/>
      </xdr:nvSpPr>
      <xdr:spPr>
        <a:xfrm>
          <a:off x="1079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09551B-56E5-4571-9512-D5DED4C6EC2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B45611F-67E4-4F3D-B33E-CB5FE845388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2AF8AC-4241-4933-AFF1-D3F3F48F922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5BB0A05-6730-49C9-868E-E50A78DDA93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B21BABD-F00B-4F71-BEBD-5C0EBB6C968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89" name="楕円 188">
          <a:extLst>
            <a:ext uri="{FF2B5EF4-FFF2-40B4-BE49-F238E27FC236}">
              <a16:creationId xmlns:a16="http://schemas.microsoft.com/office/drawing/2014/main" id="{E454BFF9-A1BB-4B09-AAFC-3A648670F5A6}"/>
            </a:ext>
          </a:extLst>
        </xdr:cNvPr>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203CC72-5C4C-4C84-BD09-224FB0A3F0A1}"/>
            </a:ext>
          </a:extLst>
        </xdr:cNvPr>
        <xdr:cNvSpPr txBox="1"/>
      </xdr:nvSpPr>
      <xdr:spPr>
        <a:xfrm>
          <a:off x="4673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xdr:rowOff>
    </xdr:from>
    <xdr:to>
      <xdr:col>20</xdr:col>
      <xdr:colOff>38100</xdr:colOff>
      <xdr:row>61</xdr:row>
      <xdr:rowOff>106317</xdr:rowOff>
    </xdr:to>
    <xdr:sp macro="" textlink="">
      <xdr:nvSpPr>
        <xdr:cNvPr id="191" name="楕円 190">
          <a:extLst>
            <a:ext uri="{FF2B5EF4-FFF2-40B4-BE49-F238E27FC236}">
              <a16:creationId xmlns:a16="http://schemas.microsoft.com/office/drawing/2014/main" id="{A9073264-411F-4EEC-BB95-169F2BB6A124}"/>
            </a:ext>
          </a:extLst>
        </xdr:cNvPr>
        <xdr:cNvSpPr/>
      </xdr:nvSpPr>
      <xdr:spPr>
        <a:xfrm>
          <a:off x="3746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55517</xdr:rowOff>
    </xdr:from>
    <xdr:to>
      <xdr:col>24</xdr:col>
      <xdr:colOff>63500</xdr:colOff>
      <xdr:row>61</xdr:row>
      <xdr:rowOff>80010</xdr:rowOff>
    </xdr:to>
    <xdr:cxnSp macro="">
      <xdr:nvCxnSpPr>
        <xdr:cNvPr id="192" name="直線コネクタ 191">
          <a:extLst>
            <a:ext uri="{FF2B5EF4-FFF2-40B4-BE49-F238E27FC236}">
              <a16:creationId xmlns:a16="http://schemas.microsoft.com/office/drawing/2014/main" id="{D541557F-185F-4C01-98A4-49733A1D2F8F}"/>
            </a:ext>
          </a:extLst>
        </xdr:cNvPr>
        <xdr:cNvCxnSpPr/>
      </xdr:nvCxnSpPr>
      <xdr:spPr>
        <a:xfrm>
          <a:off x="3797300" y="1051396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3" name="楕円 192">
          <a:extLst>
            <a:ext uri="{FF2B5EF4-FFF2-40B4-BE49-F238E27FC236}">
              <a16:creationId xmlns:a16="http://schemas.microsoft.com/office/drawing/2014/main" id="{9C2DA2F7-4114-4571-B51C-BDD7818C04DA}"/>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55517</xdr:rowOff>
    </xdr:to>
    <xdr:cxnSp macro="">
      <xdr:nvCxnSpPr>
        <xdr:cNvPr id="194" name="直線コネクタ 193">
          <a:extLst>
            <a:ext uri="{FF2B5EF4-FFF2-40B4-BE49-F238E27FC236}">
              <a16:creationId xmlns:a16="http://schemas.microsoft.com/office/drawing/2014/main" id="{1DDDEA26-6B50-4318-B3CF-D4174BB445A5}"/>
            </a:ext>
          </a:extLst>
        </xdr:cNvPr>
        <xdr:cNvCxnSpPr/>
      </xdr:nvCxnSpPr>
      <xdr:spPr>
        <a:xfrm>
          <a:off x="2908300" y="1049274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95" name="楕円 194">
          <a:extLst>
            <a:ext uri="{FF2B5EF4-FFF2-40B4-BE49-F238E27FC236}">
              <a16:creationId xmlns:a16="http://schemas.microsoft.com/office/drawing/2014/main" id="{30CAEE29-FD9F-4931-A0A0-D8B0BA7D797E}"/>
            </a:ext>
          </a:extLst>
        </xdr:cNvPr>
        <xdr:cNvSpPr/>
      </xdr:nvSpPr>
      <xdr:spPr>
        <a:xfrm>
          <a:off x="1968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8165</xdr:rowOff>
    </xdr:from>
    <xdr:to>
      <xdr:col>15</xdr:col>
      <xdr:colOff>50800</xdr:colOff>
      <xdr:row>61</xdr:row>
      <xdr:rowOff>34290</xdr:rowOff>
    </xdr:to>
    <xdr:cxnSp macro="">
      <xdr:nvCxnSpPr>
        <xdr:cNvPr id="196" name="直線コネクタ 195">
          <a:extLst>
            <a:ext uri="{FF2B5EF4-FFF2-40B4-BE49-F238E27FC236}">
              <a16:creationId xmlns:a16="http://schemas.microsoft.com/office/drawing/2014/main" id="{52CBB7B2-E691-43A7-9D66-B3DF83BECF02}"/>
            </a:ext>
          </a:extLst>
        </xdr:cNvPr>
        <xdr:cNvCxnSpPr/>
      </xdr:nvCxnSpPr>
      <xdr:spPr>
        <a:xfrm>
          <a:off x="2019300" y="104666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101056</xdr:rowOff>
    </xdr:from>
    <xdr:to>
      <xdr:col>6</xdr:col>
      <xdr:colOff>38100</xdr:colOff>
      <xdr:row>61</xdr:row>
      <xdr:rowOff>31206</xdr:rowOff>
    </xdr:to>
    <xdr:sp macro="" textlink="">
      <xdr:nvSpPr>
        <xdr:cNvPr id="197" name="楕円 196">
          <a:extLst>
            <a:ext uri="{FF2B5EF4-FFF2-40B4-BE49-F238E27FC236}">
              <a16:creationId xmlns:a16="http://schemas.microsoft.com/office/drawing/2014/main" id="{E0113534-8B43-48FB-8F8D-D06ABDCAFEC0}"/>
            </a:ext>
          </a:extLst>
        </xdr:cNvPr>
        <xdr:cNvSpPr/>
      </xdr:nvSpPr>
      <xdr:spPr>
        <a:xfrm>
          <a:off x="1079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151856</xdr:rowOff>
    </xdr:from>
    <xdr:to>
      <xdr:col>10</xdr:col>
      <xdr:colOff>114300</xdr:colOff>
      <xdr:row>61</xdr:row>
      <xdr:rowOff>8165</xdr:rowOff>
    </xdr:to>
    <xdr:cxnSp macro="">
      <xdr:nvCxnSpPr>
        <xdr:cNvPr id="198" name="直線コネクタ 197">
          <a:extLst>
            <a:ext uri="{FF2B5EF4-FFF2-40B4-BE49-F238E27FC236}">
              <a16:creationId xmlns:a16="http://schemas.microsoft.com/office/drawing/2014/main" id="{449422ED-22E9-4E00-904C-610CA6D905CB}"/>
            </a:ext>
          </a:extLst>
        </xdr:cNvPr>
        <xdr:cNvCxnSpPr/>
      </xdr:nvCxnSpPr>
      <xdr:spPr>
        <a:xfrm>
          <a:off x="1130300" y="104388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F2E16F7-A328-49BB-8250-70CCA2CD62A4}"/>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95086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E08BDB8-89AB-4ADC-B685-0035CF2AF15E}"/>
            </a:ext>
          </a:extLst>
        </xdr:cNvPr>
        <xdr:cNvSpPr txBox="1"/>
      </xdr:nvSpPr>
      <xdr:spPr>
        <a:xfrm>
          <a:off x="2705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41333D6-579E-4F01-BE33-F98466872C02}"/>
            </a:ext>
          </a:extLst>
        </xdr:cNvPr>
        <xdr:cNvSpPr txBox="1"/>
      </xdr:nvSpPr>
      <xdr:spPr>
        <a:xfrm>
          <a:off x="1816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68053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A894FE4-DC0E-4DF5-B93D-8C742FD1FB4C}"/>
            </a:ext>
          </a:extLst>
        </xdr:cNvPr>
        <xdr:cNvSpPr txBox="1"/>
      </xdr:nvSpPr>
      <xdr:spPr>
        <a:xfrm>
          <a:off x="927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97444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E778DA5-7858-43DE-A3FD-69A97D329C7C}"/>
            </a:ext>
          </a:extLst>
        </xdr:cNvPr>
        <xdr:cNvSpPr txBox="1"/>
      </xdr:nvSpPr>
      <xdr:spPr>
        <a:xfrm>
          <a:off x="35820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76217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06DCD21-4A1F-4666-BDA4-5D4E57D9135B}"/>
            </a:ext>
          </a:extLst>
        </xdr:cNvPr>
        <xdr:cNvSpPr txBox="1"/>
      </xdr:nvSpPr>
      <xdr:spPr>
        <a:xfrm>
          <a:off x="2705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AC6E6B0-B5AC-4F1B-B3ED-A814CFB6DB2B}"/>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47733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8097870-C87B-4B4B-8DD6-2FAFA53BD78D}"/>
            </a:ext>
          </a:extLst>
        </xdr:cNvPr>
        <xdr:cNvSpPr txBox="1"/>
      </xdr:nvSpPr>
      <xdr:spPr>
        <a:xfrm>
          <a:off x="927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E6A5BB4-00B5-40FD-BC13-A2DF8EB3A18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DC4B82E-79C7-48D8-9E0C-6E7F97B7B8B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9B5111F-72DA-4E4B-905F-5D9F51A01A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3C7F44A-1A3E-4E9A-AD88-FA1C675E1A4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4D11F50-05D1-4707-AD7E-84C1C850C58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E2204D0-D189-41A3-B6C5-B498D6E0DF1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EC1D014-EF71-43D0-B838-3EAB78558B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C63267B-99B0-468B-AAB9-E0AE70B02BA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C365317-11EB-483C-8CAA-64F0DA7806E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0F68FD2-5C80-478D-A3EF-08C527F35AF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86046BC-E02F-4EF8-BE69-5963F3D93D1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D7D0CAAA-902E-454E-99E6-7A44DAB428A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03AC8E2-EB8F-43F3-A55E-A7CBF92B342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0722DFF-BA95-4045-9EC7-686E160B159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1BBB850-194D-4010-A1FF-51AC1D0EE3E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6245A6F-6524-4C06-ADA5-B3DE4FC7897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7FC681A-B579-40AE-B69E-9C839F6B167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DC48033-F156-4643-A52A-DA3B81180CC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3BE3BDC-859B-40CF-8E0F-97F1AA23FC6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D1E8AED-4802-439D-9B87-A93EA4D1828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2E8E220-8CEC-4C1E-B1E2-92E113C6258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E624C63-4B29-420A-AA26-94F95E5CB3E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2A45BAA-1D7E-48AF-BB0A-E4E85C2EA3A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112571</xdr:rowOff>
    </xdr:from>
    <xdr:to>
      <xdr:col>54</xdr:col>
      <xdr:colOff>189865</xdr:colOff>
      <xdr:row>64</xdr:row>
      <xdr:rowOff>68273</xdr:rowOff>
    </xdr:to>
    <xdr:cxnSp macro="">
      <xdr:nvCxnSpPr>
        <xdr:cNvPr id="230" name="直線コネクタ 229">
          <a:extLst>
            <a:ext uri="{FF2B5EF4-FFF2-40B4-BE49-F238E27FC236}">
              <a16:creationId xmlns:a16="http://schemas.microsoft.com/office/drawing/2014/main" id="{B365238F-2737-44F0-A887-327D6B28E222}"/>
            </a:ext>
          </a:extLst>
        </xdr:cNvPr>
        <xdr:cNvCxnSpPr/>
      </xdr:nvCxnSpPr>
      <xdr:spPr>
        <a:xfrm flipV="1">
          <a:off x="10476865" y="9713771"/>
          <a:ext cx="0" cy="13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72100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97DB883F-900B-446F-A350-E715F1E5197E}"/>
            </a:ext>
          </a:extLst>
        </xdr:cNvPr>
        <xdr:cNvSpPr txBox="1"/>
      </xdr:nvSpPr>
      <xdr:spPr>
        <a:xfrm>
          <a:off x="10515600" y="1104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68273</xdr:rowOff>
    </xdr:from>
    <xdr:to>
      <xdr:col>55</xdr:col>
      <xdr:colOff>88900</xdr:colOff>
      <xdr:row>64</xdr:row>
      <xdr:rowOff>68273</xdr:rowOff>
    </xdr:to>
    <xdr:cxnSp macro="">
      <xdr:nvCxnSpPr>
        <xdr:cNvPr id="232" name="直線コネクタ 231">
          <a:extLst>
            <a:ext uri="{FF2B5EF4-FFF2-40B4-BE49-F238E27FC236}">
              <a16:creationId xmlns:a16="http://schemas.microsoft.com/office/drawing/2014/main" id="{9282DCB6-97E8-414C-ABED-B65436AB655B}"/>
            </a:ext>
          </a:extLst>
        </xdr:cNvPr>
        <xdr:cNvCxnSpPr/>
      </xdr:nvCxnSpPr>
      <xdr:spPr>
        <a:xfrm>
          <a:off x="10388600" y="1104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59248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CBDE919-3245-4EE6-91D8-CFB47F2546CC}"/>
            </a:ext>
          </a:extLst>
        </xdr:cNvPr>
        <xdr:cNvSpPr txBox="1"/>
      </xdr:nvSpPr>
      <xdr:spPr>
        <a:xfrm>
          <a:off x="10515600" y="9488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112571</xdr:rowOff>
    </xdr:from>
    <xdr:to>
      <xdr:col>55</xdr:col>
      <xdr:colOff>88900</xdr:colOff>
      <xdr:row>56</xdr:row>
      <xdr:rowOff>112571</xdr:rowOff>
    </xdr:to>
    <xdr:cxnSp macro="">
      <xdr:nvCxnSpPr>
        <xdr:cNvPr id="234" name="直線コネクタ 233">
          <a:extLst>
            <a:ext uri="{FF2B5EF4-FFF2-40B4-BE49-F238E27FC236}">
              <a16:creationId xmlns:a16="http://schemas.microsoft.com/office/drawing/2014/main" id="{EA4D5DC9-22B8-4BFC-B457-F476E1BC6D50}"/>
            </a:ext>
          </a:extLst>
        </xdr:cNvPr>
        <xdr:cNvCxnSpPr/>
      </xdr:nvCxnSpPr>
      <xdr:spPr>
        <a:xfrm>
          <a:off x="10388600" y="9713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85976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0FA28F7-1919-4F5B-B0B5-7F4B56645B9B}"/>
            </a:ext>
          </a:extLst>
        </xdr:cNvPr>
        <xdr:cNvSpPr txBox="1"/>
      </xdr:nvSpPr>
      <xdr:spPr>
        <a:xfrm>
          <a:off x="10515600" y="10544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63099</xdr:rowOff>
    </xdr:from>
    <xdr:to>
      <xdr:col>55</xdr:col>
      <xdr:colOff>50800</xdr:colOff>
      <xdr:row>62</xdr:row>
      <xdr:rowOff>164699</xdr:rowOff>
    </xdr:to>
    <xdr:sp macro="" textlink="">
      <xdr:nvSpPr>
        <xdr:cNvPr id="236" name="フローチャート: 判断 235">
          <a:extLst>
            <a:ext uri="{FF2B5EF4-FFF2-40B4-BE49-F238E27FC236}">
              <a16:creationId xmlns:a16="http://schemas.microsoft.com/office/drawing/2014/main" id="{5AB1F556-B2CC-49CE-AE75-2633C93AD16F}"/>
            </a:ext>
          </a:extLst>
        </xdr:cNvPr>
        <xdr:cNvSpPr/>
      </xdr:nvSpPr>
      <xdr:spPr>
        <a:xfrm>
          <a:off x="10426700" y="1069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70929</xdr:rowOff>
    </xdr:from>
    <xdr:to>
      <xdr:col>50</xdr:col>
      <xdr:colOff>165100</xdr:colOff>
      <xdr:row>63</xdr:row>
      <xdr:rowOff>1079</xdr:rowOff>
    </xdr:to>
    <xdr:sp macro="" textlink="">
      <xdr:nvSpPr>
        <xdr:cNvPr id="237" name="フローチャート: 判断 236">
          <a:extLst>
            <a:ext uri="{FF2B5EF4-FFF2-40B4-BE49-F238E27FC236}">
              <a16:creationId xmlns:a16="http://schemas.microsoft.com/office/drawing/2014/main" id="{3EA40AC3-673A-4863-A4C8-091E46DE2AED}"/>
            </a:ext>
          </a:extLst>
        </xdr:cNvPr>
        <xdr:cNvSpPr/>
      </xdr:nvSpPr>
      <xdr:spPr>
        <a:xfrm>
          <a:off x="9588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79854</xdr:rowOff>
    </xdr:from>
    <xdr:to>
      <xdr:col>46</xdr:col>
      <xdr:colOff>38100</xdr:colOff>
      <xdr:row>63</xdr:row>
      <xdr:rowOff>10004</xdr:rowOff>
    </xdr:to>
    <xdr:sp macro="" textlink="">
      <xdr:nvSpPr>
        <xdr:cNvPr id="238" name="フローチャート: 判断 237">
          <a:extLst>
            <a:ext uri="{FF2B5EF4-FFF2-40B4-BE49-F238E27FC236}">
              <a16:creationId xmlns:a16="http://schemas.microsoft.com/office/drawing/2014/main" id="{6389B048-8A88-4326-9D5F-0F173E307488}"/>
            </a:ext>
          </a:extLst>
        </xdr:cNvPr>
        <xdr:cNvSpPr/>
      </xdr:nvSpPr>
      <xdr:spPr>
        <a:xfrm>
          <a:off x="8699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108127</xdr:rowOff>
    </xdr:from>
    <xdr:to>
      <xdr:col>41</xdr:col>
      <xdr:colOff>101600</xdr:colOff>
      <xdr:row>63</xdr:row>
      <xdr:rowOff>38277</xdr:rowOff>
    </xdr:to>
    <xdr:sp macro="" textlink="">
      <xdr:nvSpPr>
        <xdr:cNvPr id="239" name="フローチャート: 判断 238">
          <a:extLst>
            <a:ext uri="{FF2B5EF4-FFF2-40B4-BE49-F238E27FC236}">
              <a16:creationId xmlns:a16="http://schemas.microsoft.com/office/drawing/2014/main" id="{BE5FC013-9810-4436-8F3F-CDEC9EA7CFED}"/>
            </a:ext>
          </a:extLst>
        </xdr:cNvPr>
        <xdr:cNvSpPr/>
      </xdr:nvSpPr>
      <xdr:spPr>
        <a:xfrm>
          <a:off x="7810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115239</xdr:rowOff>
    </xdr:from>
    <xdr:to>
      <xdr:col>36</xdr:col>
      <xdr:colOff>165100</xdr:colOff>
      <xdr:row>63</xdr:row>
      <xdr:rowOff>45389</xdr:rowOff>
    </xdr:to>
    <xdr:sp macro="" textlink="">
      <xdr:nvSpPr>
        <xdr:cNvPr id="240" name="フローチャート: 判断 239">
          <a:extLst>
            <a:ext uri="{FF2B5EF4-FFF2-40B4-BE49-F238E27FC236}">
              <a16:creationId xmlns:a16="http://schemas.microsoft.com/office/drawing/2014/main" id="{27AE8313-1593-438F-8C2D-9A9E99E4B08D}"/>
            </a:ext>
          </a:extLst>
        </xdr:cNvPr>
        <xdr:cNvSpPr/>
      </xdr:nvSpPr>
      <xdr:spPr>
        <a:xfrm>
          <a:off x="6921500" y="1074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C20755-07F4-4584-AD50-41F906F4624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6EE6FC1-BC25-4403-95D7-B4BB80FABA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7C72A05-5916-4B5D-80E8-837453B190F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27165B-7AB1-488B-908B-684D66BA68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51C852F-F25A-4F61-A2DA-26E6225B34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77365</xdr:rowOff>
    </xdr:from>
    <xdr:to>
      <xdr:col>55</xdr:col>
      <xdr:colOff>50800</xdr:colOff>
      <xdr:row>64</xdr:row>
      <xdr:rowOff>7515</xdr:rowOff>
    </xdr:to>
    <xdr:sp macro="" textlink="">
      <xdr:nvSpPr>
        <xdr:cNvPr id="246" name="楕円 245">
          <a:extLst>
            <a:ext uri="{FF2B5EF4-FFF2-40B4-BE49-F238E27FC236}">
              <a16:creationId xmlns:a16="http://schemas.microsoft.com/office/drawing/2014/main" id="{895336BF-7A92-4E13-BE57-6D9D571F1A86}"/>
            </a:ext>
          </a:extLst>
        </xdr:cNvPr>
        <xdr:cNvSpPr/>
      </xdr:nvSpPr>
      <xdr:spPr>
        <a:xfrm>
          <a:off x="10426700" y="1087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163742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22CF284-58F8-457B-AE50-FD5C070DCF50}"/>
            </a:ext>
          </a:extLst>
        </xdr:cNvPr>
        <xdr:cNvSpPr txBox="1"/>
      </xdr:nvSpPr>
      <xdr:spPr>
        <a:xfrm>
          <a:off x="10515600" y="1079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77832</xdr:rowOff>
    </xdr:from>
    <xdr:to>
      <xdr:col>50</xdr:col>
      <xdr:colOff>165100</xdr:colOff>
      <xdr:row>64</xdr:row>
      <xdr:rowOff>7982</xdr:rowOff>
    </xdr:to>
    <xdr:sp macro="" textlink="">
      <xdr:nvSpPr>
        <xdr:cNvPr id="248" name="楕円 247">
          <a:extLst>
            <a:ext uri="{FF2B5EF4-FFF2-40B4-BE49-F238E27FC236}">
              <a16:creationId xmlns:a16="http://schemas.microsoft.com/office/drawing/2014/main" id="{58D6F702-BBCB-4C28-BDB2-A1C1A447A540}"/>
            </a:ext>
          </a:extLst>
        </xdr:cNvPr>
        <xdr:cNvSpPr/>
      </xdr:nvSpPr>
      <xdr:spPr>
        <a:xfrm>
          <a:off x="9588500" y="1087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128165</xdr:rowOff>
    </xdr:from>
    <xdr:to>
      <xdr:col>55</xdr:col>
      <xdr:colOff>0</xdr:colOff>
      <xdr:row>63</xdr:row>
      <xdr:rowOff>128632</xdr:rowOff>
    </xdr:to>
    <xdr:cxnSp macro="">
      <xdr:nvCxnSpPr>
        <xdr:cNvPr id="249" name="直線コネクタ 248">
          <a:extLst>
            <a:ext uri="{FF2B5EF4-FFF2-40B4-BE49-F238E27FC236}">
              <a16:creationId xmlns:a16="http://schemas.microsoft.com/office/drawing/2014/main" id="{9F9E0E81-591C-47FC-BF0A-72487CD5A20A}"/>
            </a:ext>
          </a:extLst>
        </xdr:cNvPr>
        <xdr:cNvCxnSpPr/>
      </xdr:nvCxnSpPr>
      <xdr:spPr>
        <a:xfrm flipV="1">
          <a:off x="9639300" y="10929515"/>
          <a:ext cx="8382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78180</xdr:rowOff>
    </xdr:from>
    <xdr:to>
      <xdr:col>46</xdr:col>
      <xdr:colOff>38100</xdr:colOff>
      <xdr:row>64</xdr:row>
      <xdr:rowOff>8330</xdr:rowOff>
    </xdr:to>
    <xdr:sp macro="" textlink="">
      <xdr:nvSpPr>
        <xdr:cNvPr id="250" name="楕円 249">
          <a:extLst>
            <a:ext uri="{FF2B5EF4-FFF2-40B4-BE49-F238E27FC236}">
              <a16:creationId xmlns:a16="http://schemas.microsoft.com/office/drawing/2014/main" id="{D91D6715-C5FD-4005-A7B2-DBCC601602E2}"/>
            </a:ext>
          </a:extLst>
        </xdr:cNvPr>
        <xdr:cNvSpPr/>
      </xdr:nvSpPr>
      <xdr:spPr>
        <a:xfrm>
          <a:off x="8699500" y="1087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128632</xdr:rowOff>
    </xdr:from>
    <xdr:to>
      <xdr:col>50</xdr:col>
      <xdr:colOff>114300</xdr:colOff>
      <xdr:row>63</xdr:row>
      <xdr:rowOff>128980</xdr:rowOff>
    </xdr:to>
    <xdr:cxnSp macro="">
      <xdr:nvCxnSpPr>
        <xdr:cNvPr id="251" name="直線コネクタ 250">
          <a:extLst>
            <a:ext uri="{FF2B5EF4-FFF2-40B4-BE49-F238E27FC236}">
              <a16:creationId xmlns:a16="http://schemas.microsoft.com/office/drawing/2014/main" id="{9E623BD1-6784-48B3-8A2E-852F830BAE84}"/>
            </a:ext>
          </a:extLst>
        </xdr:cNvPr>
        <xdr:cNvCxnSpPr/>
      </xdr:nvCxnSpPr>
      <xdr:spPr>
        <a:xfrm flipV="1">
          <a:off x="8750300" y="10929982"/>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77829</xdr:rowOff>
    </xdr:from>
    <xdr:to>
      <xdr:col>41</xdr:col>
      <xdr:colOff>101600</xdr:colOff>
      <xdr:row>64</xdr:row>
      <xdr:rowOff>7979</xdr:rowOff>
    </xdr:to>
    <xdr:sp macro="" textlink="">
      <xdr:nvSpPr>
        <xdr:cNvPr id="252" name="楕円 251">
          <a:extLst>
            <a:ext uri="{FF2B5EF4-FFF2-40B4-BE49-F238E27FC236}">
              <a16:creationId xmlns:a16="http://schemas.microsoft.com/office/drawing/2014/main" id="{46BBFB3F-1FD9-4458-81CE-E54AB94AD9AB}"/>
            </a:ext>
          </a:extLst>
        </xdr:cNvPr>
        <xdr:cNvSpPr/>
      </xdr:nvSpPr>
      <xdr:spPr>
        <a:xfrm>
          <a:off x="7810500" y="108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128629</xdr:rowOff>
    </xdr:from>
    <xdr:to>
      <xdr:col>45</xdr:col>
      <xdr:colOff>177800</xdr:colOff>
      <xdr:row>63</xdr:row>
      <xdr:rowOff>128980</xdr:rowOff>
    </xdr:to>
    <xdr:cxnSp macro="">
      <xdr:nvCxnSpPr>
        <xdr:cNvPr id="253" name="直線コネクタ 252">
          <a:extLst>
            <a:ext uri="{FF2B5EF4-FFF2-40B4-BE49-F238E27FC236}">
              <a16:creationId xmlns:a16="http://schemas.microsoft.com/office/drawing/2014/main" id="{9A068102-CB5B-4178-B985-D14CD23381E3}"/>
            </a:ext>
          </a:extLst>
        </xdr:cNvPr>
        <xdr:cNvCxnSpPr/>
      </xdr:nvCxnSpPr>
      <xdr:spPr>
        <a:xfrm>
          <a:off x="7861300" y="10929979"/>
          <a:ext cx="8890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78191</xdr:rowOff>
    </xdr:from>
    <xdr:to>
      <xdr:col>36</xdr:col>
      <xdr:colOff>165100</xdr:colOff>
      <xdr:row>64</xdr:row>
      <xdr:rowOff>8341</xdr:rowOff>
    </xdr:to>
    <xdr:sp macro="" textlink="">
      <xdr:nvSpPr>
        <xdr:cNvPr id="254" name="楕円 253">
          <a:extLst>
            <a:ext uri="{FF2B5EF4-FFF2-40B4-BE49-F238E27FC236}">
              <a16:creationId xmlns:a16="http://schemas.microsoft.com/office/drawing/2014/main" id="{B8F38F0E-2DB8-406B-B666-6535E9B32D01}"/>
            </a:ext>
          </a:extLst>
        </xdr:cNvPr>
        <xdr:cNvSpPr/>
      </xdr:nvSpPr>
      <xdr:spPr>
        <a:xfrm>
          <a:off x="6921500" y="108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128629</xdr:rowOff>
    </xdr:from>
    <xdr:to>
      <xdr:col>41</xdr:col>
      <xdr:colOff>50800</xdr:colOff>
      <xdr:row>63</xdr:row>
      <xdr:rowOff>128991</xdr:rowOff>
    </xdr:to>
    <xdr:cxnSp macro="">
      <xdr:nvCxnSpPr>
        <xdr:cNvPr id="255" name="直線コネクタ 254">
          <a:extLst>
            <a:ext uri="{FF2B5EF4-FFF2-40B4-BE49-F238E27FC236}">
              <a16:creationId xmlns:a16="http://schemas.microsoft.com/office/drawing/2014/main" id="{68BB066C-3590-44AC-8CBC-7C9369CB9325}"/>
            </a:ext>
          </a:extLst>
        </xdr:cNvPr>
        <xdr:cNvCxnSpPr/>
      </xdr:nvCxnSpPr>
      <xdr:spPr>
        <a:xfrm flipV="1">
          <a:off x="6972300" y="10929979"/>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17606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E446F7B-5453-49C6-94D3-B71948190497}"/>
            </a:ext>
          </a:extLst>
        </xdr:cNvPr>
        <xdr:cNvSpPr txBox="1"/>
      </xdr:nvSpPr>
      <xdr:spPr>
        <a:xfrm>
          <a:off x="93270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26531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3CB0BE9-732A-4F5E-BBDC-5DAC13033609}"/>
            </a:ext>
          </a:extLst>
        </xdr:cNvPr>
        <xdr:cNvSpPr txBox="1"/>
      </xdr:nvSpPr>
      <xdr:spPr>
        <a:xfrm>
          <a:off x="8450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54804</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2D03053-412F-4949-A0C6-18A8D58023BA}"/>
            </a:ext>
          </a:extLst>
        </xdr:cNvPr>
        <xdr:cNvSpPr txBox="1"/>
      </xdr:nvSpPr>
      <xdr:spPr>
        <a:xfrm>
          <a:off x="7561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61916</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D9D3531-629D-40B3-B25A-F93B392EBA0B}"/>
            </a:ext>
          </a:extLst>
        </xdr:cNvPr>
        <xdr:cNvSpPr txBox="1"/>
      </xdr:nvSpPr>
      <xdr:spPr>
        <a:xfrm>
          <a:off x="6672795" y="1052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170559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7650062-8EC2-409B-8295-6B3C08F837D5}"/>
            </a:ext>
          </a:extLst>
        </xdr:cNvPr>
        <xdr:cNvSpPr txBox="1"/>
      </xdr:nvSpPr>
      <xdr:spPr>
        <a:xfrm>
          <a:off x="9327095" y="10971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170907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915FCD3-F3F6-4831-B3FC-81AC9D47A6B6}"/>
            </a:ext>
          </a:extLst>
        </xdr:cNvPr>
        <xdr:cNvSpPr txBox="1"/>
      </xdr:nvSpPr>
      <xdr:spPr>
        <a:xfrm>
          <a:off x="8450795" y="1097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170556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4BA1EE3-2EAB-4623-A925-F1145520C69B}"/>
            </a:ext>
          </a:extLst>
        </xdr:cNvPr>
        <xdr:cNvSpPr txBox="1"/>
      </xdr:nvSpPr>
      <xdr:spPr>
        <a:xfrm>
          <a:off x="7561795" y="1097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170918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9FFAC61-45D4-4500-B7BC-226AA38607B7}"/>
            </a:ext>
          </a:extLst>
        </xdr:cNvPr>
        <xdr:cNvSpPr txBox="1"/>
      </xdr:nvSpPr>
      <xdr:spPr>
        <a:xfrm>
          <a:off x="6672795" y="10972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0A4982C-03E7-4464-BCA8-740F48A860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F984DAF-7A6F-4048-982A-746881F41D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EC11C41-D0E3-4089-9451-5C87019496E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2CC1A64-F9A2-45C4-BD1C-AAEC04B25D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D5A4900-FD30-4430-8753-4ECC1EDA440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F29B783-CE5E-4149-AAB7-BD85BD717C9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77DDFB2-5C26-442F-89E9-2D7F874D39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C1429AB-A98E-44FA-8724-BC402F388C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3FC3688-8A24-477A-A69E-9652BB5FDB2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54EBD58-7BE4-46BE-A68F-6A67C1B4B90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2355977-E2BC-468A-A6CE-04C1D1DB5C6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909EB08-EC17-4C37-88B3-89CA00BCA30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3F1FAFA-53BC-4578-B105-3CC64C19E3A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5E9DAA6-7EA6-4ED2-A2CF-A234616A37A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D07D197-830C-499C-ACD0-B839536D2EA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7405172-FFFD-4B5D-B854-3A4F4555EC7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880542F-A782-4BEE-842E-89BCBECE4CC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39D8635-F682-4FF9-843C-4C70C4AF4C4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AF86716-FADD-4A1E-B072-C2D3F8F8CB4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FE6B461-8FE9-4FD8-8E31-54AE0EF097B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77E9441-FEEF-4839-8B0F-A0506A83E86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DC047A-F5A3-4BDB-B3F7-4BCF45A964F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9367D3F-6C1C-454F-9BDC-13B533DE914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8C226C2-E01F-43BD-8D9F-0AB44FCFA6D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154305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C7A6B14-8A72-40A4-B20A-53E8493D0A9A}"/>
            </a:ext>
          </a:extLst>
        </xdr:cNvPr>
        <xdr:cNvCxnSpPr/>
      </xdr:nvCxnSpPr>
      <xdr:spPr>
        <a:xfrm flipV="1">
          <a:off x="4634865" y="1352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C5974A2-0C02-4CB6-95CD-A155170941A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6423F9A-47C9-4508-9B73-9201FC07070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100982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ACA833F-92A3-4A53-9F5D-E656D0DCB938}"/>
            </a:ext>
          </a:extLst>
        </xdr:cNvPr>
        <xdr:cNvSpPr txBox="1"/>
      </xdr:nvSpPr>
      <xdr:spPr>
        <a:xfrm>
          <a:off x="4673600" y="1330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154305</xdr:rowOff>
    </xdr:from>
    <xdr:to>
      <xdr:col>24</xdr:col>
      <xdr:colOff>152400</xdr:colOff>
      <xdr:row>78</xdr:row>
      <xdr:rowOff>154305</xdr:rowOff>
    </xdr:to>
    <xdr:cxnSp macro="">
      <xdr:nvCxnSpPr>
        <xdr:cNvPr id="292" name="直線コネクタ 291">
          <a:extLst>
            <a:ext uri="{FF2B5EF4-FFF2-40B4-BE49-F238E27FC236}">
              <a16:creationId xmlns:a16="http://schemas.microsoft.com/office/drawing/2014/main" id="{D049C97F-D5AD-4AB7-8A7D-23AA48409030}"/>
            </a:ext>
          </a:extLst>
        </xdr:cNvPr>
        <xdr:cNvCxnSpPr/>
      </xdr:nvCxnSpPr>
      <xdr:spPr>
        <a:xfrm>
          <a:off x="4546600" y="1352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FB46D34-9CC5-4132-9E47-B59706731B7F}"/>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4" name="フローチャート: 判断 293">
          <a:extLst>
            <a:ext uri="{FF2B5EF4-FFF2-40B4-BE49-F238E27FC236}">
              <a16:creationId xmlns:a16="http://schemas.microsoft.com/office/drawing/2014/main" id="{286A5872-783A-4CAA-9EF8-45D87F694631}"/>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17780</xdr:rowOff>
    </xdr:from>
    <xdr:to>
      <xdr:col>20</xdr:col>
      <xdr:colOff>38100</xdr:colOff>
      <xdr:row>83</xdr:row>
      <xdr:rowOff>119380</xdr:rowOff>
    </xdr:to>
    <xdr:sp macro="" textlink="">
      <xdr:nvSpPr>
        <xdr:cNvPr id="295" name="フローチャート: 判断 294">
          <a:extLst>
            <a:ext uri="{FF2B5EF4-FFF2-40B4-BE49-F238E27FC236}">
              <a16:creationId xmlns:a16="http://schemas.microsoft.com/office/drawing/2014/main" id="{FDD6A18B-1482-4C6C-BFEC-7C88C56153B4}"/>
            </a:ext>
          </a:extLst>
        </xdr:cNvPr>
        <xdr:cNvSpPr/>
      </xdr:nvSpPr>
      <xdr:spPr>
        <a:xfrm>
          <a:off x="3746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151130</xdr:rowOff>
    </xdr:from>
    <xdr:to>
      <xdr:col>15</xdr:col>
      <xdr:colOff>101600</xdr:colOff>
      <xdr:row>83</xdr:row>
      <xdr:rowOff>81280</xdr:rowOff>
    </xdr:to>
    <xdr:sp macro="" textlink="">
      <xdr:nvSpPr>
        <xdr:cNvPr id="296" name="フローチャート: 判断 295">
          <a:extLst>
            <a:ext uri="{FF2B5EF4-FFF2-40B4-BE49-F238E27FC236}">
              <a16:creationId xmlns:a16="http://schemas.microsoft.com/office/drawing/2014/main" id="{0E646181-86CD-4778-B555-40BF88DBC1AE}"/>
            </a:ext>
          </a:extLst>
        </xdr:cNvPr>
        <xdr:cNvSpPr/>
      </xdr:nvSpPr>
      <xdr:spPr>
        <a:xfrm>
          <a:off x="2857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147320</xdr:rowOff>
    </xdr:from>
    <xdr:to>
      <xdr:col>10</xdr:col>
      <xdr:colOff>165100</xdr:colOff>
      <xdr:row>83</xdr:row>
      <xdr:rowOff>77470</xdr:rowOff>
    </xdr:to>
    <xdr:sp macro="" textlink="">
      <xdr:nvSpPr>
        <xdr:cNvPr id="297" name="フローチャート: 判断 296">
          <a:extLst>
            <a:ext uri="{FF2B5EF4-FFF2-40B4-BE49-F238E27FC236}">
              <a16:creationId xmlns:a16="http://schemas.microsoft.com/office/drawing/2014/main" id="{A03E4C05-3C3E-4AFB-86A7-99314CE7B31D}"/>
            </a:ext>
          </a:extLst>
        </xdr:cNvPr>
        <xdr:cNvSpPr/>
      </xdr:nvSpPr>
      <xdr:spPr>
        <a:xfrm>
          <a:off x="1968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132080</xdr:rowOff>
    </xdr:from>
    <xdr:to>
      <xdr:col>6</xdr:col>
      <xdr:colOff>38100</xdr:colOff>
      <xdr:row>83</xdr:row>
      <xdr:rowOff>62230</xdr:rowOff>
    </xdr:to>
    <xdr:sp macro="" textlink="">
      <xdr:nvSpPr>
        <xdr:cNvPr id="298" name="フローチャート: 判断 297">
          <a:extLst>
            <a:ext uri="{FF2B5EF4-FFF2-40B4-BE49-F238E27FC236}">
              <a16:creationId xmlns:a16="http://schemas.microsoft.com/office/drawing/2014/main" id="{8428951B-48C5-4FB2-BABC-1F4EB0ABD7C9}"/>
            </a:ext>
          </a:extLst>
        </xdr:cNvPr>
        <xdr:cNvSpPr/>
      </xdr:nvSpPr>
      <xdr:spPr>
        <a:xfrm>
          <a:off x="1079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26C4C84-1044-4E29-B568-FD6883C1B67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20C8E1-3DA2-4D75-9D42-2E72F6A1C87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F5FA56-A43B-412F-9234-4BCBB4C4293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1A7F24-37FA-4E6B-A082-E0AE07CB48C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D15EC72-D00F-4ADB-8E9D-D5B2EEC8B12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xdr:rowOff>
    </xdr:from>
    <xdr:to>
      <xdr:col>24</xdr:col>
      <xdr:colOff>114300</xdr:colOff>
      <xdr:row>84</xdr:row>
      <xdr:rowOff>107950</xdr:rowOff>
    </xdr:to>
    <xdr:sp macro="" textlink="">
      <xdr:nvSpPr>
        <xdr:cNvPr id="304" name="楕円 303">
          <a:extLst>
            <a:ext uri="{FF2B5EF4-FFF2-40B4-BE49-F238E27FC236}">
              <a16:creationId xmlns:a16="http://schemas.microsoft.com/office/drawing/2014/main" id="{00103A5A-F459-4E31-8788-84DD6440557D}"/>
            </a:ext>
          </a:extLst>
        </xdr:cNvPr>
        <xdr:cNvSpPr/>
      </xdr:nvSpPr>
      <xdr:spPr>
        <a:xfrm>
          <a:off x="4584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156227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EEEB936-9865-4B6B-AC62-EEF7388ACBFF}"/>
            </a:ext>
          </a:extLst>
        </xdr:cNvPr>
        <xdr:cNvSpPr txBox="1"/>
      </xdr:nvSpPr>
      <xdr:spPr>
        <a:xfrm>
          <a:off x="4673600"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6" name="楕円 305">
          <a:extLst>
            <a:ext uri="{FF2B5EF4-FFF2-40B4-BE49-F238E27FC236}">
              <a16:creationId xmlns:a16="http://schemas.microsoft.com/office/drawing/2014/main" id="{1BBA8BC6-00BA-4163-813B-EB279C05288D}"/>
            </a:ext>
          </a:extLst>
        </xdr:cNvPr>
        <xdr:cNvSpPr/>
      </xdr:nvSpPr>
      <xdr:spPr>
        <a:xfrm>
          <a:off x="3746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57150</xdr:rowOff>
    </xdr:to>
    <xdr:cxnSp macro="">
      <xdr:nvCxnSpPr>
        <xdr:cNvPr id="307" name="直線コネクタ 306">
          <a:extLst>
            <a:ext uri="{FF2B5EF4-FFF2-40B4-BE49-F238E27FC236}">
              <a16:creationId xmlns:a16="http://schemas.microsoft.com/office/drawing/2014/main" id="{FDCFCFCA-D87C-47DE-81FF-68408C66F10A}"/>
            </a:ext>
          </a:extLst>
        </xdr:cNvPr>
        <xdr:cNvCxnSpPr/>
      </xdr:nvCxnSpPr>
      <xdr:spPr>
        <a:xfrm>
          <a:off x="3797300" y="1439989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59689</xdr:rowOff>
    </xdr:from>
    <xdr:to>
      <xdr:col>15</xdr:col>
      <xdr:colOff>101600</xdr:colOff>
      <xdr:row>83</xdr:row>
      <xdr:rowOff>161289</xdr:rowOff>
    </xdr:to>
    <xdr:sp macro="" textlink="">
      <xdr:nvSpPr>
        <xdr:cNvPr id="308" name="楕円 307">
          <a:extLst>
            <a:ext uri="{FF2B5EF4-FFF2-40B4-BE49-F238E27FC236}">
              <a16:creationId xmlns:a16="http://schemas.microsoft.com/office/drawing/2014/main" id="{2A7F67FE-82EF-4425-8E13-CE6BA3339309}"/>
            </a:ext>
          </a:extLst>
        </xdr:cNvPr>
        <xdr:cNvSpPr/>
      </xdr:nvSpPr>
      <xdr:spPr>
        <a:xfrm>
          <a:off x="2857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110489</xdr:rowOff>
    </xdr:from>
    <xdr:to>
      <xdr:col>19</xdr:col>
      <xdr:colOff>177800</xdr:colOff>
      <xdr:row>83</xdr:row>
      <xdr:rowOff>169545</xdr:rowOff>
    </xdr:to>
    <xdr:cxnSp macro="">
      <xdr:nvCxnSpPr>
        <xdr:cNvPr id="309" name="直線コネクタ 308">
          <a:extLst>
            <a:ext uri="{FF2B5EF4-FFF2-40B4-BE49-F238E27FC236}">
              <a16:creationId xmlns:a16="http://schemas.microsoft.com/office/drawing/2014/main" id="{AA69E454-E95C-4608-A750-B9A3DD993EB4}"/>
            </a:ext>
          </a:extLst>
        </xdr:cNvPr>
        <xdr:cNvCxnSpPr/>
      </xdr:nvCxnSpPr>
      <xdr:spPr>
        <a:xfrm>
          <a:off x="2908300" y="1434083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10" name="楕円 309">
          <a:extLst>
            <a:ext uri="{FF2B5EF4-FFF2-40B4-BE49-F238E27FC236}">
              <a16:creationId xmlns:a16="http://schemas.microsoft.com/office/drawing/2014/main" id="{4D8EE490-ED25-4263-9C01-DE312520A3BD}"/>
            </a:ext>
          </a:extLst>
        </xdr:cNvPr>
        <xdr:cNvSpPr/>
      </xdr:nvSpPr>
      <xdr:spPr>
        <a:xfrm>
          <a:off x="1968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83</xdr:row>
      <xdr:rowOff>110489</xdr:rowOff>
    </xdr:to>
    <xdr:cxnSp macro="">
      <xdr:nvCxnSpPr>
        <xdr:cNvPr id="311" name="直線コネクタ 310">
          <a:extLst>
            <a:ext uri="{FF2B5EF4-FFF2-40B4-BE49-F238E27FC236}">
              <a16:creationId xmlns:a16="http://schemas.microsoft.com/office/drawing/2014/main" id="{2C2A1F25-86E5-4B85-A1BD-8521EA17BA1A}"/>
            </a:ext>
          </a:extLst>
        </xdr:cNvPr>
        <xdr:cNvCxnSpPr/>
      </xdr:nvCxnSpPr>
      <xdr:spPr>
        <a:xfrm>
          <a:off x="2019300" y="143141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xdr:rowOff>
    </xdr:from>
    <xdr:to>
      <xdr:col>6</xdr:col>
      <xdr:colOff>38100</xdr:colOff>
      <xdr:row>83</xdr:row>
      <xdr:rowOff>107950</xdr:rowOff>
    </xdr:to>
    <xdr:sp macro="" textlink="">
      <xdr:nvSpPr>
        <xdr:cNvPr id="312" name="楕円 311">
          <a:extLst>
            <a:ext uri="{FF2B5EF4-FFF2-40B4-BE49-F238E27FC236}">
              <a16:creationId xmlns:a16="http://schemas.microsoft.com/office/drawing/2014/main" id="{2704D4CC-E7A4-4F5E-9635-5B4A8F45E9D4}"/>
            </a:ext>
          </a:extLst>
        </xdr:cNvPr>
        <xdr:cNvSpPr/>
      </xdr:nvSpPr>
      <xdr:spPr>
        <a:xfrm>
          <a:off x="1079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57150</xdr:rowOff>
    </xdr:from>
    <xdr:to>
      <xdr:col>10</xdr:col>
      <xdr:colOff>114300</xdr:colOff>
      <xdr:row>83</xdr:row>
      <xdr:rowOff>83820</xdr:rowOff>
    </xdr:to>
    <xdr:cxnSp macro="">
      <xdr:nvCxnSpPr>
        <xdr:cNvPr id="313" name="直線コネクタ 312">
          <a:extLst>
            <a:ext uri="{FF2B5EF4-FFF2-40B4-BE49-F238E27FC236}">
              <a16:creationId xmlns:a16="http://schemas.microsoft.com/office/drawing/2014/main" id="{5A879391-03CD-4162-9D82-6230E90426C2}"/>
            </a:ext>
          </a:extLst>
        </xdr:cNvPr>
        <xdr:cNvCxnSpPr/>
      </xdr:nvCxnSpPr>
      <xdr:spPr>
        <a:xfrm>
          <a:off x="1130300" y="14287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135907</xdr:rowOff>
    </xdr:from>
    <xdr:ext cx="405111" cy="259045"/>
    <xdr:sp macro="" textlink="">
      <xdr:nvSpPr>
        <xdr:cNvPr id="314" name="n_1aveValue【公営住宅】&#10;有形固定資産減価償却率">
          <a:extLst>
            <a:ext uri="{FF2B5EF4-FFF2-40B4-BE49-F238E27FC236}">
              <a16:creationId xmlns:a16="http://schemas.microsoft.com/office/drawing/2014/main" id="{D847B518-EB40-4B6C-B6CE-ED3FD09BAE95}"/>
            </a:ext>
          </a:extLst>
        </xdr:cNvPr>
        <xdr:cNvSpPr txBox="1"/>
      </xdr:nvSpPr>
      <xdr:spPr>
        <a:xfrm>
          <a:off x="3582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97807</xdr:rowOff>
    </xdr:from>
    <xdr:ext cx="405111" cy="259045"/>
    <xdr:sp macro="" textlink="">
      <xdr:nvSpPr>
        <xdr:cNvPr id="315" name="n_2aveValue【公営住宅】&#10;有形固定資産減価償却率">
          <a:extLst>
            <a:ext uri="{FF2B5EF4-FFF2-40B4-BE49-F238E27FC236}">
              <a16:creationId xmlns:a16="http://schemas.microsoft.com/office/drawing/2014/main" id="{50CEC9A0-1607-46CD-BB7B-7A4D997C2F5D}"/>
            </a:ext>
          </a:extLst>
        </xdr:cNvPr>
        <xdr:cNvSpPr txBox="1"/>
      </xdr:nvSpPr>
      <xdr:spPr>
        <a:xfrm>
          <a:off x="2705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93997</xdr:rowOff>
    </xdr:from>
    <xdr:ext cx="405111" cy="259045"/>
    <xdr:sp macro="" textlink="">
      <xdr:nvSpPr>
        <xdr:cNvPr id="316" name="n_3aveValue【公営住宅】&#10;有形固定資産減価償却率">
          <a:extLst>
            <a:ext uri="{FF2B5EF4-FFF2-40B4-BE49-F238E27FC236}">
              <a16:creationId xmlns:a16="http://schemas.microsoft.com/office/drawing/2014/main" id="{6518D509-9F5D-4FC1-A93A-47881C187189}"/>
            </a:ext>
          </a:extLst>
        </xdr:cNvPr>
        <xdr:cNvSpPr txBox="1"/>
      </xdr:nvSpPr>
      <xdr:spPr>
        <a:xfrm>
          <a:off x="1816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78757</xdr:rowOff>
    </xdr:from>
    <xdr:ext cx="405111" cy="259045"/>
    <xdr:sp macro="" textlink="">
      <xdr:nvSpPr>
        <xdr:cNvPr id="317" name="n_4aveValue【公営住宅】&#10;有形固定資産減価償却率">
          <a:extLst>
            <a:ext uri="{FF2B5EF4-FFF2-40B4-BE49-F238E27FC236}">
              <a16:creationId xmlns:a16="http://schemas.microsoft.com/office/drawing/2014/main" id="{C860DC81-1B7E-4782-B79B-7DFEEFFE26FA}"/>
            </a:ext>
          </a:extLst>
        </xdr:cNvPr>
        <xdr:cNvSpPr txBox="1"/>
      </xdr:nvSpPr>
      <xdr:spPr>
        <a:xfrm>
          <a:off x="9277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18" name="n_1mainValue【公営住宅】&#10;有形固定資産減価償却率">
          <a:extLst>
            <a:ext uri="{FF2B5EF4-FFF2-40B4-BE49-F238E27FC236}">
              <a16:creationId xmlns:a16="http://schemas.microsoft.com/office/drawing/2014/main" id="{FF1396F8-E3BD-47B2-858F-CB0DF0AFB8DC}"/>
            </a:ext>
          </a:extLst>
        </xdr:cNvPr>
        <xdr:cNvSpPr txBox="1"/>
      </xdr:nvSpPr>
      <xdr:spPr>
        <a:xfrm>
          <a:off x="35820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152416</xdr:rowOff>
    </xdr:from>
    <xdr:ext cx="405111" cy="259045"/>
    <xdr:sp macro="" textlink="">
      <xdr:nvSpPr>
        <xdr:cNvPr id="319" name="n_2mainValue【公営住宅】&#10;有形固定資産減価償却率">
          <a:extLst>
            <a:ext uri="{FF2B5EF4-FFF2-40B4-BE49-F238E27FC236}">
              <a16:creationId xmlns:a16="http://schemas.microsoft.com/office/drawing/2014/main" id="{80652474-9338-4141-848E-DF009A8FEBCB}"/>
            </a:ext>
          </a:extLst>
        </xdr:cNvPr>
        <xdr:cNvSpPr txBox="1"/>
      </xdr:nvSpPr>
      <xdr:spPr>
        <a:xfrm>
          <a:off x="2705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20" name="n_3mainValue【公営住宅】&#10;有形固定資産減価償却率">
          <a:extLst>
            <a:ext uri="{FF2B5EF4-FFF2-40B4-BE49-F238E27FC236}">
              <a16:creationId xmlns:a16="http://schemas.microsoft.com/office/drawing/2014/main" id="{EC53BFDF-CD3E-4D48-96AD-721715AD5BB2}"/>
            </a:ext>
          </a:extLst>
        </xdr:cNvPr>
        <xdr:cNvSpPr txBox="1"/>
      </xdr:nvSpPr>
      <xdr:spPr>
        <a:xfrm>
          <a:off x="1816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99077</xdr:rowOff>
    </xdr:from>
    <xdr:ext cx="405111" cy="259045"/>
    <xdr:sp macro="" textlink="">
      <xdr:nvSpPr>
        <xdr:cNvPr id="321" name="n_4mainValue【公営住宅】&#10;有形固定資産減価償却率">
          <a:extLst>
            <a:ext uri="{FF2B5EF4-FFF2-40B4-BE49-F238E27FC236}">
              <a16:creationId xmlns:a16="http://schemas.microsoft.com/office/drawing/2014/main" id="{3023A872-FA7C-4EDB-85AD-D2C550AE81EA}"/>
            </a:ext>
          </a:extLst>
        </xdr:cNvPr>
        <xdr:cNvSpPr txBox="1"/>
      </xdr:nvSpPr>
      <xdr:spPr>
        <a:xfrm>
          <a:off x="927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A73E513-1E67-4673-8131-2D27070DD1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0C132C9-C15A-4F17-9EA8-E4A0558AF41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CF345AD-092F-488A-8ADC-17B9CBA1ED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446A18F-EE23-4AFC-BD89-61634E82126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B1AB30D-6F51-40DF-A21A-A22DB6DEBE2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FC61834-58AF-4134-8B43-2D0F1FBB020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58A5FEC-7F97-48A0-8673-8403126D66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9CE7AEF-CD1C-4BD1-8AAF-7F38C1B29EC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A6256FD-3071-411D-B94D-5A8098B3BF7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E5E51BB-C09C-46FD-9B48-A8DAD49C889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FDA013A1-3E1D-4A0D-96CC-759EAED5368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5C9EA88E-D4BA-4832-B74A-F7B762830BA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ED32ECBE-E546-4909-BC3F-A0031A7593A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id="{C752E1DA-647E-41F7-AC6F-F8CCAC6029B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370FD1B-991C-448A-9225-875A17F8B1E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id="{DFFCD0FF-C1BA-4C05-8BC2-DF1C0C46FB53}"/>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16B70732-DDE6-4C82-8287-D278E0B112C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id="{227B6F66-7B32-4906-8FB1-D1D2D56815BD}"/>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5ABDD1C-15E5-4343-AC35-23B794B4E9B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4EDFF254-E0E5-45CA-B937-7EED6346A5D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95ED70ED-09DA-4D40-B75D-3C798EA0221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147645</xdr:rowOff>
    </xdr:from>
    <xdr:to>
      <xdr:col>54</xdr:col>
      <xdr:colOff>189865</xdr:colOff>
      <xdr:row>86</xdr:row>
      <xdr:rowOff>36134</xdr:rowOff>
    </xdr:to>
    <xdr:cxnSp macro="">
      <xdr:nvCxnSpPr>
        <xdr:cNvPr id="343" name="直線コネクタ 342">
          <a:extLst>
            <a:ext uri="{FF2B5EF4-FFF2-40B4-BE49-F238E27FC236}">
              <a16:creationId xmlns:a16="http://schemas.microsoft.com/office/drawing/2014/main" id="{6DBB2C5D-1B04-4644-8435-C9FE5E24DD3C}"/>
            </a:ext>
          </a:extLst>
        </xdr:cNvPr>
        <xdr:cNvCxnSpPr/>
      </xdr:nvCxnSpPr>
      <xdr:spPr>
        <a:xfrm flipV="1">
          <a:off x="10476865" y="13520745"/>
          <a:ext cx="0" cy="126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39961</xdr:rowOff>
    </xdr:from>
    <xdr:ext cx="469744" cy="259045"/>
    <xdr:sp macro="" textlink="">
      <xdr:nvSpPr>
        <xdr:cNvPr id="344" name="【公営住宅】&#10;一人当たり面積最小値テキスト">
          <a:extLst>
            <a:ext uri="{FF2B5EF4-FFF2-40B4-BE49-F238E27FC236}">
              <a16:creationId xmlns:a16="http://schemas.microsoft.com/office/drawing/2014/main" id="{57CE948B-FAB2-4705-9BA2-D7B651E911F5}"/>
            </a:ext>
          </a:extLst>
        </xdr:cNvPr>
        <xdr:cNvSpPr txBox="1"/>
      </xdr:nvSpPr>
      <xdr:spPr>
        <a:xfrm>
          <a:off x="10515600" y="1478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36134</xdr:rowOff>
    </xdr:from>
    <xdr:to>
      <xdr:col>55</xdr:col>
      <xdr:colOff>88900</xdr:colOff>
      <xdr:row>86</xdr:row>
      <xdr:rowOff>36134</xdr:rowOff>
    </xdr:to>
    <xdr:cxnSp macro="">
      <xdr:nvCxnSpPr>
        <xdr:cNvPr id="345" name="直線コネクタ 344">
          <a:extLst>
            <a:ext uri="{FF2B5EF4-FFF2-40B4-BE49-F238E27FC236}">
              <a16:creationId xmlns:a16="http://schemas.microsoft.com/office/drawing/2014/main" id="{0ABE8BCD-13CB-4BF4-83B7-C527FBCA2B6E}"/>
            </a:ext>
          </a:extLst>
        </xdr:cNvPr>
        <xdr:cNvCxnSpPr/>
      </xdr:nvCxnSpPr>
      <xdr:spPr>
        <a:xfrm>
          <a:off x="10388600" y="1478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94322</xdr:rowOff>
    </xdr:from>
    <xdr:ext cx="534377" cy="259045"/>
    <xdr:sp macro="" textlink="">
      <xdr:nvSpPr>
        <xdr:cNvPr id="346" name="【公営住宅】&#10;一人当たり面積最大値テキスト">
          <a:extLst>
            <a:ext uri="{FF2B5EF4-FFF2-40B4-BE49-F238E27FC236}">
              <a16:creationId xmlns:a16="http://schemas.microsoft.com/office/drawing/2014/main" id="{1D98BEE5-8E3B-4F55-970C-9CA0177218DA}"/>
            </a:ext>
          </a:extLst>
        </xdr:cNvPr>
        <xdr:cNvSpPr txBox="1"/>
      </xdr:nvSpPr>
      <xdr:spPr>
        <a:xfrm>
          <a:off x="10515600" y="1329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147645</xdr:rowOff>
    </xdr:from>
    <xdr:to>
      <xdr:col>55</xdr:col>
      <xdr:colOff>88900</xdr:colOff>
      <xdr:row>78</xdr:row>
      <xdr:rowOff>147645</xdr:rowOff>
    </xdr:to>
    <xdr:cxnSp macro="">
      <xdr:nvCxnSpPr>
        <xdr:cNvPr id="347" name="直線コネクタ 346">
          <a:extLst>
            <a:ext uri="{FF2B5EF4-FFF2-40B4-BE49-F238E27FC236}">
              <a16:creationId xmlns:a16="http://schemas.microsoft.com/office/drawing/2014/main" id="{4D9A6B2C-D2BD-427D-B101-34499F196A28}"/>
            </a:ext>
          </a:extLst>
        </xdr:cNvPr>
        <xdr:cNvCxnSpPr/>
      </xdr:nvCxnSpPr>
      <xdr:spPr>
        <a:xfrm>
          <a:off x="10388600" y="1352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122648</xdr:rowOff>
    </xdr:from>
    <xdr:ext cx="469744" cy="259045"/>
    <xdr:sp macro="" textlink="">
      <xdr:nvSpPr>
        <xdr:cNvPr id="348" name="【公営住宅】&#10;一人当たり面積平均値テキスト">
          <a:extLst>
            <a:ext uri="{FF2B5EF4-FFF2-40B4-BE49-F238E27FC236}">
              <a16:creationId xmlns:a16="http://schemas.microsoft.com/office/drawing/2014/main" id="{8BA198DD-8CCE-4522-BA75-8C685CCAFB89}"/>
            </a:ext>
          </a:extLst>
        </xdr:cNvPr>
        <xdr:cNvSpPr txBox="1"/>
      </xdr:nvSpPr>
      <xdr:spPr>
        <a:xfrm>
          <a:off x="10515600" y="145244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99771</xdr:rowOff>
    </xdr:from>
    <xdr:to>
      <xdr:col>55</xdr:col>
      <xdr:colOff>50800</xdr:colOff>
      <xdr:row>86</xdr:row>
      <xdr:rowOff>29921</xdr:rowOff>
    </xdr:to>
    <xdr:sp macro="" textlink="">
      <xdr:nvSpPr>
        <xdr:cNvPr id="349" name="フローチャート: 判断 348">
          <a:extLst>
            <a:ext uri="{FF2B5EF4-FFF2-40B4-BE49-F238E27FC236}">
              <a16:creationId xmlns:a16="http://schemas.microsoft.com/office/drawing/2014/main" id="{FB33C594-9DFD-4274-9AAB-5617D07AD7B1}"/>
            </a:ext>
          </a:extLst>
        </xdr:cNvPr>
        <xdr:cNvSpPr/>
      </xdr:nvSpPr>
      <xdr:spPr>
        <a:xfrm>
          <a:off x="10426700" y="1467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100502</xdr:rowOff>
    </xdr:from>
    <xdr:to>
      <xdr:col>50</xdr:col>
      <xdr:colOff>165100</xdr:colOff>
      <xdr:row>86</xdr:row>
      <xdr:rowOff>30652</xdr:rowOff>
    </xdr:to>
    <xdr:sp macro="" textlink="">
      <xdr:nvSpPr>
        <xdr:cNvPr id="350" name="フローチャート: 判断 349">
          <a:extLst>
            <a:ext uri="{FF2B5EF4-FFF2-40B4-BE49-F238E27FC236}">
              <a16:creationId xmlns:a16="http://schemas.microsoft.com/office/drawing/2014/main" id="{5ACDABC8-CDF5-4555-8C1F-A9DA5F8CD502}"/>
            </a:ext>
          </a:extLst>
        </xdr:cNvPr>
        <xdr:cNvSpPr/>
      </xdr:nvSpPr>
      <xdr:spPr>
        <a:xfrm>
          <a:off x="9588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100777</xdr:rowOff>
    </xdr:from>
    <xdr:to>
      <xdr:col>46</xdr:col>
      <xdr:colOff>38100</xdr:colOff>
      <xdr:row>86</xdr:row>
      <xdr:rowOff>30927</xdr:rowOff>
    </xdr:to>
    <xdr:sp macro="" textlink="">
      <xdr:nvSpPr>
        <xdr:cNvPr id="351" name="フローチャート: 判断 350">
          <a:extLst>
            <a:ext uri="{FF2B5EF4-FFF2-40B4-BE49-F238E27FC236}">
              <a16:creationId xmlns:a16="http://schemas.microsoft.com/office/drawing/2014/main" id="{71E6C013-9C93-47E9-994E-386B4951E9D9}"/>
            </a:ext>
          </a:extLst>
        </xdr:cNvPr>
        <xdr:cNvSpPr/>
      </xdr:nvSpPr>
      <xdr:spPr>
        <a:xfrm>
          <a:off x="8699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116139</xdr:rowOff>
    </xdr:from>
    <xdr:to>
      <xdr:col>41</xdr:col>
      <xdr:colOff>101600</xdr:colOff>
      <xdr:row>86</xdr:row>
      <xdr:rowOff>46289</xdr:rowOff>
    </xdr:to>
    <xdr:sp macro="" textlink="">
      <xdr:nvSpPr>
        <xdr:cNvPr id="352" name="フローチャート: 判断 351">
          <a:extLst>
            <a:ext uri="{FF2B5EF4-FFF2-40B4-BE49-F238E27FC236}">
              <a16:creationId xmlns:a16="http://schemas.microsoft.com/office/drawing/2014/main" id="{9D188AD1-9145-4BBA-A6E1-A2D034E14420}"/>
            </a:ext>
          </a:extLst>
        </xdr:cNvPr>
        <xdr:cNvSpPr/>
      </xdr:nvSpPr>
      <xdr:spPr>
        <a:xfrm>
          <a:off x="7810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115041</xdr:rowOff>
    </xdr:from>
    <xdr:to>
      <xdr:col>36</xdr:col>
      <xdr:colOff>165100</xdr:colOff>
      <xdr:row>86</xdr:row>
      <xdr:rowOff>45191</xdr:rowOff>
    </xdr:to>
    <xdr:sp macro="" textlink="">
      <xdr:nvSpPr>
        <xdr:cNvPr id="353" name="フローチャート: 判断 352">
          <a:extLst>
            <a:ext uri="{FF2B5EF4-FFF2-40B4-BE49-F238E27FC236}">
              <a16:creationId xmlns:a16="http://schemas.microsoft.com/office/drawing/2014/main" id="{3E066773-1AE1-4BCE-BEFB-4FEA9FA5AF44}"/>
            </a:ext>
          </a:extLst>
        </xdr:cNvPr>
        <xdr:cNvSpPr/>
      </xdr:nvSpPr>
      <xdr:spPr>
        <a:xfrm>
          <a:off x="6921500" y="146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D340827-8886-48C9-B157-A0E46E8C0BB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6143ABB-0057-4348-A50C-80B6D58CC2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C7D3ADE-140E-4C7B-B7C8-E74B8D4074F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69C64C8-A3B9-4621-979F-0FC9E3E054C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C913DE6-662A-46D4-846C-4439FC1C525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147045</xdr:rowOff>
    </xdr:from>
    <xdr:to>
      <xdr:col>55</xdr:col>
      <xdr:colOff>50800</xdr:colOff>
      <xdr:row>86</xdr:row>
      <xdr:rowOff>77195</xdr:rowOff>
    </xdr:to>
    <xdr:sp macro="" textlink="">
      <xdr:nvSpPr>
        <xdr:cNvPr id="359" name="楕円 358">
          <a:extLst>
            <a:ext uri="{FF2B5EF4-FFF2-40B4-BE49-F238E27FC236}">
              <a16:creationId xmlns:a16="http://schemas.microsoft.com/office/drawing/2014/main" id="{B4CDCB01-3981-48BA-B0A5-4BD0D3B1CC94}"/>
            </a:ext>
          </a:extLst>
        </xdr:cNvPr>
        <xdr:cNvSpPr/>
      </xdr:nvSpPr>
      <xdr:spPr>
        <a:xfrm>
          <a:off x="10426700" y="1472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78198</xdr:rowOff>
    </xdr:from>
    <xdr:ext cx="469744" cy="259045"/>
    <xdr:sp macro="" textlink="">
      <xdr:nvSpPr>
        <xdr:cNvPr id="360" name="【公営住宅】&#10;一人当たり面積該当値テキスト">
          <a:extLst>
            <a:ext uri="{FF2B5EF4-FFF2-40B4-BE49-F238E27FC236}">
              <a16:creationId xmlns:a16="http://schemas.microsoft.com/office/drawing/2014/main" id="{60D490A2-F809-4CA7-ADA1-579FE5F4CB13}"/>
            </a:ext>
          </a:extLst>
        </xdr:cNvPr>
        <xdr:cNvSpPr txBox="1"/>
      </xdr:nvSpPr>
      <xdr:spPr>
        <a:xfrm>
          <a:off x="10515600" y="1465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146862</xdr:rowOff>
    </xdr:from>
    <xdr:to>
      <xdr:col>50</xdr:col>
      <xdr:colOff>165100</xdr:colOff>
      <xdr:row>86</xdr:row>
      <xdr:rowOff>77012</xdr:rowOff>
    </xdr:to>
    <xdr:sp macro="" textlink="">
      <xdr:nvSpPr>
        <xdr:cNvPr id="361" name="楕円 360">
          <a:extLst>
            <a:ext uri="{FF2B5EF4-FFF2-40B4-BE49-F238E27FC236}">
              <a16:creationId xmlns:a16="http://schemas.microsoft.com/office/drawing/2014/main" id="{1EC724BB-CCC7-4F3C-8847-006FD82F2EFE}"/>
            </a:ext>
          </a:extLst>
        </xdr:cNvPr>
        <xdr:cNvSpPr/>
      </xdr:nvSpPr>
      <xdr:spPr>
        <a:xfrm>
          <a:off x="95885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26212</xdr:rowOff>
    </xdr:from>
    <xdr:to>
      <xdr:col>55</xdr:col>
      <xdr:colOff>0</xdr:colOff>
      <xdr:row>86</xdr:row>
      <xdr:rowOff>26395</xdr:rowOff>
    </xdr:to>
    <xdr:cxnSp macro="">
      <xdr:nvCxnSpPr>
        <xdr:cNvPr id="362" name="直線コネクタ 361">
          <a:extLst>
            <a:ext uri="{FF2B5EF4-FFF2-40B4-BE49-F238E27FC236}">
              <a16:creationId xmlns:a16="http://schemas.microsoft.com/office/drawing/2014/main" id="{3624CE5E-4BE9-4204-A2BD-3D136D0D34BA}"/>
            </a:ext>
          </a:extLst>
        </xdr:cNvPr>
        <xdr:cNvCxnSpPr/>
      </xdr:nvCxnSpPr>
      <xdr:spPr>
        <a:xfrm>
          <a:off x="9639300" y="14770912"/>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146862</xdr:rowOff>
    </xdr:from>
    <xdr:to>
      <xdr:col>46</xdr:col>
      <xdr:colOff>38100</xdr:colOff>
      <xdr:row>86</xdr:row>
      <xdr:rowOff>77012</xdr:rowOff>
    </xdr:to>
    <xdr:sp macro="" textlink="">
      <xdr:nvSpPr>
        <xdr:cNvPr id="363" name="楕円 362">
          <a:extLst>
            <a:ext uri="{FF2B5EF4-FFF2-40B4-BE49-F238E27FC236}">
              <a16:creationId xmlns:a16="http://schemas.microsoft.com/office/drawing/2014/main" id="{25A291D9-7BE4-4B26-A3B8-38EADAF6D628}"/>
            </a:ext>
          </a:extLst>
        </xdr:cNvPr>
        <xdr:cNvSpPr/>
      </xdr:nvSpPr>
      <xdr:spPr>
        <a:xfrm>
          <a:off x="86995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26212</xdr:rowOff>
    </xdr:from>
    <xdr:to>
      <xdr:col>50</xdr:col>
      <xdr:colOff>114300</xdr:colOff>
      <xdr:row>86</xdr:row>
      <xdr:rowOff>26212</xdr:rowOff>
    </xdr:to>
    <xdr:cxnSp macro="">
      <xdr:nvCxnSpPr>
        <xdr:cNvPr id="364" name="直線コネクタ 363">
          <a:extLst>
            <a:ext uri="{FF2B5EF4-FFF2-40B4-BE49-F238E27FC236}">
              <a16:creationId xmlns:a16="http://schemas.microsoft.com/office/drawing/2014/main" id="{75CFED29-2D37-412D-B96A-2BABF8975093}"/>
            </a:ext>
          </a:extLst>
        </xdr:cNvPr>
        <xdr:cNvCxnSpPr/>
      </xdr:nvCxnSpPr>
      <xdr:spPr>
        <a:xfrm>
          <a:off x="8750300" y="14770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147228</xdr:rowOff>
    </xdr:from>
    <xdr:to>
      <xdr:col>41</xdr:col>
      <xdr:colOff>101600</xdr:colOff>
      <xdr:row>86</xdr:row>
      <xdr:rowOff>77378</xdr:rowOff>
    </xdr:to>
    <xdr:sp macro="" textlink="">
      <xdr:nvSpPr>
        <xdr:cNvPr id="365" name="楕円 364">
          <a:extLst>
            <a:ext uri="{FF2B5EF4-FFF2-40B4-BE49-F238E27FC236}">
              <a16:creationId xmlns:a16="http://schemas.microsoft.com/office/drawing/2014/main" id="{618F3114-5E17-40B5-87A6-FFAFA35F5E34}"/>
            </a:ext>
          </a:extLst>
        </xdr:cNvPr>
        <xdr:cNvSpPr/>
      </xdr:nvSpPr>
      <xdr:spPr>
        <a:xfrm>
          <a:off x="7810500" y="1472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26212</xdr:rowOff>
    </xdr:from>
    <xdr:to>
      <xdr:col>45</xdr:col>
      <xdr:colOff>177800</xdr:colOff>
      <xdr:row>86</xdr:row>
      <xdr:rowOff>26578</xdr:rowOff>
    </xdr:to>
    <xdr:cxnSp macro="">
      <xdr:nvCxnSpPr>
        <xdr:cNvPr id="366" name="直線コネクタ 365">
          <a:extLst>
            <a:ext uri="{FF2B5EF4-FFF2-40B4-BE49-F238E27FC236}">
              <a16:creationId xmlns:a16="http://schemas.microsoft.com/office/drawing/2014/main" id="{D40437B4-D1A3-40E5-BA0A-D4EDC10351BB}"/>
            </a:ext>
          </a:extLst>
        </xdr:cNvPr>
        <xdr:cNvCxnSpPr/>
      </xdr:nvCxnSpPr>
      <xdr:spPr>
        <a:xfrm flipV="1">
          <a:off x="7861300" y="1477091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147092</xdr:rowOff>
    </xdr:from>
    <xdr:to>
      <xdr:col>36</xdr:col>
      <xdr:colOff>165100</xdr:colOff>
      <xdr:row>86</xdr:row>
      <xdr:rowOff>77242</xdr:rowOff>
    </xdr:to>
    <xdr:sp macro="" textlink="">
      <xdr:nvSpPr>
        <xdr:cNvPr id="367" name="楕円 366">
          <a:extLst>
            <a:ext uri="{FF2B5EF4-FFF2-40B4-BE49-F238E27FC236}">
              <a16:creationId xmlns:a16="http://schemas.microsoft.com/office/drawing/2014/main" id="{057D7DD9-BF01-4F18-9E95-9EB71D0D4FC9}"/>
            </a:ext>
          </a:extLst>
        </xdr:cNvPr>
        <xdr:cNvSpPr/>
      </xdr:nvSpPr>
      <xdr:spPr>
        <a:xfrm>
          <a:off x="6921500" y="1472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26442</xdr:rowOff>
    </xdr:from>
    <xdr:to>
      <xdr:col>41</xdr:col>
      <xdr:colOff>50800</xdr:colOff>
      <xdr:row>86</xdr:row>
      <xdr:rowOff>26578</xdr:rowOff>
    </xdr:to>
    <xdr:cxnSp macro="">
      <xdr:nvCxnSpPr>
        <xdr:cNvPr id="368" name="直線コネクタ 367">
          <a:extLst>
            <a:ext uri="{FF2B5EF4-FFF2-40B4-BE49-F238E27FC236}">
              <a16:creationId xmlns:a16="http://schemas.microsoft.com/office/drawing/2014/main" id="{7DBA0F50-4A0B-415F-AD08-0F992F9EF4EE}"/>
            </a:ext>
          </a:extLst>
        </xdr:cNvPr>
        <xdr:cNvCxnSpPr/>
      </xdr:nvCxnSpPr>
      <xdr:spPr>
        <a:xfrm>
          <a:off x="6972300" y="14771142"/>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47179</xdr:rowOff>
    </xdr:from>
    <xdr:ext cx="469744" cy="259045"/>
    <xdr:sp macro="" textlink="">
      <xdr:nvSpPr>
        <xdr:cNvPr id="369" name="n_1aveValue【公営住宅】&#10;一人当たり面積">
          <a:extLst>
            <a:ext uri="{FF2B5EF4-FFF2-40B4-BE49-F238E27FC236}">
              <a16:creationId xmlns:a16="http://schemas.microsoft.com/office/drawing/2014/main" id="{D2A7C0FA-9C91-4054-BF60-88C6317B0F14}"/>
            </a:ext>
          </a:extLst>
        </xdr:cNvPr>
        <xdr:cNvSpPr txBox="1"/>
      </xdr:nvSpPr>
      <xdr:spPr>
        <a:xfrm>
          <a:off x="93917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47454</xdr:rowOff>
    </xdr:from>
    <xdr:ext cx="469744" cy="259045"/>
    <xdr:sp macro="" textlink="">
      <xdr:nvSpPr>
        <xdr:cNvPr id="370" name="n_2aveValue【公営住宅】&#10;一人当たり面積">
          <a:extLst>
            <a:ext uri="{FF2B5EF4-FFF2-40B4-BE49-F238E27FC236}">
              <a16:creationId xmlns:a16="http://schemas.microsoft.com/office/drawing/2014/main" id="{79C7679E-1A99-4ADC-B369-DE6EAF0F8E44}"/>
            </a:ext>
          </a:extLst>
        </xdr:cNvPr>
        <xdr:cNvSpPr txBox="1"/>
      </xdr:nvSpPr>
      <xdr:spPr>
        <a:xfrm>
          <a:off x="8515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62816</xdr:rowOff>
    </xdr:from>
    <xdr:ext cx="469744" cy="259045"/>
    <xdr:sp macro="" textlink="">
      <xdr:nvSpPr>
        <xdr:cNvPr id="371" name="n_3aveValue【公営住宅】&#10;一人当たり面積">
          <a:extLst>
            <a:ext uri="{FF2B5EF4-FFF2-40B4-BE49-F238E27FC236}">
              <a16:creationId xmlns:a16="http://schemas.microsoft.com/office/drawing/2014/main" id="{CFF26131-8C5B-4C8D-8BEB-57DE19CD2336}"/>
            </a:ext>
          </a:extLst>
        </xdr:cNvPr>
        <xdr:cNvSpPr txBox="1"/>
      </xdr:nvSpPr>
      <xdr:spPr>
        <a:xfrm>
          <a:off x="7626427" y="1446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61718</xdr:rowOff>
    </xdr:from>
    <xdr:ext cx="469744" cy="259045"/>
    <xdr:sp macro="" textlink="">
      <xdr:nvSpPr>
        <xdr:cNvPr id="372" name="n_4aveValue【公営住宅】&#10;一人当たり面積">
          <a:extLst>
            <a:ext uri="{FF2B5EF4-FFF2-40B4-BE49-F238E27FC236}">
              <a16:creationId xmlns:a16="http://schemas.microsoft.com/office/drawing/2014/main" id="{F3ED1A19-9850-4A54-AA9B-1D4D20C0DCB9}"/>
            </a:ext>
          </a:extLst>
        </xdr:cNvPr>
        <xdr:cNvSpPr txBox="1"/>
      </xdr:nvSpPr>
      <xdr:spPr>
        <a:xfrm>
          <a:off x="6737427" y="144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68139</xdr:rowOff>
    </xdr:from>
    <xdr:ext cx="469744" cy="259045"/>
    <xdr:sp macro="" textlink="">
      <xdr:nvSpPr>
        <xdr:cNvPr id="373" name="n_1mainValue【公営住宅】&#10;一人当たり面積">
          <a:extLst>
            <a:ext uri="{FF2B5EF4-FFF2-40B4-BE49-F238E27FC236}">
              <a16:creationId xmlns:a16="http://schemas.microsoft.com/office/drawing/2014/main" id="{8F96C015-8228-45B2-BC58-D9033493E4E7}"/>
            </a:ext>
          </a:extLst>
        </xdr:cNvPr>
        <xdr:cNvSpPr txBox="1"/>
      </xdr:nvSpPr>
      <xdr:spPr>
        <a:xfrm>
          <a:off x="9391727" y="1481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68139</xdr:rowOff>
    </xdr:from>
    <xdr:ext cx="469744" cy="259045"/>
    <xdr:sp macro="" textlink="">
      <xdr:nvSpPr>
        <xdr:cNvPr id="374" name="n_2mainValue【公営住宅】&#10;一人当たり面積">
          <a:extLst>
            <a:ext uri="{FF2B5EF4-FFF2-40B4-BE49-F238E27FC236}">
              <a16:creationId xmlns:a16="http://schemas.microsoft.com/office/drawing/2014/main" id="{CA880B7A-E38A-4232-80AC-096B6039F27A}"/>
            </a:ext>
          </a:extLst>
        </xdr:cNvPr>
        <xdr:cNvSpPr txBox="1"/>
      </xdr:nvSpPr>
      <xdr:spPr>
        <a:xfrm>
          <a:off x="8515427" y="1481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68505</xdr:rowOff>
    </xdr:from>
    <xdr:ext cx="469744" cy="259045"/>
    <xdr:sp macro="" textlink="">
      <xdr:nvSpPr>
        <xdr:cNvPr id="375" name="n_3mainValue【公営住宅】&#10;一人当たり面積">
          <a:extLst>
            <a:ext uri="{FF2B5EF4-FFF2-40B4-BE49-F238E27FC236}">
              <a16:creationId xmlns:a16="http://schemas.microsoft.com/office/drawing/2014/main" id="{B23F0A4B-FD60-467F-8598-56512B5E12CD}"/>
            </a:ext>
          </a:extLst>
        </xdr:cNvPr>
        <xdr:cNvSpPr txBox="1"/>
      </xdr:nvSpPr>
      <xdr:spPr>
        <a:xfrm>
          <a:off x="7626427" y="1481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68369</xdr:rowOff>
    </xdr:from>
    <xdr:ext cx="469744" cy="259045"/>
    <xdr:sp macro="" textlink="">
      <xdr:nvSpPr>
        <xdr:cNvPr id="376" name="n_4mainValue【公営住宅】&#10;一人当たり面積">
          <a:extLst>
            <a:ext uri="{FF2B5EF4-FFF2-40B4-BE49-F238E27FC236}">
              <a16:creationId xmlns:a16="http://schemas.microsoft.com/office/drawing/2014/main" id="{8AB447A7-D665-4BDF-8EC0-B18E40101B18}"/>
            </a:ext>
          </a:extLst>
        </xdr:cNvPr>
        <xdr:cNvSpPr txBox="1"/>
      </xdr:nvSpPr>
      <xdr:spPr>
        <a:xfrm>
          <a:off x="6737427" y="1481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BBBB12C-7862-4B5E-A71B-891C312FAE5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68D8BE4-099F-43E1-95B1-BE718DC2AD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519D778-D5E1-49C5-BD92-420D7625979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D59E52B-4C31-435D-B1FD-E79D5535503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8527306-F066-4923-AE06-2DB779E7E27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EDCF8678-6785-425B-BDB4-FEAE78A2547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80A16CB-BF5D-45A5-8D83-45ADC8E514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3A37569C-6A7F-48A3-9D21-8A65B8ACEBF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BCE7E07C-687B-4018-AB8C-9526F06E04F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C534946E-3069-440F-A9E2-34432BFC8BB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7E38BDBC-E82A-47FF-9024-8D10EAC73F4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625A1007-0F15-4909-B594-733A74604BE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322FEC5F-5E01-4F23-B5A5-D2A854AEAD1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4A473E17-664E-42AC-A44B-7F46FDE6DF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86C27BC8-9441-41F0-A598-CFA47C3E8E9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6735A98D-2AA6-497A-8646-FEFB2848383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B9BF06DC-53EF-44ED-9AE2-84CE9AC8536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DC20FA0C-44A3-4CCE-BD21-C004687C0A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650130E-F639-4941-84B1-C6ACDAB4D6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D58BF8B6-A236-46C6-9B4B-D8C6C44BC92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FCA280F0-7D71-40F0-B489-1D6EBE409AD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99D7FDB3-911B-44F5-B49C-5378ED54E36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1C8AC463-3D82-48A0-966D-60D152B0B38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4B97FD1E-CB25-40E9-8E52-65E78538CF0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8E107710-B15A-46AA-A758-9579CF46F5D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85016585-73D5-4D34-BB6B-7F4666EF32E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D54125EF-6245-4DFC-82A5-3EA9850C31D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54392C63-AC1F-46E7-86F5-71988AC837B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F92D0884-E8D7-45D1-872D-0E5836C160D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8ECB6859-87F8-4CAD-BA0F-4E06CCE5D9B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82522329-C373-4F02-9314-3FA7FFDD577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175B2316-155A-4D1F-967A-273F1EB96A2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A1BAFBBF-6412-4DBE-9957-E2685219BC2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6FCE98FC-5F36-4419-9842-BE95EC8E2D9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038878D2-6C76-4FBA-ACA8-05DDC7F88E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56611FE5-515F-487F-ABBC-B87C8B1A93D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888B48F5-8CDD-443C-BFED-A6EC3209BAB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097D822B-331F-4836-86D9-59CB5066021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7B166B69-6A69-4657-9B02-86D6AB50B93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7244E8C7-46C5-4838-8ACE-464065A170E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3600FE70-3838-41B1-BBB3-5875DE3784B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148046</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id="{A6262801-172D-4960-9AA1-8422F7524174}"/>
            </a:ext>
          </a:extLst>
        </xdr:cNvPr>
        <xdr:cNvCxnSpPr/>
      </xdr:nvCxnSpPr>
      <xdr:spPr>
        <a:xfrm flipV="1">
          <a:off x="16318864" y="580589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D0E049D-881B-41B3-9002-B3B3A30DFAB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id="{04BF0EFE-CB17-4F7B-9EB8-2D953954704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94723</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3B966578-B5FB-4703-8249-BEE8873A2B13}"/>
            </a:ext>
          </a:extLst>
        </xdr:cNvPr>
        <xdr:cNvSpPr txBox="1"/>
      </xdr:nvSpPr>
      <xdr:spPr>
        <a:xfrm>
          <a:off x="16357600" y="55811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148046</xdr:rowOff>
    </xdr:from>
    <xdr:to>
      <xdr:col>86</xdr:col>
      <xdr:colOff>25400</xdr:colOff>
      <xdr:row>33</xdr:row>
      <xdr:rowOff>148046</xdr:rowOff>
    </xdr:to>
    <xdr:cxnSp macro="">
      <xdr:nvCxnSpPr>
        <xdr:cNvPr id="422" name="直線コネクタ 421">
          <a:extLst>
            <a:ext uri="{FF2B5EF4-FFF2-40B4-BE49-F238E27FC236}">
              <a16:creationId xmlns:a16="http://schemas.microsoft.com/office/drawing/2014/main" id="{00F94921-D078-4F14-99D5-6556ABB96B8E}"/>
            </a:ext>
          </a:extLst>
        </xdr:cNvPr>
        <xdr:cNvCxnSpPr/>
      </xdr:nvCxnSpPr>
      <xdr:spPr>
        <a:xfrm>
          <a:off x="16230600" y="5805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26687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A32F0F6A-035A-4768-958E-B9468BA51848}"/>
            </a:ext>
          </a:extLst>
        </xdr:cNvPr>
        <xdr:cNvSpPr txBox="1"/>
      </xdr:nvSpPr>
      <xdr:spPr>
        <a:xfrm>
          <a:off x="16357600" y="654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24" name="フローチャート: 判断 423">
          <a:extLst>
            <a:ext uri="{FF2B5EF4-FFF2-40B4-BE49-F238E27FC236}">
              <a16:creationId xmlns:a16="http://schemas.microsoft.com/office/drawing/2014/main" id="{86D38534-FFF1-48D2-8506-90C2BF314A3B}"/>
            </a:ext>
          </a:extLst>
        </xdr:cNvPr>
        <xdr:cNvSpPr/>
      </xdr:nvSpPr>
      <xdr:spPr>
        <a:xfrm>
          <a:off x="16268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425" name="フローチャート: 判断 424">
          <a:extLst>
            <a:ext uri="{FF2B5EF4-FFF2-40B4-BE49-F238E27FC236}">
              <a16:creationId xmlns:a16="http://schemas.microsoft.com/office/drawing/2014/main" id="{BC3D7603-1265-468A-BF29-064AAAF36B18}"/>
            </a:ext>
          </a:extLst>
        </xdr:cNvPr>
        <xdr:cNvSpPr/>
      </xdr:nvSpPr>
      <xdr:spPr>
        <a:xfrm>
          <a:off x="15430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26" name="フローチャート: 判断 425">
          <a:extLst>
            <a:ext uri="{FF2B5EF4-FFF2-40B4-BE49-F238E27FC236}">
              <a16:creationId xmlns:a16="http://schemas.microsoft.com/office/drawing/2014/main" id="{7F1D7B76-D72F-483A-9D1A-5B4EA30A751F}"/>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138067</xdr:rowOff>
    </xdr:from>
    <xdr:to>
      <xdr:col>72</xdr:col>
      <xdr:colOff>38100</xdr:colOff>
      <xdr:row>38</xdr:row>
      <xdr:rowOff>68218</xdr:rowOff>
    </xdr:to>
    <xdr:sp macro="" textlink="">
      <xdr:nvSpPr>
        <xdr:cNvPr id="427" name="フローチャート: 判断 426">
          <a:extLst>
            <a:ext uri="{FF2B5EF4-FFF2-40B4-BE49-F238E27FC236}">
              <a16:creationId xmlns:a16="http://schemas.microsoft.com/office/drawing/2014/main" id="{0799AE07-58FE-4982-B1ED-DFD1A9B030D5}"/>
            </a:ext>
          </a:extLst>
        </xdr:cNvPr>
        <xdr:cNvSpPr/>
      </xdr:nvSpPr>
      <xdr:spPr>
        <a:xfrm>
          <a:off x="13652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149497</xdr:rowOff>
    </xdr:from>
    <xdr:to>
      <xdr:col>67</xdr:col>
      <xdr:colOff>101600</xdr:colOff>
      <xdr:row>38</xdr:row>
      <xdr:rowOff>79647</xdr:rowOff>
    </xdr:to>
    <xdr:sp macro="" textlink="">
      <xdr:nvSpPr>
        <xdr:cNvPr id="428" name="フローチャート: 判断 427">
          <a:extLst>
            <a:ext uri="{FF2B5EF4-FFF2-40B4-BE49-F238E27FC236}">
              <a16:creationId xmlns:a16="http://schemas.microsoft.com/office/drawing/2014/main" id="{E575D930-CA29-4A14-9815-2A43AEDE7334}"/>
            </a:ext>
          </a:extLst>
        </xdr:cNvPr>
        <xdr:cNvSpPr/>
      </xdr:nvSpPr>
      <xdr:spPr>
        <a:xfrm>
          <a:off x="12763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67AA290-3E08-4DD2-B032-B01F55AA44C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58E6325-328C-4B90-907E-3B5140E165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5D6CCE2-E0E7-4108-AA19-A601B50EB77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C824958-B9C1-47F9-AA9E-A93642D3AE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65FC53C-4539-4802-A6F7-85CBE6A491B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126637</xdr:rowOff>
    </xdr:from>
    <xdr:to>
      <xdr:col>85</xdr:col>
      <xdr:colOff>177800</xdr:colOff>
      <xdr:row>37</xdr:row>
      <xdr:rowOff>56787</xdr:rowOff>
    </xdr:to>
    <xdr:sp macro="" textlink="">
      <xdr:nvSpPr>
        <xdr:cNvPr id="434" name="楕円 433">
          <a:extLst>
            <a:ext uri="{FF2B5EF4-FFF2-40B4-BE49-F238E27FC236}">
              <a16:creationId xmlns:a16="http://schemas.microsoft.com/office/drawing/2014/main" id="{09CCABE8-188D-4C05-BB6B-9F8B677CF626}"/>
            </a:ext>
          </a:extLst>
        </xdr:cNvPr>
        <xdr:cNvSpPr/>
      </xdr:nvSpPr>
      <xdr:spPr>
        <a:xfrm>
          <a:off x="162687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149514</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EAE0CB1C-1071-43D3-BD32-E4E74D07BF08}"/>
            </a:ext>
          </a:extLst>
        </xdr:cNvPr>
        <xdr:cNvSpPr txBox="1"/>
      </xdr:nvSpPr>
      <xdr:spPr>
        <a:xfrm>
          <a:off x="16357600" y="615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80917</xdr:rowOff>
    </xdr:from>
    <xdr:to>
      <xdr:col>81</xdr:col>
      <xdr:colOff>101600</xdr:colOff>
      <xdr:row>37</xdr:row>
      <xdr:rowOff>11067</xdr:rowOff>
    </xdr:to>
    <xdr:sp macro="" textlink="">
      <xdr:nvSpPr>
        <xdr:cNvPr id="436" name="楕円 435">
          <a:extLst>
            <a:ext uri="{FF2B5EF4-FFF2-40B4-BE49-F238E27FC236}">
              <a16:creationId xmlns:a16="http://schemas.microsoft.com/office/drawing/2014/main" id="{5A947558-FBDE-4FC3-9048-0A9369890F5A}"/>
            </a:ext>
          </a:extLst>
        </xdr:cNvPr>
        <xdr:cNvSpPr/>
      </xdr:nvSpPr>
      <xdr:spPr>
        <a:xfrm>
          <a:off x="15430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131717</xdr:rowOff>
    </xdr:from>
    <xdr:to>
      <xdr:col>85</xdr:col>
      <xdr:colOff>127000</xdr:colOff>
      <xdr:row>37</xdr:row>
      <xdr:rowOff>5987</xdr:rowOff>
    </xdr:to>
    <xdr:cxnSp macro="">
      <xdr:nvCxnSpPr>
        <xdr:cNvPr id="437" name="直線コネクタ 436">
          <a:extLst>
            <a:ext uri="{FF2B5EF4-FFF2-40B4-BE49-F238E27FC236}">
              <a16:creationId xmlns:a16="http://schemas.microsoft.com/office/drawing/2014/main" id="{C277D703-EAA4-427A-ADAB-1FB443107337}"/>
            </a:ext>
          </a:extLst>
        </xdr:cNvPr>
        <xdr:cNvCxnSpPr/>
      </xdr:nvCxnSpPr>
      <xdr:spPr>
        <a:xfrm>
          <a:off x="15481300" y="630391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15603</xdr:rowOff>
    </xdr:from>
    <xdr:to>
      <xdr:col>76</xdr:col>
      <xdr:colOff>165100</xdr:colOff>
      <xdr:row>36</xdr:row>
      <xdr:rowOff>117203</xdr:rowOff>
    </xdr:to>
    <xdr:sp macro="" textlink="">
      <xdr:nvSpPr>
        <xdr:cNvPr id="438" name="楕円 437">
          <a:extLst>
            <a:ext uri="{FF2B5EF4-FFF2-40B4-BE49-F238E27FC236}">
              <a16:creationId xmlns:a16="http://schemas.microsoft.com/office/drawing/2014/main" id="{8683A56C-DF16-492C-BF44-B3D1892A3101}"/>
            </a:ext>
          </a:extLst>
        </xdr:cNvPr>
        <xdr:cNvSpPr/>
      </xdr:nvSpPr>
      <xdr:spPr>
        <a:xfrm>
          <a:off x="14541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66403</xdr:rowOff>
    </xdr:from>
    <xdr:to>
      <xdr:col>81</xdr:col>
      <xdr:colOff>50800</xdr:colOff>
      <xdr:row>36</xdr:row>
      <xdr:rowOff>131717</xdr:rowOff>
    </xdr:to>
    <xdr:cxnSp macro="">
      <xdr:nvCxnSpPr>
        <xdr:cNvPr id="439" name="直線コネクタ 438">
          <a:extLst>
            <a:ext uri="{FF2B5EF4-FFF2-40B4-BE49-F238E27FC236}">
              <a16:creationId xmlns:a16="http://schemas.microsoft.com/office/drawing/2014/main" id="{1A477F30-5B15-4A62-882E-32FA9BAB7E4F}"/>
            </a:ext>
          </a:extLst>
        </xdr:cNvPr>
        <xdr:cNvCxnSpPr/>
      </xdr:nvCxnSpPr>
      <xdr:spPr>
        <a:xfrm>
          <a:off x="14592300" y="62386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43362</xdr:rowOff>
    </xdr:from>
    <xdr:to>
      <xdr:col>72</xdr:col>
      <xdr:colOff>38100</xdr:colOff>
      <xdr:row>38</xdr:row>
      <xdr:rowOff>144962</xdr:rowOff>
    </xdr:to>
    <xdr:sp macro="" textlink="">
      <xdr:nvSpPr>
        <xdr:cNvPr id="440" name="楕円 439">
          <a:extLst>
            <a:ext uri="{FF2B5EF4-FFF2-40B4-BE49-F238E27FC236}">
              <a16:creationId xmlns:a16="http://schemas.microsoft.com/office/drawing/2014/main" id="{821AF725-D28E-487F-B2DA-96FD519651F2}"/>
            </a:ext>
          </a:extLst>
        </xdr:cNvPr>
        <xdr:cNvSpPr/>
      </xdr:nvSpPr>
      <xdr:spPr>
        <a:xfrm>
          <a:off x="13652500" y="65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66403</xdr:rowOff>
    </xdr:from>
    <xdr:to>
      <xdr:col>76</xdr:col>
      <xdr:colOff>114300</xdr:colOff>
      <xdr:row>38</xdr:row>
      <xdr:rowOff>94162</xdr:rowOff>
    </xdr:to>
    <xdr:cxnSp macro="">
      <xdr:nvCxnSpPr>
        <xdr:cNvPr id="441" name="直線コネクタ 440">
          <a:extLst>
            <a:ext uri="{FF2B5EF4-FFF2-40B4-BE49-F238E27FC236}">
              <a16:creationId xmlns:a16="http://schemas.microsoft.com/office/drawing/2014/main" id="{229E79CD-B11E-4293-9F5D-6D34C9D792C4}"/>
            </a:ext>
          </a:extLst>
        </xdr:cNvPr>
        <xdr:cNvCxnSpPr/>
      </xdr:nvCxnSpPr>
      <xdr:spPr>
        <a:xfrm flipV="1">
          <a:off x="13703300" y="6238603"/>
          <a:ext cx="889000" cy="37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147864</xdr:rowOff>
    </xdr:from>
    <xdr:to>
      <xdr:col>67</xdr:col>
      <xdr:colOff>101600</xdr:colOff>
      <xdr:row>38</xdr:row>
      <xdr:rowOff>78014</xdr:rowOff>
    </xdr:to>
    <xdr:sp macro="" textlink="">
      <xdr:nvSpPr>
        <xdr:cNvPr id="442" name="楕円 441">
          <a:extLst>
            <a:ext uri="{FF2B5EF4-FFF2-40B4-BE49-F238E27FC236}">
              <a16:creationId xmlns:a16="http://schemas.microsoft.com/office/drawing/2014/main" id="{61FFB1D1-C032-45FC-A350-806B54D19721}"/>
            </a:ext>
          </a:extLst>
        </xdr:cNvPr>
        <xdr:cNvSpPr/>
      </xdr:nvSpPr>
      <xdr:spPr>
        <a:xfrm>
          <a:off x="12763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27215</xdr:rowOff>
    </xdr:from>
    <xdr:to>
      <xdr:col>71</xdr:col>
      <xdr:colOff>177800</xdr:colOff>
      <xdr:row>38</xdr:row>
      <xdr:rowOff>94162</xdr:rowOff>
    </xdr:to>
    <xdr:cxnSp macro="">
      <xdr:nvCxnSpPr>
        <xdr:cNvPr id="443" name="直線コネクタ 442">
          <a:extLst>
            <a:ext uri="{FF2B5EF4-FFF2-40B4-BE49-F238E27FC236}">
              <a16:creationId xmlns:a16="http://schemas.microsoft.com/office/drawing/2014/main" id="{6272EC3E-105B-4443-B7A0-5D847914AE0E}"/>
            </a:ext>
          </a:extLst>
        </xdr:cNvPr>
        <xdr:cNvCxnSpPr/>
      </xdr:nvCxnSpPr>
      <xdr:spPr>
        <a:xfrm>
          <a:off x="12814300" y="6542315"/>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116494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64BBA9F1-B99E-4410-A906-6CA448172829}"/>
            </a:ext>
          </a:extLst>
        </xdr:cNvPr>
        <xdr:cNvSpPr txBox="1"/>
      </xdr:nvSpPr>
      <xdr:spPr>
        <a:xfrm>
          <a:off x="152660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C42B4D45-15EC-4EB2-A7BA-4A3F399A956C}"/>
            </a:ext>
          </a:extLst>
        </xdr:cNvPr>
        <xdr:cNvSpPr txBox="1"/>
      </xdr:nvSpPr>
      <xdr:spPr>
        <a:xfrm>
          <a:off x="14389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84744</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20EEA441-A68F-467D-9F23-E5DE6530FF6D}"/>
            </a:ext>
          </a:extLst>
        </xdr:cNvPr>
        <xdr:cNvSpPr txBox="1"/>
      </xdr:nvSpPr>
      <xdr:spPr>
        <a:xfrm>
          <a:off x="13500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70774</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B7F25A6F-71D4-4011-A9E2-41FE57ADA82C}"/>
            </a:ext>
          </a:extLst>
        </xdr:cNvPr>
        <xdr:cNvSpPr txBox="1"/>
      </xdr:nvSpPr>
      <xdr:spPr>
        <a:xfrm>
          <a:off x="126117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27594</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9AE3E044-7F2A-43BB-BD78-88E21A5BA53E}"/>
            </a:ext>
          </a:extLst>
        </xdr:cNvPr>
        <xdr:cNvSpPr txBox="1"/>
      </xdr:nvSpPr>
      <xdr:spPr>
        <a:xfrm>
          <a:off x="15266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133730</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8657D932-5839-4E9D-B2EC-FB667F1B7AA8}"/>
            </a:ext>
          </a:extLst>
        </xdr:cNvPr>
        <xdr:cNvSpPr txBox="1"/>
      </xdr:nvSpPr>
      <xdr:spPr>
        <a:xfrm>
          <a:off x="143897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43FBF7DD-3018-4EA0-8B7E-19E9451661AA}"/>
            </a:ext>
          </a:extLst>
        </xdr:cNvPr>
        <xdr:cNvSpPr txBox="1"/>
      </xdr:nvSpPr>
      <xdr:spPr>
        <a:xfrm>
          <a:off x="13500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8516866-E1B8-46BB-B28E-F0212CB1926A}"/>
            </a:ext>
          </a:extLst>
        </xdr:cNvPr>
        <xdr:cNvSpPr txBox="1"/>
      </xdr:nvSpPr>
      <xdr:spPr>
        <a:xfrm>
          <a:off x="12611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462F78F7-825E-4AA1-ABB6-A4BDCB2526E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5C03991D-900B-44C9-85C3-E8C302A298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AE03E749-54FA-496D-B849-02D7AF818B8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D9AC6D75-393C-41B8-8808-240D3AC3B42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F52942DB-127E-4384-A580-0CB207357DB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B9ED4846-5A6B-4128-80A4-D27E730919F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99B360C7-672C-4746-9E69-03ACFD1E02C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85AF2405-0CAD-46FC-8932-727664AFAE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A2CFD618-136E-48E8-B924-F38237BB692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829109F5-7226-433D-BBE8-583780E797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4E8B8513-3E2E-4643-BD86-1CABC304DC0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DE57ED2A-60DE-4A19-ADA6-2AD2FB31CCE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F83762F7-8D87-4108-BFD7-95553664D31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61ABE557-1B58-4953-A4A1-5E1C8D0DFF8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26C438B-6D15-49B9-BD54-DC16A6DF636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50062C4A-C98C-40A4-B5BE-022A2ED2BEA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45EB0020-4E8F-4014-923E-CE1B12737F3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FD71C4EC-D513-4081-B31C-75EA94C9074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A1795805-1C51-48E3-9683-8FA58BEC977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F0B480CB-6104-4647-9F8D-2C46FC66847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8FA4E235-F74B-4FAE-AB68-799EDA2335B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101346</xdr:rowOff>
    </xdr:from>
    <xdr:to>
      <xdr:col>116</xdr:col>
      <xdr:colOff>62864</xdr:colOff>
      <xdr:row>41</xdr:row>
      <xdr:rowOff>117348</xdr:rowOff>
    </xdr:to>
    <xdr:cxnSp macro="">
      <xdr:nvCxnSpPr>
        <xdr:cNvPr id="473" name="直線コネクタ 472">
          <a:extLst>
            <a:ext uri="{FF2B5EF4-FFF2-40B4-BE49-F238E27FC236}">
              <a16:creationId xmlns:a16="http://schemas.microsoft.com/office/drawing/2014/main" id="{920E27AB-330D-401F-9119-9F52994BFE68}"/>
            </a:ext>
          </a:extLst>
        </xdr:cNvPr>
        <xdr:cNvCxnSpPr/>
      </xdr:nvCxnSpPr>
      <xdr:spPr>
        <a:xfrm flipV="1">
          <a:off x="22160864" y="5759196"/>
          <a:ext cx="0" cy="1387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874FB832-E363-4E5D-9926-F6FB5D2D5ED9}"/>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5" name="直線コネクタ 474">
          <a:extLst>
            <a:ext uri="{FF2B5EF4-FFF2-40B4-BE49-F238E27FC236}">
              <a16:creationId xmlns:a16="http://schemas.microsoft.com/office/drawing/2014/main" id="{ADD0A0AE-1846-42A1-8782-926C80641713}"/>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48023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F472C1A0-008B-4A7B-8EE1-3110C371B017}"/>
            </a:ext>
          </a:extLst>
        </xdr:cNvPr>
        <xdr:cNvSpPr txBox="1"/>
      </xdr:nvSpPr>
      <xdr:spPr>
        <a:xfrm>
          <a:off x="22199600" y="553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101346</xdr:rowOff>
    </xdr:from>
    <xdr:to>
      <xdr:col>116</xdr:col>
      <xdr:colOff>152400</xdr:colOff>
      <xdr:row>33</xdr:row>
      <xdr:rowOff>101346</xdr:rowOff>
    </xdr:to>
    <xdr:cxnSp macro="">
      <xdr:nvCxnSpPr>
        <xdr:cNvPr id="477" name="直線コネクタ 476">
          <a:extLst>
            <a:ext uri="{FF2B5EF4-FFF2-40B4-BE49-F238E27FC236}">
              <a16:creationId xmlns:a16="http://schemas.microsoft.com/office/drawing/2014/main" id="{0ED78674-567F-45A2-A01F-C796ABFB334D}"/>
            </a:ext>
          </a:extLst>
        </xdr:cNvPr>
        <xdr:cNvCxnSpPr/>
      </xdr:nvCxnSpPr>
      <xdr:spPr>
        <a:xfrm>
          <a:off x="22072600" y="575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167149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C532D6-67B5-4C13-B7D3-EA2CC5B7E0FC}"/>
            </a:ext>
          </a:extLst>
        </xdr:cNvPr>
        <xdr:cNvSpPr txBox="1"/>
      </xdr:nvSpPr>
      <xdr:spPr>
        <a:xfrm>
          <a:off x="22199600" y="651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479" name="フローチャート: 判断 478">
          <a:extLst>
            <a:ext uri="{FF2B5EF4-FFF2-40B4-BE49-F238E27FC236}">
              <a16:creationId xmlns:a16="http://schemas.microsoft.com/office/drawing/2014/main" id="{09AC8CE7-7BC9-411B-98A8-D02621695ACA}"/>
            </a:ext>
          </a:extLst>
        </xdr:cNvPr>
        <xdr:cNvSpPr/>
      </xdr:nvSpPr>
      <xdr:spPr>
        <a:xfrm>
          <a:off x="22110700" y="665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160274</xdr:rowOff>
    </xdr:from>
    <xdr:to>
      <xdr:col>112</xdr:col>
      <xdr:colOff>38100</xdr:colOff>
      <xdr:row>39</xdr:row>
      <xdr:rowOff>90424</xdr:rowOff>
    </xdr:to>
    <xdr:sp macro="" textlink="">
      <xdr:nvSpPr>
        <xdr:cNvPr id="480" name="フローチャート: 判断 479">
          <a:extLst>
            <a:ext uri="{FF2B5EF4-FFF2-40B4-BE49-F238E27FC236}">
              <a16:creationId xmlns:a16="http://schemas.microsoft.com/office/drawing/2014/main" id="{509E7A92-51DF-4443-9E0F-4D6882FFE375}"/>
            </a:ext>
          </a:extLst>
        </xdr:cNvPr>
        <xdr:cNvSpPr/>
      </xdr:nvSpPr>
      <xdr:spPr>
        <a:xfrm>
          <a:off x="21272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155702</xdr:rowOff>
    </xdr:from>
    <xdr:to>
      <xdr:col>107</xdr:col>
      <xdr:colOff>101600</xdr:colOff>
      <xdr:row>39</xdr:row>
      <xdr:rowOff>85852</xdr:rowOff>
    </xdr:to>
    <xdr:sp macro="" textlink="">
      <xdr:nvSpPr>
        <xdr:cNvPr id="481" name="フローチャート: 判断 480">
          <a:extLst>
            <a:ext uri="{FF2B5EF4-FFF2-40B4-BE49-F238E27FC236}">
              <a16:creationId xmlns:a16="http://schemas.microsoft.com/office/drawing/2014/main" id="{F7FF4A0F-9967-4700-81AD-F39850135E47}"/>
            </a:ext>
          </a:extLst>
        </xdr:cNvPr>
        <xdr:cNvSpPr/>
      </xdr:nvSpPr>
      <xdr:spPr>
        <a:xfrm>
          <a:off x="20383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39116</xdr:rowOff>
    </xdr:from>
    <xdr:to>
      <xdr:col>102</xdr:col>
      <xdr:colOff>165100</xdr:colOff>
      <xdr:row>39</xdr:row>
      <xdr:rowOff>140716</xdr:rowOff>
    </xdr:to>
    <xdr:sp macro="" textlink="">
      <xdr:nvSpPr>
        <xdr:cNvPr id="482" name="フローチャート: 判断 481">
          <a:extLst>
            <a:ext uri="{FF2B5EF4-FFF2-40B4-BE49-F238E27FC236}">
              <a16:creationId xmlns:a16="http://schemas.microsoft.com/office/drawing/2014/main" id="{719FC39B-CF88-47D4-AF95-963BF2DD71B3}"/>
            </a:ext>
          </a:extLst>
        </xdr:cNvPr>
        <xdr:cNvSpPr/>
      </xdr:nvSpPr>
      <xdr:spPr>
        <a:xfrm>
          <a:off x="19494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36830</xdr:rowOff>
    </xdr:from>
    <xdr:to>
      <xdr:col>98</xdr:col>
      <xdr:colOff>38100</xdr:colOff>
      <xdr:row>39</xdr:row>
      <xdr:rowOff>138430</xdr:rowOff>
    </xdr:to>
    <xdr:sp macro="" textlink="">
      <xdr:nvSpPr>
        <xdr:cNvPr id="483" name="フローチャート: 判断 482">
          <a:extLst>
            <a:ext uri="{FF2B5EF4-FFF2-40B4-BE49-F238E27FC236}">
              <a16:creationId xmlns:a16="http://schemas.microsoft.com/office/drawing/2014/main" id="{05DB96B6-4DD4-41C7-9517-DFF107D02B27}"/>
            </a:ext>
          </a:extLst>
        </xdr:cNvPr>
        <xdr:cNvSpPr/>
      </xdr:nvSpPr>
      <xdr:spPr>
        <a:xfrm>
          <a:off x="18605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2ED83C1-CA17-40F2-B968-0D2CB6D1B3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0ADF1BD-D989-409E-920F-08C0272F84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169B02E-2C35-4213-BAA4-EA4EB8DC68D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EC2CF9B-F3C5-4371-9761-EED547EDDE1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473F284-460F-4CA4-B626-7D72F07670E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89" name="楕円 488">
          <a:extLst>
            <a:ext uri="{FF2B5EF4-FFF2-40B4-BE49-F238E27FC236}">
              <a16:creationId xmlns:a16="http://schemas.microsoft.com/office/drawing/2014/main" id="{5D91877A-4AF9-441E-A684-9572ED578DE1}"/>
            </a:ext>
          </a:extLst>
        </xdr:cNvPr>
        <xdr:cNvSpPr/>
      </xdr:nvSpPr>
      <xdr:spPr>
        <a:xfrm>
          <a:off x="22110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46BD1D03-CE01-4749-8EA8-CD5F2C66B550}"/>
            </a:ext>
          </a:extLst>
        </xdr:cNvPr>
        <xdr:cNvSpPr txBox="1"/>
      </xdr:nvSpPr>
      <xdr:spPr>
        <a:xfrm>
          <a:off x="22199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macro="" textlink="">
      <xdr:nvSpPr>
        <xdr:cNvPr id="491" name="楕円 490">
          <a:extLst>
            <a:ext uri="{FF2B5EF4-FFF2-40B4-BE49-F238E27FC236}">
              <a16:creationId xmlns:a16="http://schemas.microsoft.com/office/drawing/2014/main" id="{9864D352-AF52-40FB-A1E1-46B1EC0CE587}"/>
            </a:ext>
          </a:extLst>
        </xdr:cNvPr>
        <xdr:cNvSpPr/>
      </xdr:nvSpPr>
      <xdr:spPr>
        <a:xfrm>
          <a:off x="21272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48768</xdr:rowOff>
    </xdr:from>
    <xdr:to>
      <xdr:col>116</xdr:col>
      <xdr:colOff>63500</xdr:colOff>
      <xdr:row>40</xdr:row>
      <xdr:rowOff>48768</xdr:rowOff>
    </xdr:to>
    <xdr:cxnSp macro="">
      <xdr:nvCxnSpPr>
        <xdr:cNvPr id="492" name="直線コネクタ 491">
          <a:extLst>
            <a:ext uri="{FF2B5EF4-FFF2-40B4-BE49-F238E27FC236}">
              <a16:creationId xmlns:a16="http://schemas.microsoft.com/office/drawing/2014/main" id="{CB70DDC2-8121-4BFB-8150-62765CDA25CC}"/>
            </a:ext>
          </a:extLst>
        </xdr:cNvPr>
        <xdr:cNvCxnSpPr/>
      </xdr:nvCxnSpPr>
      <xdr:spPr>
        <a:xfrm>
          <a:off x="21323300" y="69067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493" name="楕円 492">
          <a:extLst>
            <a:ext uri="{FF2B5EF4-FFF2-40B4-BE49-F238E27FC236}">
              <a16:creationId xmlns:a16="http://schemas.microsoft.com/office/drawing/2014/main" id="{A4D7423C-2A76-44FC-90C8-253F3F6B9E51}"/>
            </a:ext>
          </a:extLst>
        </xdr:cNvPr>
        <xdr:cNvSpPr/>
      </xdr:nvSpPr>
      <xdr:spPr>
        <a:xfrm>
          <a:off x="20383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48768</xdr:rowOff>
    </xdr:to>
    <xdr:cxnSp macro="">
      <xdr:nvCxnSpPr>
        <xdr:cNvPr id="494" name="直線コネクタ 493">
          <a:extLst>
            <a:ext uri="{FF2B5EF4-FFF2-40B4-BE49-F238E27FC236}">
              <a16:creationId xmlns:a16="http://schemas.microsoft.com/office/drawing/2014/main" id="{CE64175B-F367-414F-A498-9FA9D5AEF9D7}"/>
            </a:ext>
          </a:extLst>
        </xdr:cNvPr>
        <xdr:cNvCxnSpPr/>
      </xdr:nvCxnSpPr>
      <xdr:spPr>
        <a:xfrm>
          <a:off x="20434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84836</xdr:rowOff>
    </xdr:from>
    <xdr:to>
      <xdr:col>102</xdr:col>
      <xdr:colOff>165100</xdr:colOff>
      <xdr:row>41</xdr:row>
      <xdr:rowOff>14986</xdr:rowOff>
    </xdr:to>
    <xdr:sp macro="" textlink="">
      <xdr:nvSpPr>
        <xdr:cNvPr id="495" name="楕円 494">
          <a:extLst>
            <a:ext uri="{FF2B5EF4-FFF2-40B4-BE49-F238E27FC236}">
              <a16:creationId xmlns:a16="http://schemas.microsoft.com/office/drawing/2014/main" id="{E6EE784D-AA28-405E-A183-5DB197E864F4}"/>
            </a:ext>
          </a:extLst>
        </xdr:cNvPr>
        <xdr:cNvSpPr/>
      </xdr:nvSpPr>
      <xdr:spPr>
        <a:xfrm>
          <a:off x="19494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48768</xdr:rowOff>
    </xdr:from>
    <xdr:to>
      <xdr:col>107</xdr:col>
      <xdr:colOff>50800</xdr:colOff>
      <xdr:row>40</xdr:row>
      <xdr:rowOff>135636</xdr:rowOff>
    </xdr:to>
    <xdr:cxnSp macro="">
      <xdr:nvCxnSpPr>
        <xdr:cNvPr id="496" name="直線コネクタ 495">
          <a:extLst>
            <a:ext uri="{FF2B5EF4-FFF2-40B4-BE49-F238E27FC236}">
              <a16:creationId xmlns:a16="http://schemas.microsoft.com/office/drawing/2014/main" id="{148520B5-432F-4C47-8600-909F4D53FCA8}"/>
            </a:ext>
          </a:extLst>
        </xdr:cNvPr>
        <xdr:cNvCxnSpPr/>
      </xdr:nvCxnSpPr>
      <xdr:spPr>
        <a:xfrm flipV="1">
          <a:off x="19545300" y="690676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84836</xdr:rowOff>
    </xdr:from>
    <xdr:to>
      <xdr:col>98</xdr:col>
      <xdr:colOff>38100</xdr:colOff>
      <xdr:row>41</xdr:row>
      <xdr:rowOff>14986</xdr:rowOff>
    </xdr:to>
    <xdr:sp macro="" textlink="">
      <xdr:nvSpPr>
        <xdr:cNvPr id="497" name="楕円 496">
          <a:extLst>
            <a:ext uri="{FF2B5EF4-FFF2-40B4-BE49-F238E27FC236}">
              <a16:creationId xmlns:a16="http://schemas.microsoft.com/office/drawing/2014/main" id="{9A255C46-0454-4D5C-8230-4A9FF7AC30A3}"/>
            </a:ext>
          </a:extLst>
        </xdr:cNvPr>
        <xdr:cNvSpPr/>
      </xdr:nvSpPr>
      <xdr:spPr>
        <a:xfrm>
          <a:off x="18605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135636</xdr:rowOff>
    </xdr:from>
    <xdr:to>
      <xdr:col>102</xdr:col>
      <xdr:colOff>114300</xdr:colOff>
      <xdr:row>40</xdr:row>
      <xdr:rowOff>135636</xdr:rowOff>
    </xdr:to>
    <xdr:cxnSp macro="">
      <xdr:nvCxnSpPr>
        <xdr:cNvPr id="498" name="直線コネクタ 497">
          <a:extLst>
            <a:ext uri="{FF2B5EF4-FFF2-40B4-BE49-F238E27FC236}">
              <a16:creationId xmlns:a16="http://schemas.microsoft.com/office/drawing/2014/main" id="{95BAF11F-A373-4236-B24F-9438DC5C9116}"/>
            </a:ext>
          </a:extLst>
        </xdr:cNvPr>
        <xdr:cNvCxnSpPr/>
      </xdr:nvCxnSpPr>
      <xdr:spPr>
        <a:xfrm>
          <a:off x="18656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106951</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7DA275D1-7D0C-4104-82F1-C562982567F2}"/>
            </a:ext>
          </a:extLst>
        </xdr:cNvPr>
        <xdr:cNvSpPr txBox="1"/>
      </xdr:nvSpPr>
      <xdr:spPr>
        <a:xfrm>
          <a:off x="210757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102379</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16D967E1-FCB9-4729-AE8B-DBA09B0013E8}"/>
            </a:ext>
          </a:extLst>
        </xdr:cNvPr>
        <xdr:cNvSpPr txBox="1"/>
      </xdr:nvSpPr>
      <xdr:spPr>
        <a:xfrm>
          <a:off x="20199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157243</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451B56BC-0C13-410A-BED5-98B1A3820F04}"/>
            </a:ext>
          </a:extLst>
        </xdr:cNvPr>
        <xdr:cNvSpPr txBox="1"/>
      </xdr:nvSpPr>
      <xdr:spPr>
        <a:xfrm>
          <a:off x="193104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154957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E1C435E9-CE95-406B-8648-5C1AD9A48200}"/>
            </a:ext>
          </a:extLst>
        </xdr:cNvPr>
        <xdr:cNvSpPr txBox="1"/>
      </xdr:nvSpPr>
      <xdr:spPr>
        <a:xfrm>
          <a:off x="18421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4832C269-4BDF-4B3A-964C-BAFB9BDF9B12}"/>
            </a:ext>
          </a:extLst>
        </xdr:cNvPr>
        <xdr:cNvSpPr txBox="1"/>
      </xdr:nvSpPr>
      <xdr:spPr>
        <a:xfrm>
          <a:off x="21075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2EF92A82-DF07-403B-93EA-3C552C375FAF}"/>
            </a:ext>
          </a:extLst>
        </xdr:cNvPr>
        <xdr:cNvSpPr txBox="1"/>
      </xdr:nvSpPr>
      <xdr:spPr>
        <a:xfrm>
          <a:off x="20199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6113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8FB82BFD-BE30-4C93-AD63-15E29C542C1F}"/>
            </a:ext>
          </a:extLst>
        </xdr:cNvPr>
        <xdr:cNvSpPr txBox="1"/>
      </xdr:nvSpPr>
      <xdr:spPr>
        <a:xfrm>
          <a:off x="19310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6113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91A8F7E-23C4-4229-9756-96B54BF4530B}"/>
            </a:ext>
          </a:extLst>
        </xdr:cNvPr>
        <xdr:cNvSpPr txBox="1"/>
      </xdr:nvSpPr>
      <xdr:spPr>
        <a:xfrm>
          <a:off x="18421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F1E36CB-0681-4749-BD21-70DC7FC17A5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BF0262ED-37FA-4B71-8B37-036E76F096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D935AD16-8F34-498E-A5E0-DA7B1F93ABD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709ED6D-14B7-45FE-97BD-87C8F3A4FD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DFA7CA01-00C0-4758-B31E-4C7074349B4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A11EFCFE-A4F2-444E-B47D-266661CA10E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CE66876-5165-4816-B0C3-A2A1B0BDD33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9CA5B995-0006-4825-8540-7568418238F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1C48E0C8-F989-46BF-BB81-EE186D46860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5C5288D9-FD45-4657-AF1C-0B4A75391EF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D109A036-2748-4874-BA56-A54B7F3EA5E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EBEA788D-67C6-4896-9DE6-05600199214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015B3A86-7071-4EA8-A04A-138F12B3C06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E350759B-CEA9-4DFC-AE2F-375F703B8CB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DEBCE82A-70ED-4D61-B082-621E804C0D1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8D16A725-1535-492F-BA46-9F175447B95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E8AED4C8-8CAE-44D1-A79E-2CA17C096D9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3B1DED8C-D684-4869-BAB9-123DAF088CD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ED1FCD04-B088-46B3-9E26-DBC60A1F6C5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C5413558-E8ED-4137-B3F5-3EC23BF0247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3882B874-A89E-4A04-8909-F3161905182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9AA88B88-42AC-4E18-AC05-FA7A909651F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A2F5BA1B-A836-4E71-9EED-56329B52357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C1ADD0B-FF9C-4B8D-B39A-E8A9145C114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1DE4392E-2B11-4542-AE87-1411DD56376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533D0831-4D57-4713-8330-8B1E189190A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4899</xdr:rowOff>
    </xdr:from>
    <xdr:to>
      <xdr:col>85</xdr:col>
      <xdr:colOff>126364</xdr:colOff>
      <xdr:row>64</xdr:row>
      <xdr:rowOff>88174</xdr:rowOff>
    </xdr:to>
    <xdr:cxnSp macro="">
      <xdr:nvCxnSpPr>
        <xdr:cNvPr id="533" name="直線コネクタ 532">
          <a:extLst>
            <a:ext uri="{FF2B5EF4-FFF2-40B4-BE49-F238E27FC236}">
              <a16:creationId xmlns:a16="http://schemas.microsoft.com/office/drawing/2014/main" id="{67B3CC7B-B8B0-4AAF-AE79-FCD951111189}"/>
            </a:ext>
          </a:extLst>
        </xdr:cNvPr>
        <xdr:cNvCxnSpPr/>
      </xdr:nvCxnSpPr>
      <xdr:spPr>
        <a:xfrm flipV="1">
          <a:off x="16318864" y="9434649"/>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92001</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E2008D2E-9481-49DF-B3CD-0F031BA71CD4}"/>
            </a:ext>
          </a:extLst>
        </xdr:cNvPr>
        <xdr:cNvSpPr txBox="1"/>
      </xdr:nvSpPr>
      <xdr:spPr>
        <a:xfrm>
          <a:off x="16357600" y="1106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88174</xdr:rowOff>
    </xdr:from>
    <xdr:to>
      <xdr:col>86</xdr:col>
      <xdr:colOff>25400</xdr:colOff>
      <xdr:row>64</xdr:row>
      <xdr:rowOff>88174</xdr:rowOff>
    </xdr:to>
    <xdr:cxnSp macro="">
      <xdr:nvCxnSpPr>
        <xdr:cNvPr id="535" name="直線コネクタ 534">
          <a:extLst>
            <a:ext uri="{FF2B5EF4-FFF2-40B4-BE49-F238E27FC236}">
              <a16:creationId xmlns:a16="http://schemas.microsoft.com/office/drawing/2014/main" id="{FD246916-43F6-4308-B085-99CD4AF1534E}"/>
            </a:ext>
          </a:extLst>
        </xdr:cNvPr>
        <xdr:cNvCxnSpPr/>
      </xdr:nvCxnSpPr>
      <xdr:spPr>
        <a:xfrm>
          <a:off x="16230600" y="1106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123026</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81075BA2-7D2C-4DF1-91B5-A4F424C91361}"/>
            </a:ext>
          </a:extLst>
        </xdr:cNvPr>
        <xdr:cNvSpPr txBox="1"/>
      </xdr:nvSpPr>
      <xdr:spPr>
        <a:xfrm>
          <a:off x="16357600" y="920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4899</xdr:rowOff>
    </xdr:from>
    <xdr:to>
      <xdr:col>86</xdr:col>
      <xdr:colOff>25400</xdr:colOff>
      <xdr:row>55</xdr:row>
      <xdr:rowOff>4899</xdr:rowOff>
    </xdr:to>
    <xdr:cxnSp macro="">
      <xdr:nvCxnSpPr>
        <xdr:cNvPr id="537" name="直線コネクタ 536">
          <a:extLst>
            <a:ext uri="{FF2B5EF4-FFF2-40B4-BE49-F238E27FC236}">
              <a16:creationId xmlns:a16="http://schemas.microsoft.com/office/drawing/2014/main" id="{44E47F22-FE60-48CB-8F5B-250AC5856EEE}"/>
            </a:ext>
          </a:extLst>
        </xdr:cNvPr>
        <xdr:cNvCxnSpPr/>
      </xdr:nvCxnSpPr>
      <xdr:spPr>
        <a:xfrm>
          <a:off x="16230600" y="943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59889</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A4B010E5-5EC4-4FF4-9738-4D604701AA2E}"/>
            </a:ext>
          </a:extLst>
        </xdr:cNvPr>
        <xdr:cNvSpPr txBox="1"/>
      </xdr:nvSpPr>
      <xdr:spPr>
        <a:xfrm>
          <a:off x="16357600" y="10175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539" name="フローチャート: 判断 538">
          <a:extLst>
            <a:ext uri="{FF2B5EF4-FFF2-40B4-BE49-F238E27FC236}">
              <a16:creationId xmlns:a16="http://schemas.microsoft.com/office/drawing/2014/main" id="{35F79D2E-830A-495C-BED4-E558A46F2F9E}"/>
            </a:ext>
          </a:extLst>
        </xdr:cNvPr>
        <xdr:cNvSpPr/>
      </xdr:nvSpPr>
      <xdr:spPr>
        <a:xfrm>
          <a:off x="162687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58601</xdr:rowOff>
    </xdr:from>
    <xdr:to>
      <xdr:col>81</xdr:col>
      <xdr:colOff>101600</xdr:colOff>
      <xdr:row>59</xdr:row>
      <xdr:rowOff>160201</xdr:rowOff>
    </xdr:to>
    <xdr:sp macro="" textlink="">
      <xdr:nvSpPr>
        <xdr:cNvPr id="540" name="フローチャート: 判断 539">
          <a:extLst>
            <a:ext uri="{FF2B5EF4-FFF2-40B4-BE49-F238E27FC236}">
              <a16:creationId xmlns:a16="http://schemas.microsoft.com/office/drawing/2014/main" id="{F6D9F932-3552-4F7A-96CC-DE54FBD262D6}"/>
            </a:ext>
          </a:extLst>
        </xdr:cNvPr>
        <xdr:cNvSpPr/>
      </xdr:nvSpPr>
      <xdr:spPr>
        <a:xfrm>
          <a:off x="15430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22678</xdr:rowOff>
    </xdr:from>
    <xdr:to>
      <xdr:col>76</xdr:col>
      <xdr:colOff>165100</xdr:colOff>
      <xdr:row>59</xdr:row>
      <xdr:rowOff>124278</xdr:rowOff>
    </xdr:to>
    <xdr:sp macro="" textlink="">
      <xdr:nvSpPr>
        <xdr:cNvPr id="541" name="フローチャート: 判断 540">
          <a:extLst>
            <a:ext uri="{FF2B5EF4-FFF2-40B4-BE49-F238E27FC236}">
              <a16:creationId xmlns:a16="http://schemas.microsoft.com/office/drawing/2014/main" id="{278EB117-25CF-445C-BA62-3AF82CA4B144}"/>
            </a:ext>
          </a:extLst>
        </xdr:cNvPr>
        <xdr:cNvSpPr/>
      </xdr:nvSpPr>
      <xdr:spPr>
        <a:xfrm>
          <a:off x="14541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37374</xdr:rowOff>
    </xdr:from>
    <xdr:to>
      <xdr:col>72</xdr:col>
      <xdr:colOff>38100</xdr:colOff>
      <xdr:row>58</xdr:row>
      <xdr:rowOff>138974</xdr:rowOff>
    </xdr:to>
    <xdr:sp macro="" textlink="">
      <xdr:nvSpPr>
        <xdr:cNvPr id="542" name="フローチャート: 判断 541">
          <a:extLst>
            <a:ext uri="{FF2B5EF4-FFF2-40B4-BE49-F238E27FC236}">
              <a16:creationId xmlns:a16="http://schemas.microsoft.com/office/drawing/2014/main" id="{2519C9B4-5FE3-4287-8578-BE47C17D123F}"/>
            </a:ext>
          </a:extLst>
        </xdr:cNvPr>
        <xdr:cNvSpPr/>
      </xdr:nvSpPr>
      <xdr:spPr>
        <a:xfrm>
          <a:off x="13652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76563</xdr:rowOff>
    </xdr:from>
    <xdr:to>
      <xdr:col>67</xdr:col>
      <xdr:colOff>101600</xdr:colOff>
      <xdr:row>59</xdr:row>
      <xdr:rowOff>6713</xdr:rowOff>
    </xdr:to>
    <xdr:sp macro="" textlink="">
      <xdr:nvSpPr>
        <xdr:cNvPr id="543" name="フローチャート: 判断 542">
          <a:extLst>
            <a:ext uri="{FF2B5EF4-FFF2-40B4-BE49-F238E27FC236}">
              <a16:creationId xmlns:a16="http://schemas.microsoft.com/office/drawing/2014/main" id="{1BB34811-E7D7-4209-BE45-AABBBDE80434}"/>
            </a:ext>
          </a:extLst>
        </xdr:cNvPr>
        <xdr:cNvSpPr/>
      </xdr:nvSpPr>
      <xdr:spPr>
        <a:xfrm>
          <a:off x="12763500" y="1002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DF2F783-AED8-486E-9E3C-E9BF91C5D5E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6F8511F-14F8-4C71-AF91-9DAFFFBE14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4570F46-6059-44C5-BF0D-9011B073EA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691B7FC-1C88-478D-9E4A-777B7F56761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0C7F685-D9A5-4EBB-A1A7-F80C76C4530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37374</xdr:rowOff>
    </xdr:from>
    <xdr:to>
      <xdr:col>85</xdr:col>
      <xdr:colOff>177800</xdr:colOff>
      <xdr:row>56</xdr:row>
      <xdr:rowOff>138974</xdr:rowOff>
    </xdr:to>
    <xdr:sp macro="" textlink="">
      <xdr:nvSpPr>
        <xdr:cNvPr id="549" name="楕円 548">
          <a:extLst>
            <a:ext uri="{FF2B5EF4-FFF2-40B4-BE49-F238E27FC236}">
              <a16:creationId xmlns:a16="http://schemas.microsoft.com/office/drawing/2014/main" id="{1362677D-BA13-4415-8FE3-F78055A524DC}"/>
            </a:ext>
          </a:extLst>
        </xdr:cNvPr>
        <xdr:cNvSpPr/>
      </xdr:nvSpPr>
      <xdr:spPr>
        <a:xfrm>
          <a:off x="16268700" y="96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60251</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E5EA2B51-69D6-4F0A-A407-ED356487D8ED}"/>
            </a:ext>
          </a:extLst>
        </xdr:cNvPr>
        <xdr:cNvSpPr txBox="1"/>
      </xdr:nvSpPr>
      <xdr:spPr>
        <a:xfrm>
          <a:off x="16357600" y="949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11249</xdr:rowOff>
    </xdr:from>
    <xdr:to>
      <xdr:col>81</xdr:col>
      <xdr:colOff>101600</xdr:colOff>
      <xdr:row>56</xdr:row>
      <xdr:rowOff>112849</xdr:rowOff>
    </xdr:to>
    <xdr:sp macro="" textlink="">
      <xdr:nvSpPr>
        <xdr:cNvPr id="551" name="楕円 550">
          <a:extLst>
            <a:ext uri="{FF2B5EF4-FFF2-40B4-BE49-F238E27FC236}">
              <a16:creationId xmlns:a16="http://schemas.microsoft.com/office/drawing/2014/main" id="{2DB27477-F94C-4ABD-9375-E565C11032D2}"/>
            </a:ext>
          </a:extLst>
        </xdr:cNvPr>
        <xdr:cNvSpPr/>
      </xdr:nvSpPr>
      <xdr:spPr>
        <a:xfrm>
          <a:off x="15430500" y="96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62049</xdr:rowOff>
    </xdr:from>
    <xdr:to>
      <xdr:col>85</xdr:col>
      <xdr:colOff>127000</xdr:colOff>
      <xdr:row>56</xdr:row>
      <xdr:rowOff>88174</xdr:rowOff>
    </xdr:to>
    <xdr:cxnSp macro="">
      <xdr:nvCxnSpPr>
        <xdr:cNvPr id="552" name="直線コネクタ 551">
          <a:extLst>
            <a:ext uri="{FF2B5EF4-FFF2-40B4-BE49-F238E27FC236}">
              <a16:creationId xmlns:a16="http://schemas.microsoft.com/office/drawing/2014/main" id="{63F73455-6597-4199-9105-A0E0E44DA831}"/>
            </a:ext>
          </a:extLst>
        </xdr:cNvPr>
        <xdr:cNvCxnSpPr/>
      </xdr:nvCxnSpPr>
      <xdr:spPr>
        <a:xfrm>
          <a:off x="15481300" y="966324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163104</xdr:rowOff>
    </xdr:from>
    <xdr:to>
      <xdr:col>76</xdr:col>
      <xdr:colOff>165100</xdr:colOff>
      <xdr:row>56</xdr:row>
      <xdr:rowOff>93254</xdr:rowOff>
    </xdr:to>
    <xdr:sp macro="" textlink="">
      <xdr:nvSpPr>
        <xdr:cNvPr id="553" name="楕円 552">
          <a:extLst>
            <a:ext uri="{FF2B5EF4-FFF2-40B4-BE49-F238E27FC236}">
              <a16:creationId xmlns:a16="http://schemas.microsoft.com/office/drawing/2014/main" id="{06D36EC4-38DB-4B8A-BD92-B33251CEFA3E}"/>
            </a:ext>
          </a:extLst>
        </xdr:cNvPr>
        <xdr:cNvSpPr/>
      </xdr:nvSpPr>
      <xdr:spPr>
        <a:xfrm>
          <a:off x="14541500" y="95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42454</xdr:rowOff>
    </xdr:from>
    <xdr:to>
      <xdr:col>81</xdr:col>
      <xdr:colOff>50800</xdr:colOff>
      <xdr:row>56</xdr:row>
      <xdr:rowOff>62049</xdr:rowOff>
    </xdr:to>
    <xdr:cxnSp macro="">
      <xdr:nvCxnSpPr>
        <xdr:cNvPr id="554" name="直線コネクタ 553">
          <a:extLst>
            <a:ext uri="{FF2B5EF4-FFF2-40B4-BE49-F238E27FC236}">
              <a16:creationId xmlns:a16="http://schemas.microsoft.com/office/drawing/2014/main" id="{3781A3CF-FC07-4066-A75D-A592CA4B4606}"/>
            </a:ext>
          </a:extLst>
        </xdr:cNvPr>
        <xdr:cNvCxnSpPr/>
      </xdr:nvCxnSpPr>
      <xdr:spPr>
        <a:xfrm>
          <a:off x="14592300" y="96436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78196</xdr:rowOff>
    </xdr:from>
    <xdr:to>
      <xdr:col>72</xdr:col>
      <xdr:colOff>38100</xdr:colOff>
      <xdr:row>56</xdr:row>
      <xdr:rowOff>8346</xdr:rowOff>
    </xdr:to>
    <xdr:sp macro="" textlink="">
      <xdr:nvSpPr>
        <xdr:cNvPr id="555" name="楕円 554">
          <a:extLst>
            <a:ext uri="{FF2B5EF4-FFF2-40B4-BE49-F238E27FC236}">
              <a16:creationId xmlns:a16="http://schemas.microsoft.com/office/drawing/2014/main" id="{E6C8A444-65D2-49FF-9FAA-2D643D256956}"/>
            </a:ext>
          </a:extLst>
        </xdr:cNvPr>
        <xdr:cNvSpPr/>
      </xdr:nvSpPr>
      <xdr:spPr>
        <a:xfrm>
          <a:off x="13652500" y="95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128996</xdr:rowOff>
    </xdr:from>
    <xdr:to>
      <xdr:col>76</xdr:col>
      <xdr:colOff>114300</xdr:colOff>
      <xdr:row>56</xdr:row>
      <xdr:rowOff>42454</xdr:rowOff>
    </xdr:to>
    <xdr:cxnSp macro="">
      <xdr:nvCxnSpPr>
        <xdr:cNvPr id="556" name="直線コネクタ 555">
          <a:extLst>
            <a:ext uri="{FF2B5EF4-FFF2-40B4-BE49-F238E27FC236}">
              <a16:creationId xmlns:a16="http://schemas.microsoft.com/office/drawing/2014/main" id="{98286732-A5A2-43EA-AECB-EF8CF1AD54D3}"/>
            </a:ext>
          </a:extLst>
        </xdr:cNvPr>
        <xdr:cNvCxnSpPr/>
      </xdr:nvCxnSpPr>
      <xdr:spPr>
        <a:xfrm>
          <a:off x="13703300" y="9558746"/>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122283</xdr:rowOff>
    </xdr:from>
    <xdr:to>
      <xdr:col>67</xdr:col>
      <xdr:colOff>101600</xdr:colOff>
      <xdr:row>57</xdr:row>
      <xdr:rowOff>52433</xdr:rowOff>
    </xdr:to>
    <xdr:sp macro="" textlink="">
      <xdr:nvSpPr>
        <xdr:cNvPr id="557" name="楕円 556">
          <a:extLst>
            <a:ext uri="{FF2B5EF4-FFF2-40B4-BE49-F238E27FC236}">
              <a16:creationId xmlns:a16="http://schemas.microsoft.com/office/drawing/2014/main" id="{084CE60D-3ABE-4722-AE96-C11E17F5EE74}"/>
            </a:ext>
          </a:extLst>
        </xdr:cNvPr>
        <xdr:cNvSpPr/>
      </xdr:nvSpPr>
      <xdr:spPr>
        <a:xfrm>
          <a:off x="12763500" y="972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128996</xdr:rowOff>
    </xdr:from>
    <xdr:to>
      <xdr:col>71</xdr:col>
      <xdr:colOff>177800</xdr:colOff>
      <xdr:row>57</xdr:row>
      <xdr:rowOff>1633</xdr:rowOff>
    </xdr:to>
    <xdr:cxnSp macro="">
      <xdr:nvCxnSpPr>
        <xdr:cNvPr id="558" name="直線コネクタ 557">
          <a:extLst>
            <a:ext uri="{FF2B5EF4-FFF2-40B4-BE49-F238E27FC236}">
              <a16:creationId xmlns:a16="http://schemas.microsoft.com/office/drawing/2014/main" id="{FF4951EA-DC60-4307-B5C3-A800CB7A139A}"/>
            </a:ext>
          </a:extLst>
        </xdr:cNvPr>
        <xdr:cNvCxnSpPr/>
      </xdr:nvCxnSpPr>
      <xdr:spPr>
        <a:xfrm flipV="1">
          <a:off x="12814300" y="9558746"/>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151328</xdr:rowOff>
    </xdr:from>
    <xdr:ext cx="405111" cy="259045"/>
    <xdr:sp macro="" textlink="">
      <xdr:nvSpPr>
        <xdr:cNvPr id="559" name="n_1aveValue【学校施設】&#10;有形固定資産減価償却率">
          <a:extLst>
            <a:ext uri="{FF2B5EF4-FFF2-40B4-BE49-F238E27FC236}">
              <a16:creationId xmlns:a16="http://schemas.microsoft.com/office/drawing/2014/main" id="{D54A5D55-9660-437E-9498-00AC66A71D04}"/>
            </a:ext>
          </a:extLst>
        </xdr:cNvPr>
        <xdr:cNvSpPr txBox="1"/>
      </xdr:nvSpPr>
      <xdr:spPr>
        <a:xfrm>
          <a:off x="152660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115405</xdr:rowOff>
    </xdr:from>
    <xdr:ext cx="405111" cy="259045"/>
    <xdr:sp macro="" textlink="">
      <xdr:nvSpPr>
        <xdr:cNvPr id="560" name="n_2aveValue【学校施設】&#10;有形固定資産減価償却率">
          <a:extLst>
            <a:ext uri="{FF2B5EF4-FFF2-40B4-BE49-F238E27FC236}">
              <a16:creationId xmlns:a16="http://schemas.microsoft.com/office/drawing/2014/main" id="{1D2F4F51-ED1A-4506-8864-29C3BD8601EA}"/>
            </a:ext>
          </a:extLst>
        </xdr:cNvPr>
        <xdr:cNvSpPr txBox="1"/>
      </xdr:nvSpPr>
      <xdr:spPr>
        <a:xfrm>
          <a:off x="14389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130101</xdr:rowOff>
    </xdr:from>
    <xdr:ext cx="405111" cy="259045"/>
    <xdr:sp macro="" textlink="">
      <xdr:nvSpPr>
        <xdr:cNvPr id="561" name="n_3aveValue【学校施設】&#10;有形固定資産減価償却率">
          <a:extLst>
            <a:ext uri="{FF2B5EF4-FFF2-40B4-BE49-F238E27FC236}">
              <a16:creationId xmlns:a16="http://schemas.microsoft.com/office/drawing/2014/main" id="{A6BACF10-98EB-408D-838D-BDCE676A5F90}"/>
            </a:ext>
          </a:extLst>
        </xdr:cNvPr>
        <xdr:cNvSpPr txBox="1"/>
      </xdr:nvSpPr>
      <xdr:spPr>
        <a:xfrm>
          <a:off x="13500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169290</xdr:rowOff>
    </xdr:from>
    <xdr:ext cx="405111" cy="259045"/>
    <xdr:sp macro="" textlink="">
      <xdr:nvSpPr>
        <xdr:cNvPr id="562" name="n_4aveValue【学校施設】&#10;有形固定資産減価償却率">
          <a:extLst>
            <a:ext uri="{FF2B5EF4-FFF2-40B4-BE49-F238E27FC236}">
              <a16:creationId xmlns:a16="http://schemas.microsoft.com/office/drawing/2014/main" id="{4A9EBB2B-0951-4BFC-BB4A-D7B85A0827C2}"/>
            </a:ext>
          </a:extLst>
        </xdr:cNvPr>
        <xdr:cNvSpPr txBox="1"/>
      </xdr:nvSpPr>
      <xdr:spPr>
        <a:xfrm>
          <a:off x="12611744" y="1011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129376</xdr:rowOff>
    </xdr:from>
    <xdr:ext cx="405111" cy="259045"/>
    <xdr:sp macro="" textlink="">
      <xdr:nvSpPr>
        <xdr:cNvPr id="563" name="n_1mainValue【学校施設】&#10;有形固定資産減価償却率">
          <a:extLst>
            <a:ext uri="{FF2B5EF4-FFF2-40B4-BE49-F238E27FC236}">
              <a16:creationId xmlns:a16="http://schemas.microsoft.com/office/drawing/2014/main" id="{F1B92C26-4C22-4EF3-B955-5D93757A6C2D}"/>
            </a:ext>
          </a:extLst>
        </xdr:cNvPr>
        <xdr:cNvSpPr txBox="1"/>
      </xdr:nvSpPr>
      <xdr:spPr>
        <a:xfrm>
          <a:off x="15266044" y="938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109781</xdr:rowOff>
    </xdr:from>
    <xdr:ext cx="405111" cy="259045"/>
    <xdr:sp macro="" textlink="">
      <xdr:nvSpPr>
        <xdr:cNvPr id="564" name="n_2mainValue【学校施設】&#10;有形固定資産減価償却率">
          <a:extLst>
            <a:ext uri="{FF2B5EF4-FFF2-40B4-BE49-F238E27FC236}">
              <a16:creationId xmlns:a16="http://schemas.microsoft.com/office/drawing/2014/main" id="{F7CBBDA5-172C-430E-8A83-237426F57036}"/>
            </a:ext>
          </a:extLst>
        </xdr:cNvPr>
        <xdr:cNvSpPr txBox="1"/>
      </xdr:nvSpPr>
      <xdr:spPr>
        <a:xfrm>
          <a:off x="14389744" y="936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24873</xdr:rowOff>
    </xdr:from>
    <xdr:ext cx="405111" cy="259045"/>
    <xdr:sp macro="" textlink="">
      <xdr:nvSpPr>
        <xdr:cNvPr id="565" name="n_3mainValue【学校施設】&#10;有形固定資産減価償却率">
          <a:extLst>
            <a:ext uri="{FF2B5EF4-FFF2-40B4-BE49-F238E27FC236}">
              <a16:creationId xmlns:a16="http://schemas.microsoft.com/office/drawing/2014/main" id="{6D3653B7-F6C6-48E6-80CE-3C787BA32E6E}"/>
            </a:ext>
          </a:extLst>
        </xdr:cNvPr>
        <xdr:cNvSpPr txBox="1"/>
      </xdr:nvSpPr>
      <xdr:spPr>
        <a:xfrm>
          <a:off x="13500744" y="928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68960</xdr:rowOff>
    </xdr:from>
    <xdr:ext cx="405111" cy="259045"/>
    <xdr:sp macro="" textlink="">
      <xdr:nvSpPr>
        <xdr:cNvPr id="566" name="n_4mainValue【学校施設】&#10;有形固定資産減価償却率">
          <a:extLst>
            <a:ext uri="{FF2B5EF4-FFF2-40B4-BE49-F238E27FC236}">
              <a16:creationId xmlns:a16="http://schemas.microsoft.com/office/drawing/2014/main" id="{5ED36268-587B-4043-B6EB-0CE16EC372FF}"/>
            </a:ext>
          </a:extLst>
        </xdr:cNvPr>
        <xdr:cNvSpPr txBox="1"/>
      </xdr:nvSpPr>
      <xdr:spPr>
        <a:xfrm>
          <a:off x="12611744" y="949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93A17C39-D123-43CB-B1DB-87724C44B71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CC38B09F-DABC-4176-B286-C7DFF6C50CC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5AC2FAAC-EE4A-4B7B-B85A-8F8DCC8F77C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524EF4D0-3CC8-426C-9651-D89ED5E791B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E504D55D-5320-4493-A1F6-E56FC8ADF72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CCFB5944-9E4A-4F0B-A4F4-6F6C1052588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7C88433-82DD-42AB-B42B-621AF12F306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2248EF0-FAC6-415F-9B86-DB591FBC389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A3986888-3F98-44F4-B59F-3A89298613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5ED1BA46-3663-4188-B208-59DE5CAFD94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545C2C55-B8F3-4BEA-8F72-052355C8547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250417DA-C26B-4406-9472-8CD3CC7C413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C0A2AA44-45ED-4816-B76F-89087336084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A155D15A-8599-41D9-8D51-C046741CA6A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22A166B9-049E-4A6F-9A8E-3872C3D0E80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92F83C05-6053-42FD-9DDF-3D83FD5C43A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E45C3393-E84D-4D55-AD84-3D76D68B385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2F56DE77-0C0E-4836-851F-E74B43C0ECE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43678111-E04D-444E-B7BC-0DD3A4F0F6C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83A85417-EF8F-49F3-9DB0-29B1710579D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CF4015BA-3B83-4157-AB72-384DFCD6DF4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A166CA4A-50E0-4BDE-9007-AF5C85818F1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53AA33FD-0F82-4CB6-9274-B0ECA1683FE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144018</xdr:rowOff>
    </xdr:from>
    <xdr:to>
      <xdr:col>116</xdr:col>
      <xdr:colOff>62864</xdr:colOff>
      <xdr:row>63</xdr:row>
      <xdr:rowOff>26860</xdr:rowOff>
    </xdr:to>
    <xdr:cxnSp macro="">
      <xdr:nvCxnSpPr>
        <xdr:cNvPr id="590" name="直線コネクタ 589">
          <a:extLst>
            <a:ext uri="{FF2B5EF4-FFF2-40B4-BE49-F238E27FC236}">
              <a16:creationId xmlns:a16="http://schemas.microsoft.com/office/drawing/2014/main" id="{6324998E-767A-4B91-80D6-C2837CC82A97}"/>
            </a:ext>
          </a:extLst>
        </xdr:cNvPr>
        <xdr:cNvCxnSpPr/>
      </xdr:nvCxnSpPr>
      <xdr:spPr>
        <a:xfrm flipV="1">
          <a:off x="22160864" y="9573768"/>
          <a:ext cx="0" cy="125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30687</xdr:rowOff>
    </xdr:from>
    <xdr:ext cx="469744" cy="259045"/>
    <xdr:sp macro="" textlink="">
      <xdr:nvSpPr>
        <xdr:cNvPr id="591" name="【学校施設】&#10;一人当たり面積最小値テキスト">
          <a:extLst>
            <a:ext uri="{FF2B5EF4-FFF2-40B4-BE49-F238E27FC236}">
              <a16:creationId xmlns:a16="http://schemas.microsoft.com/office/drawing/2014/main" id="{F060C9AE-5439-4D62-AC84-79E097FC808E}"/>
            </a:ext>
          </a:extLst>
        </xdr:cNvPr>
        <xdr:cNvSpPr txBox="1"/>
      </xdr:nvSpPr>
      <xdr:spPr>
        <a:xfrm>
          <a:off x="22199600" y="1083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26860</xdr:rowOff>
    </xdr:from>
    <xdr:to>
      <xdr:col>116</xdr:col>
      <xdr:colOff>152400</xdr:colOff>
      <xdr:row>63</xdr:row>
      <xdr:rowOff>26860</xdr:rowOff>
    </xdr:to>
    <xdr:cxnSp macro="">
      <xdr:nvCxnSpPr>
        <xdr:cNvPr id="592" name="直線コネクタ 591">
          <a:extLst>
            <a:ext uri="{FF2B5EF4-FFF2-40B4-BE49-F238E27FC236}">
              <a16:creationId xmlns:a16="http://schemas.microsoft.com/office/drawing/2014/main" id="{4AA72C73-DB59-4FFA-83A0-59E4BFAFA789}"/>
            </a:ext>
          </a:extLst>
        </xdr:cNvPr>
        <xdr:cNvCxnSpPr/>
      </xdr:nvCxnSpPr>
      <xdr:spPr>
        <a:xfrm>
          <a:off x="22072600" y="1082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90695</xdr:rowOff>
    </xdr:from>
    <xdr:ext cx="469744" cy="259045"/>
    <xdr:sp macro="" textlink="">
      <xdr:nvSpPr>
        <xdr:cNvPr id="593" name="【学校施設】&#10;一人当たり面積最大値テキスト">
          <a:extLst>
            <a:ext uri="{FF2B5EF4-FFF2-40B4-BE49-F238E27FC236}">
              <a16:creationId xmlns:a16="http://schemas.microsoft.com/office/drawing/2014/main" id="{03E3EA6D-A937-4789-95C4-064E32A451DC}"/>
            </a:ext>
          </a:extLst>
        </xdr:cNvPr>
        <xdr:cNvSpPr txBox="1"/>
      </xdr:nvSpPr>
      <xdr:spPr>
        <a:xfrm>
          <a:off x="22199600" y="934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144018</xdr:rowOff>
    </xdr:from>
    <xdr:to>
      <xdr:col>116</xdr:col>
      <xdr:colOff>152400</xdr:colOff>
      <xdr:row>55</xdr:row>
      <xdr:rowOff>144018</xdr:rowOff>
    </xdr:to>
    <xdr:cxnSp macro="">
      <xdr:nvCxnSpPr>
        <xdr:cNvPr id="594" name="直線コネクタ 593">
          <a:extLst>
            <a:ext uri="{FF2B5EF4-FFF2-40B4-BE49-F238E27FC236}">
              <a16:creationId xmlns:a16="http://schemas.microsoft.com/office/drawing/2014/main" id="{6D9A243B-D2EC-4011-886E-0B6A9CF471A8}"/>
            </a:ext>
          </a:extLst>
        </xdr:cNvPr>
        <xdr:cNvCxnSpPr/>
      </xdr:nvCxnSpPr>
      <xdr:spPr>
        <a:xfrm>
          <a:off x="22072600" y="957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113237</xdr:rowOff>
    </xdr:from>
    <xdr:ext cx="469744" cy="259045"/>
    <xdr:sp macro="" textlink="">
      <xdr:nvSpPr>
        <xdr:cNvPr id="595" name="【学校施設】&#10;一人当たり面積平均値テキスト">
          <a:extLst>
            <a:ext uri="{FF2B5EF4-FFF2-40B4-BE49-F238E27FC236}">
              <a16:creationId xmlns:a16="http://schemas.microsoft.com/office/drawing/2014/main" id="{51017272-9BC3-4106-8CFB-4849A260A0C6}"/>
            </a:ext>
          </a:extLst>
        </xdr:cNvPr>
        <xdr:cNvSpPr txBox="1"/>
      </xdr:nvSpPr>
      <xdr:spPr>
        <a:xfrm>
          <a:off x="22199600" y="10400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90360</xdr:rowOff>
    </xdr:from>
    <xdr:to>
      <xdr:col>116</xdr:col>
      <xdr:colOff>114300</xdr:colOff>
      <xdr:row>62</xdr:row>
      <xdr:rowOff>20510</xdr:rowOff>
    </xdr:to>
    <xdr:sp macro="" textlink="">
      <xdr:nvSpPr>
        <xdr:cNvPr id="596" name="フローチャート: 判断 595">
          <a:extLst>
            <a:ext uri="{FF2B5EF4-FFF2-40B4-BE49-F238E27FC236}">
              <a16:creationId xmlns:a16="http://schemas.microsoft.com/office/drawing/2014/main" id="{D0000E84-80DF-430A-A445-A0A30CAB7DD4}"/>
            </a:ext>
          </a:extLst>
        </xdr:cNvPr>
        <xdr:cNvSpPr/>
      </xdr:nvSpPr>
      <xdr:spPr>
        <a:xfrm>
          <a:off x="221107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99123</xdr:rowOff>
    </xdr:from>
    <xdr:to>
      <xdr:col>112</xdr:col>
      <xdr:colOff>38100</xdr:colOff>
      <xdr:row>62</xdr:row>
      <xdr:rowOff>29273</xdr:rowOff>
    </xdr:to>
    <xdr:sp macro="" textlink="">
      <xdr:nvSpPr>
        <xdr:cNvPr id="597" name="フローチャート: 判断 596">
          <a:extLst>
            <a:ext uri="{FF2B5EF4-FFF2-40B4-BE49-F238E27FC236}">
              <a16:creationId xmlns:a16="http://schemas.microsoft.com/office/drawing/2014/main" id="{A027B23A-FD57-468B-8645-6FCB3E0C3788}"/>
            </a:ext>
          </a:extLst>
        </xdr:cNvPr>
        <xdr:cNvSpPr/>
      </xdr:nvSpPr>
      <xdr:spPr>
        <a:xfrm>
          <a:off x="21272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99695</xdr:rowOff>
    </xdr:from>
    <xdr:to>
      <xdr:col>107</xdr:col>
      <xdr:colOff>101600</xdr:colOff>
      <xdr:row>62</xdr:row>
      <xdr:rowOff>29845</xdr:rowOff>
    </xdr:to>
    <xdr:sp macro="" textlink="">
      <xdr:nvSpPr>
        <xdr:cNvPr id="598" name="フローチャート: 判断 597">
          <a:extLst>
            <a:ext uri="{FF2B5EF4-FFF2-40B4-BE49-F238E27FC236}">
              <a16:creationId xmlns:a16="http://schemas.microsoft.com/office/drawing/2014/main" id="{19E65366-2F30-48EC-B120-CB6A2899AEE1}"/>
            </a:ext>
          </a:extLst>
        </xdr:cNvPr>
        <xdr:cNvSpPr/>
      </xdr:nvSpPr>
      <xdr:spPr>
        <a:xfrm>
          <a:off x="20383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96456</xdr:rowOff>
    </xdr:from>
    <xdr:to>
      <xdr:col>102</xdr:col>
      <xdr:colOff>165100</xdr:colOff>
      <xdr:row>62</xdr:row>
      <xdr:rowOff>26606</xdr:rowOff>
    </xdr:to>
    <xdr:sp macro="" textlink="">
      <xdr:nvSpPr>
        <xdr:cNvPr id="599" name="フローチャート: 判断 598">
          <a:extLst>
            <a:ext uri="{FF2B5EF4-FFF2-40B4-BE49-F238E27FC236}">
              <a16:creationId xmlns:a16="http://schemas.microsoft.com/office/drawing/2014/main" id="{D362D161-9D37-482C-9FF5-80649517140D}"/>
            </a:ext>
          </a:extLst>
        </xdr:cNvPr>
        <xdr:cNvSpPr/>
      </xdr:nvSpPr>
      <xdr:spPr>
        <a:xfrm>
          <a:off x="19494500" y="1055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98933</xdr:rowOff>
    </xdr:from>
    <xdr:to>
      <xdr:col>98</xdr:col>
      <xdr:colOff>38100</xdr:colOff>
      <xdr:row>62</xdr:row>
      <xdr:rowOff>29083</xdr:rowOff>
    </xdr:to>
    <xdr:sp macro="" textlink="">
      <xdr:nvSpPr>
        <xdr:cNvPr id="600" name="フローチャート: 判断 599">
          <a:extLst>
            <a:ext uri="{FF2B5EF4-FFF2-40B4-BE49-F238E27FC236}">
              <a16:creationId xmlns:a16="http://schemas.microsoft.com/office/drawing/2014/main" id="{1C6EDBEE-716F-4801-9B9D-71631BE115B4}"/>
            </a:ext>
          </a:extLst>
        </xdr:cNvPr>
        <xdr:cNvSpPr/>
      </xdr:nvSpPr>
      <xdr:spPr>
        <a:xfrm>
          <a:off x="18605500" y="1055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3E77387-669A-4ACE-9CC6-26922E1E222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67AB589-DC6E-4DF5-AFF5-009723888A3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C64F35D-D926-4840-AEF7-47FEFDC54DB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E046B34-8B3D-43BF-9407-5280E15B44F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84C1E18-57ED-40C2-99C2-4306779FEA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10731</xdr:rowOff>
    </xdr:from>
    <xdr:to>
      <xdr:col>116</xdr:col>
      <xdr:colOff>114300</xdr:colOff>
      <xdr:row>62</xdr:row>
      <xdr:rowOff>112331</xdr:rowOff>
    </xdr:to>
    <xdr:sp macro="" textlink="">
      <xdr:nvSpPr>
        <xdr:cNvPr id="606" name="楕円 605">
          <a:extLst>
            <a:ext uri="{FF2B5EF4-FFF2-40B4-BE49-F238E27FC236}">
              <a16:creationId xmlns:a16="http://schemas.microsoft.com/office/drawing/2014/main" id="{688C6621-2CCA-4FF8-B093-F3541589F411}"/>
            </a:ext>
          </a:extLst>
        </xdr:cNvPr>
        <xdr:cNvSpPr/>
      </xdr:nvSpPr>
      <xdr:spPr>
        <a:xfrm>
          <a:off x="22110700" y="106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160608</xdr:rowOff>
    </xdr:from>
    <xdr:ext cx="469744" cy="259045"/>
    <xdr:sp macro="" textlink="">
      <xdr:nvSpPr>
        <xdr:cNvPr id="607" name="【学校施設】&#10;一人当たり面積該当値テキスト">
          <a:extLst>
            <a:ext uri="{FF2B5EF4-FFF2-40B4-BE49-F238E27FC236}">
              <a16:creationId xmlns:a16="http://schemas.microsoft.com/office/drawing/2014/main" id="{1BFC6A04-8192-4DBB-A01F-8B4E0B5AD0C3}"/>
            </a:ext>
          </a:extLst>
        </xdr:cNvPr>
        <xdr:cNvSpPr txBox="1"/>
      </xdr:nvSpPr>
      <xdr:spPr>
        <a:xfrm>
          <a:off x="22199600" y="1061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16828</xdr:rowOff>
    </xdr:from>
    <xdr:to>
      <xdr:col>112</xdr:col>
      <xdr:colOff>38100</xdr:colOff>
      <xdr:row>62</xdr:row>
      <xdr:rowOff>118428</xdr:rowOff>
    </xdr:to>
    <xdr:sp macro="" textlink="">
      <xdr:nvSpPr>
        <xdr:cNvPr id="608" name="楕円 607">
          <a:extLst>
            <a:ext uri="{FF2B5EF4-FFF2-40B4-BE49-F238E27FC236}">
              <a16:creationId xmlns:a16="http://schemas.microsoft.com/office/drawing/2014/main" id="{6E2C7213-3C33-41B0-8BCC-2FCBDB4374F5}"/>
            </a:ext>
          </a:extLst>
        </xdr:cNvPr>
        <xdr:cNvSpPr/>
      </xdr:nvSpPr>
      <xdr:spPr>
        <a:xfrm>
          <a:off x="21272500" y="1064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61531</xdr:rowOff>
    </xdr:from>
    <xdr:to>
      <xdr:col>116</xdr:col>
      <xdr:colOff>63500</xdr:colOff>
      <xdr:row>62</xdr:row>
      <xdr:rowOff>67628</xdr:rowOff>
    </xdr:to>
    <xdr:cxnSp macro="">
      <xdr:nvCxnSpPr>
        <xdr:cNvPr id="609" name="直線コネクタ 608">
          <a:extLst>
            <a:ext uri="{FF2B5EF4-FFF2-40B4-BE49-F238E27FC236}">
              <a16:creationId xmlns:a16="http://schemas.microsoft.com/office/drawing/2014/main" id="{D96708EF-0FB8-451C-A17E-79570F01D619}"/>
            </a:ext>
          </a:extLst>
        </xdr:cNvPr>
        <xdr:cNvCxnSpPr/>
      </xdr:nvCxnSpPr>
      <xdr:spPr>
        <a:xfrm flipV="1">
          <a:off x="21323300" y="10691431"/>
          <a:ext cx="8382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161607</xdr:rowOff>
    </xdr:from>
    <xdr:to>
      <xdr:col>107</xdr:col>
      <xdr:colOff>101600</xdr:colOff>
      <xdr:row>62</xdr:row>
      <xdr:rowOff>91757</xdr:rowOff>
    </xdr:to>
    <xdr:sp macro="" textlink="">
      <xdr:nvSpPr>
        <xdr:cNvPr id="610" name="楕円 609">
          <a:extLst>
            <a:ext uri="{FF2B5EF4-FFF2-40B4-BE49-F238E27FC236}">
              <a16:creationId xmlns:a16="http://schemas.microsoft.com/office/drawing/2014/main" id="{1AECB423-6712-4645-BC29-5523DC460935}"/>
            </a:ext>
          </a:extLst>
        </xdr:cNvPr>
        <xdr:cNvSpPr/>
      </xdr:nvSpPr>
      <xdr:spPr>
        <a:xfrm>
          <a:off x="20383500" y="1062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40957</xdr:rowOff>
    </xdr:from>
    <xdr:to>
      <xdr:col>111</xdr:col>
      <xdr:colOff>177800</xdr:colOff>
      <xdr:row>62</xdr:row>
      <xdr:rowOff>67628</xdr:rowOff>
    </xdr:to>
    <xdr:cxnSp macro="">
      <xdr:nvCxnSpPr>
        <xdr:cNvPr id="611" name="直線コネクタ 610">
          <a:extLst>
            <a:ext uri="{FF2B5EF4-FFF2-40B4-BE49-F238E27FC236}">
              <a16:creationId xmlns:a16="http://schemas.microsoft.com/office/drawing/2014/main" id="{355AF142-CA2F-464B-A5B2-5F54ED3E48B5}"/>
            </a:ext>
          </a:extLst>
        </xdr:cNvPr>
        <xdr:cNvCxnSpPr/>
      </xdr:nvCxnSpPr>
      <xdr:spPr>
        <a:xfrm>
          <a:off x="20434300" y="10670857"/>
          <a:ext cx="8890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164084</xdr:rowOff>
    </xdr:from>
    <xdr:to>
      <xdr:col>102</xdr:col>
      <xdr:colOff>165100</xdr:colOff>
      <xdr:row>62</xdr:row>
      <xdr:rowOff>94234</xdr:rowOff>
    </xdr:to>
    <xdr:sp macro="" textlink="">
      <xdr:nvSpPr>
        <xdr:cNvPr id="612" name="楕円 611">
          <a:extLst>
            <a:ext uri="{FF2B5EF4-FFF2-40B4-BE49-F238E27FC236}">
              <a16:creationId xmlns:a16="http://schemas.microsoft.com/office/drawing/2014/main" id="{DB5657D8-D70C-4491-A52A-EADBADD02D28}"/>
            </a:ext>
          </a:extLst>
        </xdr:cNvPr>
        <xdr:cNvSpPr/>
      </xdr:nvSpPr>
      <xdr:spPr>
        <a:xfrm>
          <a:off x="194945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40957</xdr:rowOff>
    </xdr:from>
    <xdr:to>
      <xdr:col>107</xdr:col>
      <xdr:colOff>50800</xdr:colOff>
      <xdr:row>62</xdr:row>
      <xdr:rowOff>43434</xdr:rowOff>
    </xdr:to>
    <xdr:cxnSp macro="">
      <xdr:nvCxnSpPr>
        <xdr:cNvPr id="613" name="直線コネクタ 612">
          <a:extLst>
            <a:ext uri="{FF2B5EF4-FFF2-40B4-BE49-F238E27FC236}">
              <a16:creationId xmlns:a16="http://schemas.microsoft.com/office/drawing/2014/main" id="{63EB773B-6052-483C-99CC-8E60701F4194}"/>
            </a:ext>
          </a:extLst>
        </xdr:cNvPr>
        <xdr:cNvCxnSpPr/>
      </xdr:nvCxnSpPr>
      <xdr:spPr>
        <a:xfrm flipV="1">
          <a:off x="19545300" y="10670857"/>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27305</xdr:rowOff>
    </xdr:from>
    <xdr:to>
      <xdr:col>98</xdr:col>
      <xdr:colOff>38100</xdr:colOff>
      <xdr:row>62</xdr:row>
      <xdr:rowOff>128905</xdr:rowOff>
    </xdr:to>
    <xdr:sp macro="" textlink="">
      <xdr:nvSpPr>
        <xdr:cNvPr id="614" name="楕円 613">
          <a:extLst>
            <a:ext uri="{FF2B5EF4-FFF2-40B4-BE49-F238E27FC236}">
              <a16:creationId xmlns:a16="http://schemas.microsoft.com/office/drawing/2014/main" id="{14D65EDD-EE0A-48B4-851A-394B7978A701}"/>
            </a:ext>
          </a:extLst>
        </xdr:cNvPr>
        <xdr:cNvSpPr/>
      </xdr:nvSpPr>
      <xdr:spPr>
        <a:xfrm>
          <a:off x="18605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43434</xdr:rowOff>
    </xdr:from>
    <xdr:to>
      <xdr:col>102</xdr:col>
      <xdr:colOff>114300</xdr:colOff>
      <xdr:row>62</xdr:row>
      <xdr:rowOff>78105</xdr:rowOff>
    </xdr:to>
    <xdr:cxnSp macro="">
      <xdr:nvCxnSpPr>
        <xdr:cNvPr id="615" name="直線コネクタ 614">
          <a:extLst>
            <a:ext uri="{FF2B5EF4-FFF2-40B4-BE49-F238E27FC236}">
              <a16:creationId xmlns:a16="http://schemas.microsoft.com/office/drawing/2014/main" id="{1D758262-504B-4E60-B5D6-64EF53F6674A}"/>
            </a:ext>
          </a:extLst>
        </xdr:cNvPr>
        <xdr:cNvCxnSpPr/>
      </xdr:nvCxnSpPr>
      <xdr:spPr>
        <a:xfrm flipV="1">
          <a:off x="18656300" y="10673334"/>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45800</xdr:rowOff>
    </xdr:from>
    <xdr:ext cx="469744" cy="259045"/>
    <xdr:sp macro="" textlink="">
      <xdr:nvSpPr>
        <xdr:cNvPr id="616" name="n_1aveValue【学校施設】&#10;一人当たり面積">
          <a:extLst>
            <a:ext uri="{FF2B5EF4-FFF2-40B4-BE49-F238E27FC236}">
              <a16:creationId xmlns:a16="http://schemas.microsoft.com/office/drawing/2014/main" id="{A008CB50-303C-4FB3-9EAD-B1FB30D00DC2}"/>
            </a:ext>
          </a:extLst>
        </xdr:cNvPr>
        <xdr:cNvSpPr txBox="1"/>
      </xdr:nvSpPr>
      <xdr:spPr>
        <a:xfrm>
          <a:off x="210757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46372</xdr:rowOff>
    </xdr:from>
    <xdr:ext cx="469744" cy="259045"/>
    <xdr:sp macro="" textlink="">
      <xdr:nvSpPr>
        <xdr:cNvPr id="617" name="n_2aveValue【学校施設】&#10;一人当たり面積">
          <a:extLst>
            <a:ext uri="{FF2B5EF4-FFF2-40B4-BE49-F238E27FC236}">
              <a16:creationId xmlns:a16="http://schemas.microsoft.com/office/drawing/2014/main" id="{59D2D533-C5B6-4FF5-851B-509475204F2D}"/>
            </a:ext>
          </a:extLst>
        </xdr:cNvPr>
        <xdr:cNvSpPr txBox="1"/>
      </xdr:nvSpPr>
      <xdr:spPr>
        <a:xfrm>
          <a:off x="20199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43133</xdr:rowOff>
    </xdr:from>
    <xdr:ext cx="469744" cy="259045"/>
    <xdr:sp macro="" textlink="">
      <xdr:nvSpPr>
        <xdr:cNvPr id="618" name="n_3aveValue【学校施設】&#10;一人当たり面積">
          <a:extLst>
            <a:ext uri="{FF2B5EF4-FFF2-40B4-BE49-F238E27FC236}">
              <a16:creationId xmlns:a16="http://schemas.microsoft.com/office/drawing/2014/main" id="{17EF25C2-37D9-410A-9F54-91F19FB25225}"/>
            </a:ext>
          </a:extLst>
        </xdr:cNvPr>
        <xdr:cNvSpPr txBox="1"/>
      </xdr:nvSpPr>
      <xdr:spPr>
        <a:xfrm>
          <a:off x="19310427" y="1033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45610</xdr:rowOff>
    </xdr:from>
    <xdr:ext cx="469744" cy="259045"/>
    <xdr:sp macro="" textlink="">
      <xdr:nvSpPr>
        <xdr:cNvPr id="619" name="n_4aveValue【学校施設】&#10;一人当たり面積">
          <a:extLst>
            <a:ext uri="{FF2B5EF4-FFF2-40B4-BE49-F238E27FC236}">
              <a16:creationId xmlns:a16="http://schemas.microsoft.com/office/drawing/2014/main" id="{505DB022-C697-425A-BC98-0E6AF39FF57D}"/>
            </a:ext>
          </a:extLst>
        </xdr:cNvPr>
        <xdr:cNvSpPr txBox="1"/>
      </xdr:nvSpPr>
      <xdr:spPr>
        <a:xfrm>
          <a:off x="18421427" y="1033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109555</xdr:rowOff>
    </xdr:from>
    <xdr:ext cx="469744" cy="259045"/>
    <xdr:sp macro="" textlink="">
      <xdr:nvSpPr>
        <xdr:cNvPr id="620" name="n_1mainValue【学校施設】&#10;一人当たり面積">
          <a:extLst>
            <a:ext uri="{FF2B5EF4-FFF2-40B4-BE49-F238E27FC236}">
              <a16:creationId xmlns:a16="http://schemas.microsoft.com/office/drawing/2014/main" id="{777968AA-97DA-4DA0-A08F-505575EE696E}"/>
            </a:ext>
          </a:extLst>
        </xdr:cNvPr>
        <xdr:cNvSpPr txBox="1"/>
      </xdr:nvSpPr>
      <xdr:spPr>
        <a:xfrm>
          <a:off x="21075727" y="1073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82884</xdr:rowOff>
    </xdr:from>
    <xdr:ext cx="469744" cy="259045"/>
    <xdr:sp macro="" textlink="">
      <xdr:nvSpPr>
        <xdr:cNvPr id="621" name="n_2mainValue【学校施設】&#10;一人当たり面積">
          <a:extLst>
            <a:ext uri="{FF2B5EF4-FFF2-40B4-BE49-F238E27FC236}">
              <a16:creationId xmlns:a16="http://schemas.microsoft.com/office/drawing/2014/main" id="{A1495E1C-63B5-43CC-BDC0-8CE2FCED7D7F}"/>
            </a:ext>
          </a:extLst>
        </xdr:cNvPr>
        <xdr:cNvSpPr txBox="1"/>
      </xdr:nvSpPr>
      <xdr:spPr>
        <a:xfrm>
          <a:off x="20199427" y="1071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85361</xdr:rowOff>
    </xdr:from>
    <xdr:ext cx="469744" cy="259045"/>
    <xdr:sp macro="" textlink="">
      <xdr:nvSpPr>
        <xdr:cNvPr id="622" name="n_3mainValue【学校施設】&#10;一人当たり面積">
          <a:extLst>
            <a:ext uri="{FF2B5EF4-FFF2-40B4-BE49-F238E27FC236}">
              <a16:creationId xmlns:a16="http://schemas.microsoft.com/office/drawing/2014/main" id="{5E82D353-6500-440F-82CE-E9C1E00B23FD}"/>
            </a:ext>
          </a:extLst>
        </xdr:cNvPr>
        <xdr:cNvSpPr txBox="1"/>
      </xdr:nvSpPr>
      <xdr:spPr>
        <a:xfrm>
          <a:off x="19310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120032</xdr:rowOff>
    </xdr:from>
    <xdr:ext cx="469744" cy="259045"/>
    <xdr:sp macro="" textlink="">
      <xdr:nvSpPr>
        <xdr:cNvPr id="623" name="n_4mainValue【学校施設】&#10;一人当たり面積">
          <a:extLst>
            <a:ext uri="{FF2B5EF4-FFF2-40B4-BE49-F238E27FC236}">
              <a16:creationId xmlns:a16="http://schemas.microsoft.com/office/drawing/2014/main" id="{CA979A4A-484B-419E-8886-C9507708120A}"/>
            </a:ext>
          </a:extLst>
        </xdr:cNvPr>
        <xdr:cNvSpPr txBox="1"/>
      </xdr:nvSpPr>
      <xdr:spPr>
        <a:xfrm>
          <a:off x="18421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496FEEBE-5325-4A6F-97E4-2183CCB7DD6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D1402F0-A4DF-4C3A-94D8-B7F011DCC7E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E2A7AC51-D903-4D39-9F92-9E505ADC886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3B5ABA2-6D54-45E1-BB2C-C43A9B19397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4DD92E73-5D93-4C86-8643-EF11BD1998C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7887F5FD-2670-4CE1-94E9-7CE6E365C22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2DBE61D4-980D-4451-9BF1-B1B48F9593D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A182C8F3-8406-4C0D-912B-39F36579E6D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FC8563F9-93DE-4D3B-9A1F-307CDDE16B5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1B32EAE7-35B1-4E19-BAF1-D498DB7E55C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420BB654-0692-4A35-8070-B9B2849FF51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44CA5419-0108-46BE-823D-21644E1B05F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2759D7DF-B720-4644-A819-AF6B20BD8FC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22552E16-8569-4986-BFC8-13BCAA38E76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3A65616C-E895-422D-A6A7-D049CD0800F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93F76DC8-4D9C-4522-8D71-BFA27153B4C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6E4DD61A-4C42-4A7C-8156-01FE6752C1A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7EE13917-C2A2-4AAA-ACEC-BCF7A691B57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D576EECD-C4AB-452C-95D0-6C65FF8137E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8D6A4FD5-70A1-4BDA-BAF0-0207278B8D5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6A04F33A-0783-4ABC-8933-631CA74F840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D19F2BE-F55D-4638-BD0C-4220894038F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C69F7275-0F45-4F65-83F5-DE016BAAE5A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E694466-A3B6-434F-8D11-BF9A4BBA570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3AE9F0AA-A50A-4044-9443-A4ED3F22EAA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111579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31B1BAA0-8625-49A9-B39D-39F11F64AF72}"/>
            </a:ext>
          </a:extLst>
        </xdr:cNvPr>
        <xdr:cNvCxnSpPr/>
      </xdr:nvCxnSpPr>
      <xdr:spPr>
        <a:xfrm flipV="1">
          <a:off x="16318864" y="1348467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170F206-9600-40EC-ACF8-6BD67AAEA93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AE563978-963B-433A-AAF8-B9A313DFD16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58256</xdr:rowOff>
    </xdr:from>
    <xdr:ext cx="405111" cy="259045"/>
    <xdr:sp macro="" textlink="">
      <xdr:nvSpPr>
        <xdr:cNvPr id="652" name="【児童館】&#10;有形固定資産減価償却率最大値テキスト">
          <a:extLst>
            <a:ext uri="{FF2B5EF4-FFF2-40B4-BE49-F238E27FC236}">
              <a16:creationId xmlns:a16="http://schemas.microsoft.com/office/drawing/2014/main" id="{5F0532D3-FDFA-4639-A3C5-F3BBC342C79F}"/>
            </a:ext>
          </a:extLst>
        </xdr:cNvPr>
        <xdr:cNvSpPr txBox="1"/>
      </xdr:nvSpPr>
      <xdr:spPr>
        <a:xfrm>
          <a:off x="16357600" y="1325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111579</xdr:rowOff>
    </xdr:from>
    <xdr:to>
      <xdr:col>86</xdr:col>
      <xdr:colOff>25400</xdr:colOff>
      <xdr:row>78</xdr:row>
      <xdr:rowOff>111579</xdr:rowOff>
    </xdr:to>
    <xdr:cxnSp macro="">
      <xdr:nvCxnSpPr>
        <xdr:cNvPr id="653" name="直線コネクタ 652">
          <a:extLst>
            <a:ext uri="{FF2B5EF4-FFF2-40B4-BE49-F238E27FC236}">
              <a16:creationId xmlns:a16="http://schemas.microsoft.com/office/drawing/2014/main" id="{911DD2D2-9CF1-4D5E-8F05-812D7897636E}"/>
            </a:ext>
          </a:extLst>
        </xdr:cNvPr>
        <xdr:cNvCxnSpPr/>
      </xdr:nvCxnSpPr>
      <xdr:spPr>
        <a:xfrm>
          <a:off x="16230600" y="1348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54" name="【児童館】&#10;有形固定資産減価償却率平均値テキスト">
          <a:extLst>
            <a:ext uri="{FF2B5EF4-FFF2-40B4-BE49-F238E27FC236}">
              <a16:creationId xmlns:a16="http://schemas.microsoft.com/office/drawing/2014/main" id="{90EF0954-13A5-40A9-A532-5D8FFBB8C5A0}"/>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55" name="フローチャート: 判断 654">
          <a:extLst>
            <a:ext uri="{FF2B5EF4-FFF2-40B4-BE49-F238E27FC236}">
              <a16:creationId xmlns:a16="http://schemas.microsoft.com/office/drawing/2014/main" id="{10B58BCE-AA70-4ECA-8905-2FA7DDADBDD0}"/>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142421</xdr:rowOff>
    </xdr:from>
    <xdr:to>
      <xdr:col>81</xdr:col>
      <xdr:colOff>101600</xdr:colOff>
      <xdr:row>83</xdr:row>
      <xdr:rowOff>72571</xdr:rowOff>
    </xdr:to>
    <xdr:sp macro="" textlink="">
      <xdr:nvSpPr>
        <xdr:cNvPr id="656" name="フローチャート: 判断 655">
          <a:extLst>
            <a:ext uri="{FF2B5EF4-FFF2-40B4-BE49-F238E27FC236}">
              <a16:creationId xmlns:a16="http://schemas.microsoft.com/office/drawing/2014/main" id="{CF7C0FB1-CFDE-4A12-B6F5-5DAEA27E4937}"/>
            </a:ext>
          </a:extLst>
        </xdr:cNvPr>
        <xdr:cNvSpPr/>
      </xdr:nvSpPr>
      <xdr:spPr>
        <a:xfrm>
          <a:off x="15430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657" name="フローチャート: 判断 656">
          <a:extLst>
            <a:ext uri="{FF2B5EF4-FFF2-40B4-BE49-F238E27FC236}">
              <a16:creationId xmlns:a16="http://schemas.microsoft.com/office/drawing/2014/main" id="{48E62BC6-7E14-4774-AD75-8DC4892367C4}"/>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658" name="フローチャート: 判断 657">
          <a:extLst>
            <a:ext uri="{FF2B5EF4-FFF2-40B4-BE49-F238E27FC236}">
              <a16:creationId xmlns:a16="http://schemas.microsoft.com/office/drawing/2014/main" id="{6EE4544F-DDD0-46E7-B14D-7539F8DBC45D}"/>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19957</xdr:rowOff>
    </xdr:from>
    <xdr:to>
      <xdr:col>67</xdr:col>
      <xdr:colOff>101600</xdr:colOff>
      <xdr:row>83</xdr:row>
      <xdr:rowOff>121557</xdr:rowOff>
    </xdr:to>
    <xdr:sp macro="" textlink="">
      <xdr:nvSpPr>
        <xdr:cNvPr id="659" name="フローチャート: 判断 658">
          <a:extLst>
            <a:ext uri="{FF2B5EF4-FFF2-40B4-BE49-F238E27FC236}">
              <a16:creationId xmlns:a16="http://schemas.microsoft.com/office/drawing/2014/main" id="{F8E9F9C8-28CD-40E2-A77D-457CBD2D9ADD}"/>
            </a:ext>
          </a:extLst>
        </xdr:cNvPr>
        <xdr:cNvSpPr/>
      </xdr:nvSpPr>
      <xdr:spPr>
        <a:xfrm>
          <a:off x="12763500" y="1425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A8103D6-34B0-4EEE-AC80-18552E908A7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BA2A493-C126-4ADF-8D61-63766220EA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D982B22-F25C-47D4-8909-3755A9CD724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62BED37-130E-4436-A1A6-98FE08441AB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C449158-7B41-44FC-93E5-61AB59E02C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168548</xdr:rowOff>
    </xdr:from>
    <xdr:to>
      <xdr:col>85</xdr:col>
      <xdr:colOff>177800</xdr:colOff>
      <xdr:row>84</xdr:row>
      <xdr:rowOff>98698</xdr:rowOff>
    </xdr:to>
    <xdr:sp macro="" textlink="">
      <xdr:nvSpPr>
        <xdr:cNvPr id="665" name="楕円 664">
          <a:extLst>
            <a:ext uri="{FF2B5EF4-FFF2-40B4-BE49-F238E27FC236}">
              <a16:creationId xmlns:a16="http://schemas.microsoft.com/office/drawing/2014/main" id="{38C89EEF-C83D-4141-BFB9-3D895796642E}"/>
            </a:ext>
          </a:extLst>
        </xdr:cNvPr>
        <xdr:cNvSpPr/>
      </xdr:nvSpPr>
      <xdr:spPr>
        <a:xfrm>
          <a:off x="162687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146975</xdr:rowOff>
    </xdr:from>
    <xdr:ext cx="405111" cy="259045"/>
    <xdr:sp macro="" textlink="">
      <xdr:nvSpPr>
        <xdr:cNvPr id="666" name="【児童館】&#10;有形固定資産減価償却率該当値テキスト">
          <a:extLst>
            <a:ext uri="{FF2B5EF4-FFF2-40B4-BE49-F238E27FC236}">
              <a16:creationId xmlns:a16="http://schemas.microsoft.com/office/drawing/2014/main" id="{C60FAADE-7148-4830-B838-74B06F1372AF}"/>
            </a:ext>
          </a:extLst>
        </xdr:cNvPr>
        <xdr:cNvSpPr txBox="1"/>
      </xdr:nvSpPr>
      <xdr:spPr>
        <a:xfrm>
          <a:off x="16357600"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124461</xdr:rowOff>
    </xdr:from>
    <xdr:to>
      <xdr:col>81</xdr:col>
      <xdr:colOff>101600</xdr:colOff>
      <xdr:row>84</xdr:row>
      <xdr:rowOff>54611</xdr:rowOff>
    </xdr:to>
    <xdr:sp macro="" textlink="">
      <xdr:nvSpPr>
        <xdr:cNvPr id="667" name="楕円 666">
          <a:extLst>
            <a:ext uri="{FF2B5EF4-FFF2-40B4-BE49-F238E27FC236}">
              <a16:creationId xmlns:a16="http://schemas.microsoft.com/office/drawing/2014/main" id="{8A7A07D0-1DA3-4CF4-96B0-43DBEFB4729A}"/>
            </a:ext>
          </a:extLst>
        </xdr:cNvPr>
        <xdr:cNvSpPr/>
      </xdr:nvSpPr>
      <xdr:spPr>
        <a:xfrm>
          <a:off x="15430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3811</xdr:rowOff>
    </xdr:from>
    <xdr:to>
      <xdr:col>85</xdr:col>
      <xdr:colOff>127000</xdr:colOff>
      <xdr:row>84</xdr:row>
      <xdr:rowOff>47898</xdr:rowOff>
    </xdr:to>
    <xdr:cxnSp macro="">
      <xdr:nvCxnSpPr>
        <xdr:cNvPr id="668" name="直線コネクタ 667">
          <a:extLst>
            <a:ext uri="{FF2B5EF4-FFF2-40B4-BE49-F238E27FC236}">
              <a16:creationId xmlns:a16="http://schemas.microsoft.com/office/drawing/2014/main" id="{3EAB95CF-DFEA-4914-B2DE-B3F89FA5D2F0}"/>
            </a:ext>
          </a:extLst>
        </xdr:cNvPr>
        <xdr:cNvCxnSpPr/>
      </xdr:nvCxnSpPr>
      <xdr:spPr>
        <a:xfrm>
          <a:off x="15481300" y="1440561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121194</xdr:rowOff>
    </xdr:from>
    <xdr:to>
      <xdr:col>76</xdr:col>
      <xdr:colOff>165100</xdr:colOff>
      <xdr:row>85</xdr:row>
      <xdr:rowOff>51344</xdr:rowOff>
    </xdr:to>
    <xdr:sp macro="" textlink="">
      <xdr:nvSpPr>
        <xdr:cNvPr id="669" name="楕円 668">
          <a:extLst>
            <a:ext uri="{FF2B5EF4-FFF2-40B4-BE49-F238E27FC236}">
              <a16:creationId xmlns:a16="http://schemas.microsoft.com/office/drawing/2014/main" id="{C0A1B314-62BF-49B8-841E-6C59A8F69D25}"/>
            </a:ext>
          </a:extLst>
        </xdr:cNvPr>
        <xdr:cNvSpPr/>
      </xdr:nvSpPr>
      <xdr:spPr>
        <a:xfrm>
          <a:off x="14541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3811</xdr:rowOff>
    </xdr:from>
    <xdr:to>
      <xdr:col>81</xdr:col>
      <xdr:colOff>50800</xdr:colOff>
      <xdr:row>85</xdr:row>
      <xdr:rowOff>544</xdr:rowOff>
    </xdr:to>
    <xdr:cxnSp macro="">
      <xdr:nvCxnSpPr>
        <xdr:cNvPr id="670" name="直線コネクタ 669">
          <a:extLst>
            <a:ext uri="{FF2B5EF4-FFF2-40B4-BE49-F238E27FC236}">
              <a16:creationId xmlns:a16="http://schemas.microsoft.com/office/drawing/2014/main" id="{C343292C-C2D5-4EE7-9553-2127AE68F77B}"/>
            </a:ext>
          </a:extLst>
        </xdr:cNvPr>
        <xdr:cNvCxnSpPr/>
      </xdr:nvCxnSpPr>
      <xdr:spPr>
        <a:xfrm flipV="1">
          <a:off x="14592300" y="14405611"/>
          <a:ext cx="889000" cy="16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80373</xdr:rowOff>
    </xdr:from>
    <xdr:to>
      <xdr:col>72</xdr:col>
      <xdr:colOff>38100</xdr:colOff>
      <xdr:row>85</xdr:row>
      <xdr:rowOff>10523</xdr:rowOff>
    </xdr:to>
    <xdr:sp macro="" textlink="">
      <xdr:nvSpPr>
        <xdr:cNvPr id="671" name="楕円 670">
          <a:extLst>
            <a:ext uri="{FF2B5EF4-FFF2-40B4-BE49-F238E27FC236}">
              <a16:creationId xmlns:a16="http://schemas.microsoft.com/office/drawing/2014/main" id="{0796F7FF-1130-41B3-940D-F18CB938CC33}"/>
            </a:ext>
          </a:extLst>
        </xdr:cNvPr>
        <xdr:cNvSpPr/>
      </xdr:nvSpPr>
      <xdr:spPr>
        <a:xfrm>
          <a:off x="13652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131173</xdr:rowOff>
    </xdr:from>
    <xdr:to>
      <xdr:col>76</xdr:col>
      <xdr:colOff>114300</xdr:colOff>
      <xdr:row>85</xdr:row>
      <xdr:rowOff>544</xdr:rowOff>
    </xdr:to>
    <xdr:cxnSp macro="">
      <xdr:nvCxnSpPr>
        <xdr:cNvPr id="672" name="直線コネクタ 671">
          <a:extLst>
            <a:ext uri="{FF2B5EF4-FFF2-40B4-BE49-F238E27FC236}">
              <a16:creationId xmlns:a16="http://schemas.microsoft.com/office/drawing/2014/main" id="{3701136D-BA7D-4014-BEF9-0CA6636D5845}"/>
            </a:ext>
          </a:extLst>
        </xdr:cNvPr>
        <xdr:cNvCxnSpPr/>
      </xdr:nvCxnSpPr>
      <xdr:spPr>
        <a:xfrm>
          <a:off x="13703300" y="1453297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41184</xdr:rowOff>
    </xdr:from>
    <xdr:to>
      <xdr:col>67</xdr:col>
      <xdr:colOff>101600</xdr:colOff>
      <xdr:row>84</xdr:row>
      <xdr:rowOff>142784</xdr:rowOff>
    </xdr:to>
    <xdr:sp macro="" textlink="">
      <xdr:nvSpPr>
        <xdr:cNvPr id="673" name="楕円 672">
          <a:extLst>
            <a:ext uri="{FF2B5EF4-FFF2-40B4-BE49-F238E27FC236}">
              <a16:creationId xmlns:a16="http://schemas.microsoft.com/office/drawing/2014/main" id="{F4A72350-34A4-4C3C-B8A0-D7D339115218}"/>
            </a:ext>
          </a:extLst>
        </xdr:cNvPr>
        <xdr:cNvSpPr/>
      </xdr:nvSpPr>
      <xdr:spPr>
        <a:xfrm>
          <a:off x="12763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91984</xdr:rowOff>
    </xdr:from>
    <xdr:to>
      <xdr:col>71</xdr:col>
      <xdr:colOff>177800</xdr:colOff>
      <xdr:row>84</xdr:row>
      <xdr:rowOff>131173</xdr:rowOff>
    </xdr:to>
    <xdr:cxnSp macro="">
      <xdr:nvCxnSpPr>
        <xdr:cNvPr id="674" name="直線コネクタ 673">
          <a:extLst>
            <a:ext uri="{FF2B5EF4-FFF2-40B4-BE49-F238E27FC236}">
              <a16:creationId xmlns:a16="http://schemas.microsoft.com/office/drawing/2014/main" id="{491F074E-4BAB-4E6F-9D56-D2B3105D8C4B}"/>
            </a:ext>
          </a:extLst>
        </xdr:cNvPr>
        <xdr:cNvCxnSpPr/>
      </xdr:nvCxnSpPr>
      <xdr:spPr>
        <a:xfrm>
          <a:off x="12814300" y="144937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89098</xdr:rowOff>
    </xdr:from>
    <xdr:ext cx="405111" cy="259045"/>
    <xdr:sp macro="" textlink="">
      <xdr:nvSpPr>
        <xdr:cNvPr id="675" name="n_1aveValue【児童館】&#10;有形固定資産減価償却率">
          <a:extLst>
            <a:ext uri="{FF2B5EF4-FFF2-40B4-BE49-F238E27FC236}">
              <a16:creationId xmlns:a16="http://schemas.microsoft.com/office/drawing/2014/main" id="{4296B232-64E4-43F4-8F68-361840C5C2FD}"/>
            </a:ext>
          </a:extLst>
        </xdr:cNvPr>
        <xdr:cNvSpPr txBox="1"/>
      </xdr:nvSpPr>
      <xdr:spPr>
        <a:xfrm>
          <a:off x="152660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79301</xdr:rowOff>
    </xdr:from>
    <xdr:ext cx="405111" cy="259045"/>
    <xdr:sp macro="" textlink="">
      <xdr:nvSpPr>
        <xdr:cNvPr id="676" name="n_2aveValue【児童館】&#10;有形固定資産減価償却率">
          <a:extLst>
            <a:ext uri="{FF2B5EF4-FFF2-40B4-BE49-F238E27FC236}">
              <a16:creationId xmlns:a16="http://schemas.microsoft.com/office/drawing/2014/main" id="{E90C272F-F5A2-45B5-99FF-BAE0BFE94CFA}"/>
            </a:ext>
          </a:extLst>
        </xdr:cNvPr>
        <xdr:cNvSpPr txBox="1"/>
      </xdr:nvSpPr>
      <xdr:spPr>
        <a:xfrm>
          <a:off x="14389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677" name="n_3aveValue【児童館】&#10;有形固定資産減価償却率">
          <a:extLst>
            <a:ext uri="{FF2B5EF4-FFF2-40B4-BE49-F238E27FC236}">
              <a16:creationId xmlns:a16="http://schemas.microsoft.com/office/drawing/2014/main" id="{FEC6F387-A442-414E-90CD-6AA1A2E93025}"/>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138084</xdr:rowOff>
    </xdr:from>
    <xdr:ext cx="405111" cy="259045"/>
    <xdr:sp macro="" textlink="">
      <xdr:nvSpPr>
        <xdr:cNvPr id="678" name="n_4aveValue【児童館】&#10;有形固定資産減価償却率">
          <a:extLst>
            <a:ext uri="{FF2B5EF4-FFF2-40B4-BE49-F238E27FC236}">
              <a16:creationId xmlns:a16="http://schemas.microsoft.com/office/drawing/2014/main" id="{FD8DB6FC-05C8-42BA-AA62-DC535453CA0A}"/>
            </a:ext>
          </a:extLst>
        </xdr:cNvPr>
        <xdr:cNvSpPr txBox="1"/>
      </xdr:nvSpPr>
      <xdr:spPr>
        <a:xfrm>
          <a:off x="12611744" y="1402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45738</xdr:rowOff>
    </xdr:from>
    <xdr:ext cx="405111" cy="259045"/>
    <xdr:sp macro="" textlink="">
      <xdr:nvSpPr>
        <xdr:cNvPr id="679" name="n_1mainValue【児童館】&#10;有形固定資産減価償却率">
          <a:extLst>
            <a:ext uri="{FF2B5EF4-FFF2-40B4-BE49-F238E27FC236}">
              <a16:creationId xmlns:a16="http://schemas.microsoft.com/office/drawing/2014/main" id="{AE2EBF16-1B16-4582-9D1E-B4D29800C73D}"/>
            </a:ext>
          </a:extLst>
        </xdr:cNvPr>
        <xdr:cNvSpPr txBox="1"/>
      </xdr:nvSpPr>
      <xdr:spPr>
        <a:xfrm>
          <a:off x="152660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42471</xdr:rowOff>
    </xdr:from>
    <xdr:ext cx="405111" cy="259045"/>
    <xdr:sp macro="" textlink="">
      <xdr:nvSpPr>
        <xdr:cNvPr id="680" name="n_2mainValue【児童館】&#10;有形固定資産減価償却率">
          <a:extLst>
            <a:ext uri="{FF2B5EF4-FFF2-40B4-BE49-F238E27FC236}">
              <a16:creationId xmlns:a16="http://schemas.microsoft.com/office/drawing/2014/main" id="{8FF4D437-E52A-46F2-A90C-E96060FAF4E1}"/>
            </a:ext>
          </a:extLst>
        </xdr:cNvPr>
        <xdr:cNvSpPr txBox="1"/>
      </xdr:nvSpPr>
      <xdr:spPr>
        <a:xfrm>
          <a:off x="143897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1650</xdr:rowOff>
    </xdr:from>
    <xdr:ext cx="405111" cy="259045"/>
    <xdr:sp macro="" textlink="">
      <xdr:nvSpPr>
        <xdr:cNvPr id="681" name="n_3mainValue【児童館】&#10;有形固定資産減価償却率">
          <a:extLst>
            <a:ext uri="{FF2B5EF4-FFF2-40B4-BE49-F238E27FC236}">
              <a16:creationId xmlns:a16="http://schemas.microsoft.com/office/drawing/2014/main" id="{01CDE427-5520-46CF-A70C-BC66DE4444A1}"/>
            </a:ext>
          </a:extLst>
        </xdr:cNvPr>
        <xdr:cNvSpPr txBox="1"/>
      </xdr:nvSpPr>
      <xdr:spPr>
        <a:xfrm>
          <a:off x="135007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133911</xdr:rowOff>
    </xdr:from>
    <xdr:ext cx="405111" cy="259045"/>
    <xdr:sp macro="" textlink="">
      <xdr:nvSpPr>
        <xdr:cNvPr id="682" name="n_4mainValue【児童館】&#10;有形固定資産減価償却率">
          <a:extLst>
            <a:ext uri="{FF2B5EF4-FFF2-40B4-BE49-F238E27FC236}">
              <a16:creationId xmlns:a16="http://schemas.microsoft.com/office/drawing/2014/main" id="{445BEA2C-9D7D-4443-A5AE-8D4749B3CB46}"/>
            </a:ext>
          </a:extLst>
        </xdr:cNvPr>
        <xdr:cNvSpPr txBox="1"/>
      </xdr:nvSpPr>
      <xdr:spPr>
        <a:xfrm>
          <a:off x="126117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5F285AF1-9AF4-450D-9A7B-B26FCE61BF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17FA1134-B9D8-4207-A0E8-5306A48EB0E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E3A82F3A-18AB-4E70-B205-458D727CD2B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3371570-8005-452D-A401-ADAEB2082F8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E0F9B-F274-448D-ADE6-3FCDEFF200B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9BAAF4D6-8BD7-4306-852A-8B9DE2D9430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2ABFF2D6-9121-41B0-9A03-AE9C7F86F7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7B44C5E4-B560-4A0C-BDDE-34263C03E1B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E9FFEE58-3232-4754-B529-DC2939D551D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EF3FD0E2-26D7-4184-97F4-EC58CB409BA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5D43D3C1-82D5-4493-942D-63D58A5AF86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198A1A5D-2DBA-41E2-AAC8-B29FA25EB09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574C6548-7990-47FF-BD82-D7F354DF722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130DA8DD-1206-4D32-BB74-305ADF57614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A5C858AC-B6A2-4285-BD5A-2D882238C58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4DA07523-DFEE-4E63-B02C-262C9024D0F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EA0186BC-593E-43D1-BFED-E7EF58A9420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B231571B-6B7B-4698-BB89-F9FBEF5A3D9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FE8114E1-D380-4B26-8594-907F8233D90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BB72EC28-17AD-4328-A506-8F1BD8FE4A0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B0F65714-2CC5-4207-81B7-27B5F0944FF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5AD8A076-96CA-4551-8DF6-E588948AF52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1BE785EC-A17D-412A-B34C-829B812F4F2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86</xdr:row>
      <xdr:rowOff>99061</xdr:rowOff>
    </xdr:to>
    <xdr:cxnSp macro="">
      <xdr:nvCxnSpPr>
        <xdr:cNvPr id="706" name="直線コネクタ 705">
          <a:extLst>
            <a:ext uri="{FF2B5EF4-FFF2-40B4-BE49-F238E27FC236}">
              <a16:creationId xmlns:a16="http://schemas.microsoft.com/office/drawing/2014/main" id="{78A56F09-A61E-4C95-AE70-F75CA7B871D6}"/>
            </a:ext>
          </a:extLst>
        </xdr:cNvPr>
        <xdr:cNvCxnSpPr/>
      </xdr:nvCxnSpPr>
      <xdr:spPr>
        <a:xfrm flipV="1">
          <a:off x="22160864" y="135178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707" name="【児童館】&#10;一人当たり面積最小値テキスト">
          <a:extLst>
            <a:ext uri="{FF2B5EF4-FFF2-40B4-BE49-F238E27FC236}">
              <a16:creationId xmlns:a16="http://schemas.microsoft.com/office/drawing/2014/main" id="{01621B8D-3C47-4B48-B65A-CD1C7184A8AD}"/>
            </a:ext>
          </a:extLst>
        </xdr:cNvPr>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708" name="直線コネクタ 707">
          <a:extLst>
            <a:ext uri="{FF2B5EF4-FFF2-40B4-BE49-F238E27FC236}">
              <a16:creationId xmlns:a16="http://schemas.microsoft.com/office/drawing/2014/main" id="{6A36DC7F-31AA-4170-886F-2FE86241646D}"/>
            </a:ext>
          </a:extLst>
        </xdr:cNvPr>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709" name="【児童館】&#10;一人当たり面積最大値テキスト">
          <a:extLst>
            <a:ext uri="{FF2B5EF4-FFF2-40B4-BE49-F238E27FC236}">
              <a16:creationId xmlns:a16="http://schemas.microsoft.com/office/drawing/2014/main" id="{D1F11497-4A81-45AC-9D8E-37F379CBB6FF}"/>
            </a:ext>
          </a:extLst>
        </xdr:cNvPr>
        <xdr:cNvSpPr txBox="1"/>
      </xdr:nvSpPr>
      <xdr:spPr>
        <a:xfrm>
          <a:off x="22199600" y="132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710" name="直線コネクタ 709">
          <a:extLst>
            <a:ext uri="{FF2B5EF4-FFF2-40B4-BE49-F238E27FC236}">
              <a16:creationId xmlns:a16="http://schemas.microsoft.com/office/drawing/2014/main" id="{44939B83-EA62-47ED-9EE6-4ECA1D64A8C9}"/>
            </a:ext>
          </a:extLst>
        </xdr:cNvPr>
        <xdr:cNvCxnSpPr/>
      </xdr:nvCxnSpPr>
      <xdr:spPr>
        <a:xfrm>
          <a:off x="22072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macro="" textlink="">
      <xdr:nvSpPr>
        <xdr:cNvPr id="711" name="【児童館】&#10;一人当たり面積平均値テキスト">
          <a:extLst>
            <a:ext uri="{FF2B5EF4-FFF2-40B4-BE49-F238E27FC236}">
              <a16:creationId xmlns:a16="http://schemas.microsoft.com/office/drawing/2014/main" id="{DBF4FA09-57A2-4F6D-B12A-E3BE491185DF}"/>
            </a:ext>
          </a:extLst>
        </xdr:cNvPr>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712" name="フローチャート: 判断 711">
          <a:extLst>
            <a:ext uri="{FF2B5EF4-FFF2-40B4-BE49-F238E27FC236}">
              <a16:creationId xmlns:a16="http://schemas.microsoft.com/office/drawing/2014/main" id="{648F5956-AF95-4BCA-8C31-DA8AC748C460}"/>
            </a:ext>
          </a:extLst>
        </xdr:cNvPr>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13" name="フローチャート: 判断 712">
          <a:extLst>
            <a:ext uri="{FF2B5EF4-FFF2-40B4-BE49-F238E27FC236}">
              <a16:creationId xmlns:a16="http://schemas.microsoft.com/office/drawing/2014/main" id="{47E01DA7-3C65-4DC4-A31B-876EA5FCD294}"/>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714" name="フローチャート: 判断 713">
          <a:extLst>
            <a:ext uri="{FF2B5EF4-FFF2-40B4-BE49-F238E27FC236}">
              <a16:creationId xmlns:a16="http://schemas.microsoft.com/office/drawing/2014/main" id="{D4315557-59D7-4417-B93D-F90A7EE95D57}"/>
            </a:ext>
          </a:extLst>
        </xdr:cNvPr>
        <xdr:cNvSpPr/>
      </xdr:nvSpPr>
      <xdr:spPr>
        <a:xfrm>
          <a:off x="20383500" y="145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59689</xdr:rowOff>
    </xdr:from>
    <xdr:to>
      <xdr:col>102</xdr:col>
      <xdr:colOff>165100</xdr:colOff>
      <xdr:row>85</xdr:row>
      <xdr:rowOff>161289</xdr:rowOff>
    </xdr:to>
    <xdr:sp macro="" textlink="">
      <xdr:nvSpPr>
        <xdr:cNvPr id="715" name="フローチャート: 判断 714">
          <a:extLst>
            <a:ext uri="{FF2B5EF4-FFF2-40B4-BE49-F238E27FC236}">
              <a16:creationId xmlns:a16="http://schemas.microsoft.com/office/drawing/2014/main" id="{1C5A7969-916E-48BB-B376-F34792F661B0}"/>
            </a:ext>
          </a:extLst>
        </xdr:cNvPr>
        <xdr:cNvSpPr/>
      </xdr:nvSpPr>
      <xdr:spPr>
        <a:xfrm>
          <a:off x="19494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16" name="フローチャート: 判断 715">
          <a:extLst>
            <a:ext uri="{FF2B5EF4-FFF2-40B4-BE49-F238E27FC236}">
              <a16:creationId xmlns:a16="http://schemas.microsoft.com/office/drawing/2014/main" id="{7DCE1D39-0E4F-4A9C-9D71-873A9CCD0DE4}"/>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8FABBD9-8225-410C-8332-CFDC14A539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34D3495-C05B-46D7-BD42-1C01715DD30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B0274CE-D2EB-4C93-AF64-C6484613E90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CFC8B81-C648-4B32-89A1-4230F6E85F5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9169ABF-B49D-462A-AAB4-761D894DE3A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105411</xdr:rowOff>
    </xdr:from>
    <xdr:to>
      <xdr:col>116</xdr:col>
      <xdr:colOff>114300</xdr:colOff>
      <xdr:row>86</xdr:row>
      <xdr:rowOff>35561</xdr:rowOff>
    </xdr:to>
    <xdr:sp macro="" textlink="">
      <xdr:nvSpPr>
        <xdr:cNvPr id="722" name="楕円 721">
          <a:extLst>
            <a:ext uri="{FF2B5EF4-FFF2-40B4-BE49-F238E27FC236}">
              <a16:creationId xmlns:a16="http://schemas.microsoft.com/office/drawing/2014/main" id="{379F42C8-0E90-491C-A8F6-C74F48774DD2}"/>
            </a:ext>
          </a:extLst>
        </xdr:cNvPr>
        <xdr:cNvSpPr/>
      </xdr:nvSpPr>
      <xdr:spPr>
        <a:xfrm>
          <a:off x="221107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20338</xdr:rowOff>
    </xdr:from>
    <xdr:ext cx="469744" cy="259045"/>
    <xdr:sp macro="" textlink="">
      <xdr:nvSpPr>
        <xdr:cNvPr id="723" name="【児童館】&#10;一人当たり面積該当値テキスト">
          <a:extLst>
            <a:ext uri="{FF2B5EF4-FFF2-40B4-BE49-F238E27FC236}">
              <a16:creationId xmlns:a16="http://schemas.microsoft.com/office/drawing/2014/main" id="{2B435909-4EE3-4DDB-BD79-A396B5CF71E2}"/>
            </a:ext>
          </a:extLst>
        </xdr:cNvPr>
        <xdr:cNvSpPr txBox="1"/>
      </xdr:nvSpPr>
      <xdr:spPr>
        <a:xfrm>
          <a:off x="22199600" y="1459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105411</xdr:rowOff>
    </xdr:from>
    <xdr:to>
      <xdr:col>112</xdr:col>
      <xdr:colOff>38100</xdr:colOff>
      <xdr:row>86</xdr:row>
      <xdr:rowOff>35561</xdr:rowOff>
    </xdr:to>
    <xdr:sp macro="" textlink="">
      <xdr:nvSpPr>
        <xdr:cNvPr id="724" name="楕円 723">
          <a:extLst>
            <a:ext uri="{FF2B5EF4-FFF2-40B4-BE49-F238E27FC236}">
              <a16:creationId xmlns:a16="http://schemas.microsoft.com/office/drawing/2014/main" id="{8CD0E657-3D69-4CC1-BF80-526B7C574E73}"/>
            </a:ext>
          </a:extLst>
        </xdr:cNvPr>
        <xdr:cNvSpPr/>
      </xdr:nvSpPr>
      <xdr:spPr>
        <a:xfrm>
          <a:off x="21272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156211</xdr:rowOff>
    </xdr:from>
    <xdr:to>
      <xdr:col>116</xdr:col>
      <xdr:colOff>63500</xdr:colOff>
      <xdr:row>85</xdr:row>
      <xdr:rowOff>156211</xdr:rowOff>
    </xdr:to>
    <xdr:cxnSp macro="">
      <xdr:nvCxnSpPr>
        <xdr:cNvPr id="725" name="直線コネクタ 724">
          <a:extLst>
            <a:ext uri="{FF2B5EF4-FFF2-40B4-BE49-F238E27FC236}">
              <a16:creationId xmlns:a16="http://schemas.microsoft.com/office/drawing/2014/main" id="{2D68AB62-6379-4CDB-BCB4-E0A666A3E92A}"/>
            </a:ext>
          </a:extLst>
        </xdr:cNvPr>
        <xdr:cNvCxnSpPr/>
      </xdr:nvCxnSpPr>
      <xdr:spPr>
        <a:xfrm>
          <a:off x="21323300" y="147294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726" name="楕円 725">
          <a:extLst>
            <a:ext uri="{FF2B5EF4-FFF2-40B4-BE49-F238E27FC236}">
              <a16:creationId xmlns:a16="http://schemas.microsoft.com/office/drawing/2014/main" id="{84E88062-A2AE-4A18-9780-E3EE7799123E}"/>
            </a:ext>
          </a:extLst>
        </xdr:cNvPr>
        <xdr:cNvSpPr/>
      </xdr:nvSpPr>
      <xdr:spPr>
        <a:xfrm>
          <a:off x="20383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156211</xdr:rowOff>
    </xdr:to>
    <xdr:cxnSp macro="">
      <xdr:nvCxnSpPr>
        <xdr:cNvPr id="727" name="直線コネクタ 726">
          <a:extLst>
            <a:ext uri="{FF2B5EF4-FFF2-40B4-BE49-F238E27FC236}">
              <a16:creationId xmlns:a16="http://schemas.microsoft.com/office/drawing/2014/main" id="{03E45DD5-97AB-4E96-8A99-D784E88D531E}"/>
            </a:ext>
          </a:extLst>
        </xdr:cNvPr>
        <xdr:cNvCxnSpPr/>
      </xdr:nvCxnSpPr>
      <xdr:spPr>
        <a:xfrm>
          <a:off x="20434300" y="145923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28" name="楕円 727">
          <a:extLst>
            <a:ext uri="{FF2B5EF4-FFF2-40B4-BE49-F238E27FC236}">
              <a16:creationId xmlns:a16="http://schemas.microsoft.com/office/drawing/2014/main" id="{8388EDBE-5CF5-42BD-ACC6-32DC15C5C6FB}"/>
            </a:ext>
          </a:extLst>
        </xdr:cNvPr>
        <xdr:cNvSpPr/>
      </xdr:nvSpPr>
      <xdr:spPr>
        <a:xfrm>
          <a:off x="19494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729" name="直線コネクタ 728">
          <a:extLst>
            <a:ext uri="{FF2B5EF4-FFF2-40B4-BE49-F238E27FC236}">
              <a16:creationId xmlns:a16="http://schemas.microsoft.com/office/drawing/2014/main" id="{C17D6F5D-B73C-4EAE-8E4E-6567650418D3}"/>
            </a:ext>
          </a:extLst>
        </xdr:cNvPr>
        <xdr:cNvCxnSpPr/>
      </xdr:nvCxnSpPr>
      <xdr:spPr>
        <a:xfrm>
          <a:off x="19545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macro="" textlink="">
      <xdr:nvSpPr>
        <xdr:cNvPr id="730" name="楕円 729">
          <a:extLst>
            <a:ext uri="{FF2B5EF4-FFF2-40B4-BE49-F238E27FC236}">
              <a16:creationId xmlns:a16="http://schemas.microsoft.com/office/drawing/2014/main" id="{A0C97007-CC8A-4D80-9F81-B0D5B76AB3F1}"/>
            </a:ext>
          </a:extLst>
        </xdr:cNvPr>
        <xdr:cNvSpPr/>
      </xdr:nvSpPr>
      <xdr:spPr>
        <a:xfrm>
          <a:off x="18605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19050</xdr:rowOff>
    </xdr:to>
    <xdr:cxnSp macro="">
      <xdr:nvCxnSpPr>
        <xdr:cNvPr id="731" name="直線コネクタ 730">
          <a:extLst>
            <a:ext uri="{FF2B5EF4-FFF2-40B4-BE49-F238E27FC236}">
              <a16:creationId xmlns:a16="http://schemas.microsoft.com/office/drawing/2014/main" id="{42934605-03E1-42AF-B322-B7228AA43D50}"/>
            </a:ext>
          </a:extLst>
        </xdr:cNvPr>
        <xdr:cNvCxnSpPr/>
      </xdr:nvCxnSpPr>
      <xdr:spPr>
        <a:xfrm>
          <a:off x="18656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32" name="n_1aveValue【児童館】&#10;一人当たり面積">
          <a:extLst>
            <a:ext uri="{FF2B5EF4-FFF2-40B4-BE49-F238E27FC236}">
              <a16:creationId xmlns:a16="http://schemas.microsoft.com/office/drawing/2014/main" id="{4A46C343-0037-49F7-B0BC-797CFAF50B48}"/>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3" name="n_2aveValue【児童館】&#10;一人当たり面積">
          <a:extLst>
            <a:ext uri="{FF2B5EF4-FFF2-40B4-BE49-F238E27FC236}">
              <a16:creationId xmlns:a16="http://schemas.microsoft.com/office/drawing/2014/main" id="{50450145-BD1E-44AD-A5A3-4AD22034C237}"/>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152416</xdr:rowOff>
    </xdr:from>
    <xdr:ext cx="469744" cy="259045"/>
    <xdr:sp macro="" textlink="">
      <xdr:nvSpPr>
        <xdr:cNvPr id="734" name="n_3aveValue【児童館】&#10;一人当たり面積">
          <a:extLst>
            <a:ext uri="{FF2B5EF4-FFF2-40B4-BE49-F238E27FC236}">
              <a16:creationId xmlns:a16="http://schemas.microsoft.com/office/drawing/2014/main" id="{2DC0F5BE-6226-4320-AB4A-55333A5CE81A}"/>
            </a:ext>
          </a:extLst>
        </xdr:cNvPr>
        <xdr:cNvSpPr txBox="1"/>
      </xdr:nvSpPr>
      <xdr:spPr>
        <a:xfrm>
          <a:off x="193104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5" name="n_4aveValue【児童館】&#10;一人当たり面積">
          <a:extLst>
            <a:ext uri="{FF2B5EF4-FFF2-40B4-BE49-F238E27FC236}">
              <a16:creationId xmlns:a16="http://schemas.microsoft.com/office/drawing/2014/main" id="{68B8D2BE-07C6-4180-8AA9-C661DEF0D7B8}"/>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26688</xdr:rowOff>
    </xdr:from>
    <xdr:ext cx="469744" cy="259045"/>
    <xdr:sp macro="" textlink="">
      <xdr:nvSpPr>
        <xdr:cNvPr id="736" name="n_1mainValue【児童館】&#10;一人当たり面積">
          <a:extLst>
            <a:ext uri="{FF2B5EF4-FFF2-40B4-BE49-F238E27FC236}">
              <a16:creationId xmlns:a16="http://schemas.microsoft.com/office/drawing/2014/main" id="{913BE93F-FDCA-4FA0-A685-8E77EED07EE6}"/>
            </a:ext>
          </a:extLst>
        </xdr:cNvPr>
        <xdr:cNvSpPr txBox="1"/>
      </xdr:nvSpPr>
      <xdr:spPr>
        <a:xfrm>
          <a:off x="21075727" y="147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86377</xdr:rowOff>
    </xdr:from>
    <xdr:ext cx="469744" cy="259045"/>
    <xdr:sp macro="" textlink="">
      <xdr:nvSpPr>
        <xdr:cNvPr id="737" name="n_2mainValue【児童館】&#10;一人当たり面積">
          <a:extLst>
            <a:ext uri="{FF2B5EF4-FFF2-40B4-BE49-F238E27FC236}">
              <a16:creationId xmlns:a16="http://schemas.microsoft.com/office/drawing/2014/main" id="{2DFF19DB-B24E-4965-AD2C-3120954E62FB}"/>
            </a:ext>
          </a:extLst>
        </xdr:cNvPr>
        <xdr:cNvSpPr txBox="1"/>
      </xdr:nvSpPr>
      <xdr:spPr>
        <a:xfrm>
          <a:off x="20199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86377</xdr:rowOff>
    </xdr:from>
    <xdr:ext cx="469744" cy="259045"/>
    <xdr:sp macro="" textlink="">
      <xdr:nvSpPr>
        <xdr:cNvPr id="738" name="n_3mainValue【児童館】&#10;一人当たり面積">
          <a:extLst>
            <a:ext uri="{FF2B5EF4-FFF2-40B4-BE49-F238E27FC236}">
              <a16:creationId xmlns:a16="http://schemas.microsoft.com/office/drawing/2014/main" id="{57142368-4C05-423F-B9A5-9C6502DAD6A1}"/>
            </a:ext>
          </a:extLst>
        </xdr:cNvPr>
        <xdr:cNvSpPr txBox="1"/>
      </xdr:nvSpPr>
      <xdr:spPr>
        <a:xfrm>
          <a:off x="19310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86377</xdr:rowOff>
    </xdr:from>
    <xdr:ext cx="469744" cy="259045"/>
    <xdr:sp macro="" textlink="">
      <xdr:nvSpPr>
        <xdr:cNvPr id="739" name="n_4mainValue【児童館】&#10;一人当たり面積">
          <a:extLst>
            <a:ext uri="{FF2B5EF4-FFF2-40B4-BE49-F238E27FC236}">
              <a16:creationId xmlns:a16="http://schemas.microsoft.com/office/drawing/2014/main" id="{75BA310F-B940-41E4-95BE-5875836D1813}"/>
            </a:ext>
          </a:extLst>
        </xdr:cNvPr>
        <xdr:cNvSpPr txBox="1"/>
      </xdr:nvSpPr>
      <xdr:spPr>
        <a:xfrm>
          <a:off x="18421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127DDF53-3290-477E-AEB2-DEF85F7F3B6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DBEDD16-6F05-4209-9EEA-A4DF6FB7AC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2187A49C-0CBC-412A-946B-7985946923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9D60398E-F4D0-442D-A4CC-C99E8B6606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60C34DAC-B35F-45D0-AA99-EADBEB3170C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127B94AF-B886-4BA0-8BE4-EF79D21B332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9680CAC4-0D9C-40B9-AA4B-3C40B6B516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5F9E70F8-7CFC-4813-AD67-CDCAFC36526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79E30A1F-BA13-4D74-BB81-6A8A06BE85C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188F41E-DCB6-4282-8D0B-6356B534BF8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4169CCF-EA64-48F7-8A21-865C3BDCF4A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93241D04-D9BD-4E6E-B051-7516918DCE6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2D1E22F3-74BA-4064-AEDF-34749D28D95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E833D1D4-FE2A-4D6D-A734-60C470B95CD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DAFDD675-87BD-4CC0-BB77-1A4B62648C1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8F97083E-6507-4061-AF1C-E5F818D9A60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ACBF24DC-853A-4DC2-9E59-800CB50C3DE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6E4497D7-9524-4CC7-A6E2-F4BD3B5C613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30EE6485-2E2E-4055-A691-185401C1E39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104B9B40-BFB6-4BC1-8F40-FC8FAB37634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B2F32698-3E5C-4590-B80C-1980FD6267F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41519F1C-55FF-4224-A936-0F4729E54E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19B22C2E-8680-453F-ACF9-85103AE9D8F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9BDDF0FC-A2E5-4861-84B9-391DE0228BC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84ED02A6-8533-4823-B5B2-5033D4581BB0}"/>
            </a:ext>
          </a:extLst>
        </xdr:cNvPr>
        <xdr:cNvCxnSpPr/>
      </xdr:nvCxnSpPr>
      <xdr:spPr>
        <a:xfrm flipV="1">
          <a:off x="16318864" y="1716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23FD74E9-5195-4E6A-BD6E-1D977484B3E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D24F9BE0-B6C2-4E81-98B4-D51FD6C006B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767" name="【公民館】&#10;有形固定資産減価償却率最大値テキスト">
          <a:extLst>
            <a:ext uri="{FF2B5EF4-FFF2-40B4-BE49-F238E27FC236}">
              <a16:creationId xmlns:a16="http://schemas.microsoft.com/office/drawing/2014/main" id="{2CEB96C6-8C4F-43C4-B542-D97B35BE496B}"/>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8" name="直線コネクタ 767">
          <a:extLst>
            <a:ext uri="{FF2B5EF4-FFF2-40B4-BE49-F238E27FC236}">
              <a16:creationId xmlns:a16="http://schemas.microsoft.com/office/drawing/2014/main" id="{D2CE0BBB-A980-4F3E-88A1-8CB9F95645E1}"/>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102888</xdr:rowOff>
    </xdr:from>
    <xdr:ext cx="405111" cy="259045"/>
    <xdr:sp macro="" textlink="">
      <xdr:nvSpPr>
        <xdr:cNvPr id="769" name="【公民館】&#10;有形固定資産減価償却率平均値テキスト">
          <a:extLst>
            <a:ext uri="{FF2B5EF4-FFF2-40B4-BE49-F238E27FC236}">
              <a16:creationId xmlns:a16="http://schemas.microsoft.com/office/drawing/2014/main" id="{6F51020D-4C4C-4EBA-A96E-D941C1363EE1}"/>
            </a:ext>
          </a:extLst>
        </xdr:cNvPr>
        <xdr:cNvSpPr txBox="1"/>
      </xdr:nvSpPr>
      <xdr:spPr>
        <a:xfrm>
          <a:off x="16357600" y="17933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70" name="フローチャート: 判断 769">
          <a:extLst>
            <a:ext uri="{FF2B5EF4-FFF2-40B4-BE49-F238E27FC236}">
              <a16:creationId xmlns:a16="http://schemas.microsoft.com/office/drawing/2014/main" id="{8AD9EA2C-585F-4F0E-B3B5-1AD56FA9041A}"/>
            </a:ext>
          </a:extLst>
        </xdr:cNvPr>
        <xdr:cNvSpPr/>
      </xdr:nvSpPr>
      <xdr:spPr>
        <a:xfrm>
          <a:off x="162687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39370</xdr:rowOff>
    </xdr:to>
    <xdr:sp macro="" textlink="">
      <xdr:nvSpPr>
        <xdr:cNvPr id="771" name="フローチャート: 判断 770">
          <a:extLst>
            <a:ext uri="{FF2B5EF4-FFF2-40B4-BE49-F238E27FC236}">
              <a16:creationId xmlns:a16="http://schemas.microsoft.com/office/drawing/2014/main" id="{1A7302B3-4AD7-48B8-9BB6-A453E3847E58}"/>
            </a:ext>
          </a:extLst>
        </xdr:cNvPr>
        <xdr:cNvSpPr/>
      </xdr:nvSpPr>
      <xdr:spPr>
        <a:xfrm>
          <a:off x="15430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90170</xdr:rowOff>
    </xdr:from>
    <xdr:to>
      <xdr:col>76</xdr:col>
      <xdr:colOff>165100</xdr:colOff>
      <xdr:row>105</xdr:row>
      <xdr:rowOff>20320</xdr:rowOff>
    </xdr:to>
    <xdr:sp macro="" textlink="">
      <xdr:nvSpPr>
        <xdr:cNvPr id="772" name="フローチャート: 判断 771">
          <a:extLst>
            <a:ext uri="{FF2B5EF4-FFF2-40B4-BE49-F238E27FC236}">
              <a16:creationId xmlns:a16="http://schemas.microsoft.com/office/drawing/2014/main" id="{43133A00-5B89-4C03-95E7-DE5BD312A073}"/>
            </a:ext>
          </a:extLst>
        </xdr:cNvPr>
        <xdr:cNvSpPr/>
      </xdr:nvSpPr>
      <xdr:spPr>
        <a:xfrm>
          <a:off x="14541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52070</xdr:rowOff>
    </xdr:from>
    <xdr:to>
      <xdr:col>72</xdr:col>
      <xdr:colOff>38100</xdr:colOff>
      <xdr:row>104</xdr:row>
      <xdr:rowOff>153670</xdr:rowOff>
    </xdr:to>
    <xdr:sp macro="" textlink="">
      <xdr:nvSpPr>
        <xdr:cNvPr id="773" name="フローチャート: 判断 772">
          <a:extLst>
            <a:ext uri="{FF2B5EF4-FFF2-40B4-BE49-F238E27FC236}">
              <a16:creationId xmlns:a16="http://schemas.microsoft.com/office/drawing/2014/main" id="{079C174B-7E5B-4DA7-9B30-37D935B0F8FF}"/>
            </a:ext>
          </a:extLst>
        </xdr:cNvPr>
        <xdr:cNvSpPr/>
      </xdr:nvSpPr>
      <xdr:spPr>
        <a:xfrm>
          <a:off x="13652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65405</xdr:rowOff>
    </xdr:from>
    <xdr:to>
      <xdr:col>67</xdr:col>
      <xdr:colOff>101600</xdr:colOff>
      <xdr:row>104</xdr:row>
      <xdr:rowOff>167005</xdr:rowOff>
    </xdr:to>
    <xdr:sp macro="" textlink="">
      <xdr:nvSpPr>
        <xdr:cNvPr id="774" name="フローチャート: 判断 773">
          <a:extLst>
            <a:ext uri="{FF2B5EF4-FFF2-40B4-BE49-F238E27FC236}">
              <a16:creationId xmlns:a16="http://schemas.microsoft.com/office/drawing/2014/main" id="{0B78081C-7521-49AA-B84A-6D717897C148}"/>
            </a:ext>
          </a:extLst>
        </xdr:cNvPr>
        <xdr:cNvSpPr/>
      </xdr:nvSpPr>
      <xdr:spPr>
        <a:xfrm>
          <a:off x="12763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9569A94-5554-478B-B4F0-80AA3EB6F41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DA19B4F-20C8-4D79-B404-C4E2E6BEC2F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983B8D5-F16B-49B8-BE0A-C0D5C22F0DD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149D5B0-0F61-4897-9FE1-2AB423F1A52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0F7FCBD-60DC-4380-94AC-4B704A9CDA9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116839</xdr:rowOff>
    </xdr:from>
    <xdr:to>
      <xdr:col>85</xdr:col>
      <xdr:colOff>177800</xdr:colOff>
      <xdr:row>103</xdr:row>
      <xdr:rowOff>46989</xdr:rowOff>
    </xdr:to>
    <xdr:sp macro="" textlink="">
      <xdr:nvSpPr>
        <xdr:cNvPr id="780" name="楕円 779">
          <a:extLst>
            <a:ext uri="{FF2B5EF4-FFF2-40B4-BE49-F238E27FC236}">
              <a16:creationId xmlns:a16="http://schemas.microsoft.com/office/drawing/2014/main" id="{560224AC-F9C1-47D7-8862-ECE4F87B1ABA}"/>
            </a:ext>
          </a:extLst>
        </xdr:cNvPr>
        <xdr:cNvSpPr/>
      </xdr:nvSpPr>
      <xdr:spPr>
        <a:xfrm>
          <a:off x="162687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139716</xdr:rowOff>
    </xdr:from>
    <xdr:ext cx="405111" cy="259045"/>
    <xdr:sp macro="" textlink="">
      <xdr:nvSpPr>
        <xdr:cNvPr id="781" name="【公民館】&#10;有形固定資産減価償却率該当値テキスト">
          <a:extLst>
            <a:ext uri="{FF2B5EF4-FFF2-40B4-BE49-F238E27FC236}">
              <a16:creationId xmlns:a16="http://schemas.microsoft.com/office/drawing/2014/main" id="{6670BE5E-F61E-4F7C-8C9A-F6F2C20D49E3}"/>
            </a:ext>
          </a:extLst>
        </xdr:cNvPr>
        <xdr:cNvSpPr txBox="1"/>
      </xdr:nvSpPr>
      <xdr:spPr>
        <a:xfrm>
          <a:off x="16357600"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71120</xdr:rowOff>
    </xdr:from>
    <xdr:to>
      <xdr:col>81</xdr:col>
      <xdr:colOff>101600</xdr:colOff>
      <xdr:row>103</xdr:row>
      <xdr:rowOff>1270</xdr:rowOff>
    </xdr:to>
    <xdr:sp macro="" textlink="">
      <xdr:nvSpPr>
        <xdr:cNvPr id="782" name="楕円 781">
          <a:extLst>
            <a:ext uri="{FF2B5EF4-FFF2-40B4-BE49-F238E27FC236}">
              <a16:creationId xmlns:a16="http://schemas.microsoft.com/office/drawing/2014/main" id="{82657953-6BFB-431C-8B23-4078EA3A1E96}"/>
            </a:ext>
          </a:extLst>
        </xdr:cNvPr>
        <xdr:cNvSpPr/>
      </xdr:nvSpPr>
      <xdr:spPr>
        <a:xfrm>
          <a:off x="154305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121920</xdr:rowOff>
    </xdr:from>
    <xdr:to>
      <xdr:col>85</xdr:col>
      <xdr:colOff>127000</xdr:colOff>
      <xdr:row>102</xdr:row>
      <xdr:rowOff>167639</xdr:rowOff>
    </xdr:to>
    <xdr:cxnSp macro="">
      <xdr:nvCxnSpPr>
        <xdr:cNvPr id="783" name="直線コネクタ 782">
          <a:extLst>
            <a:ext uri="{FF2B5EF4-FFF2-40B4-BE49-F238E27FC236}">
              <a16:creationId xmlns:a16="http://schemas.microsoft.com/office/drawing/2014/main" id="{B6C654BE-5679-45E6-98C4-1F6B158ED58C}"/>
            </a:ext>
          </a:extLst>
        </xdr:cNvPr>
        <xdr:cNvCxnSpPr/>
      </xdr:nvCxnSpPr>
      <xdr:spPr>
        <a:xfrm>
          <a:off x="15481300" y="176098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44450</xdr:rowOff>
    </xdr:from>
    <xdr:to>
      <xdr:col>76</xdr:col>
      <xdr:colOff>165100</xdr:colOff>
      <xdr:row>102</xdr:row>
      <xdr:rowOff>146050</xdr:rowOff>
    </xdr:to>
    <xdr:sp macro="" textlink="">
      <xdr:nvSpPr>
        <xdr:cNvPr id="784" name="楕円 783">
          <a:extLst>
            <a:ext uri="{FF2B5EF4-FFF2-40B4-BE49-F238E27FC236}">
              <a16:creationId xmlns:a16="http://schemas.microsoft.com/office/drawing/2014/main" id="{B83D6FE0-3572-4AB6-B619-4C404F843AB4}"/>
            </a:ext>
          </a:extLst>
        </xdr:cNvPr>
        <xdr:cNvSpPr/>
      </xdr:nvSpPr>
      <xdr:spPr>
        <a:xfrm>
          <a:off x="145415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95250</xdr:rowOff>
    </xdr:from>
    <xdr:to>
      <xdr:col>81</xdr:col>
      <xdr:colOff>50800</xdr:colOff>
      <xdr:row>102</xdr:row>
      <xdr:rowOff>121920</xdr:rowOff>
    </xdr:to>
    <xdr:cxnSp macro="">
      <xdr:nvCxnSpPr>
        <xdr:cNvPr id="785" name="直線コネクタ 784">
          <a:extLst>
            <a:ext uri="{FF2B5EF4-FFF2-40B4-BE49-F238E27FC236}">
              <a16:creationId xmlns:a16="http://schemas.microsoft.com/office/drawing/2014/main" id="{5259F293-7383-4D2E-8371-FAE3924BA4FA}"/>
            </a:ext>
          </a:extLst>
        </xdr:cNvPr>
        <xdr:cNvCxnSpPr/>
      </xdr:nvCxnSpPr>
      <xdr:spPr>
        <a:xfrm>
          <a:off x="14592300" y="17583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636</xdr:rowOff>
    </xdr:from>
    <xdr:to>
      <xdr:col>72</xdr:col>
      <xdr:colOff>38100</xdr:colOff>
      <xdr:row>102</xdr:row>
      <xdr:rowOff>102236</xdr:rowOff>
    </xdr:to>
    <xdr:sp macro="" textlink="">
      <xdr:nvSpPr>
        <xdr:cNvPr id="786" name="楕円 785">
          <a:extLst>
            <a:ext uri="{FF2B5EF4-FFF2-40B4-BE49-F238E27FC236}">
              <a16:creationId xmlns:a16="http://schemas.microsoft.com/office/drawing/2014/main" id="{A623A74E-600B-4E67-B1B5-081F3E5358E4}"/>
            </a:ext>
          </a:extLst>
        </xdr:cNvPr>
        <xdr:cNvSpPr/>
      </xdr:nvSpPr>
      <xdr:spPr>
        <a:xfrm>
          <a:off x="13652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51436</xdr:rowOff>
    </xdr:from>
    <xdr:to>
      <xdr:col>76</xdr:col>
      <xdr:colOff>114300</xdr:colOff>
      <xdr:row>102</xdr:row>
      <xdr:rowOff>95250</xdr:rowOff>
    </xdr:to>
    <xdr:cxnSp macro="">
      <xdr:nvCxnSpPr>
        <xdr:cNvPr id="787" name="直線コネクタ 786">
          <a:extLst>
            <a:ext uri="{FF2B5EF4-FFF2-40B4-BE49-F238E27FC236}">
              <a16:creationId xmlns:a16="http://schemas.microsoft.com/office/drawing/2014/main" id="{A772206B-6063-4C8C-B5AD-5CB7483BCBC7}"/>
            </a:ext>
          </a:extLst>
        </xdr:cNvPr>
        <xdr:cNvCxnSpPr/>
      </xdr:nvCxnSpPr>
      <xdr:spPr>
        <a:xfrm>
          <a:off x="13703300" y="175393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147320</xdr:rowOff>
    </xdr:from>
    <xdr:to>
      <xdr:col>67</xdr:col>
      <xdr:colOff>101600</xdr:colOff>
      <xdr:row>102</xdr:row>
      <xdr:rowOff>77470</xdr:rowOff>
    </xdr:to>
    <xdr:sp macro="" textlink="">
      <xdr:nvSpPr>
        <xdr:cNvPr id="788" name="楕円 787">
          <a:extLst>
            <a:ext uri="{FF2B5EF4-FFF2-40B4-BE49-F238E27FC236}">
              <a16:creationId xmlns:a16="http://schemas.microsoft.com/office/drawing/2014/main" id="{DD8B3E58-97B4-497E-AB2C-B659981868A9}"/>
            </a:ext>
          </a:extLst>
        </xdr:cNvPr>
        <xdr:cNvSpPr/>
      </xdr:nvSpPr>
      <xdr:spPr>
        <a:xfrm>
          <a:off x="1276350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26670</xdr:rowOff>
    </xdr:from>
    <xdr:to>
      <xdr:col>71</xdr:col>
      <xdr:colOff>177800</xdr:colOff>
      <xdr:row>102</xdr:row>
      <xdr:rowOff>51436</xdr:rowOff>
    </xdr:to>
    <xdr:cxnSp macro="">
      <xdr:nvCxnSpPr>
        <xdr:cNvPr id="789" name="直線コネクタ 788">
          <a:extLst>
            <a:ext uri="{FF2B5EF4-FFF2-40B4-BE49-F238E27FC236}">
              <a16:creationId xmlns:a16="http://schemas.microsoft.com/office/drawing/2014/main" id="{ECA56748-BF37-43AB-BA03-BF1AE01B018B}"/>
            </a:ext>
          </a:extLst>
        </xdr:cNvPr>
        <xdr:cNvCxnSpPr/>
      </xdr:nvCxnSpPr>
      <xdr:spPr>
        <a:xfrm>
          <a:off x="12814300" y="175145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30497</xdr:rowOff>
    </xdr:from>
    <xdr:ext cx="405111" cy="259045"/>
    <xdr:sp macro="" textlink="">
      <xdr:nvSpPr>
        <xdr:cNvPr id="790" name="n_1aveValue【公民館】&#10;有形固定資産減価償却率">
          <a:extLst>
            <a:ext uri="{FF2B5EF4-FFF2-40B4-BE49-F238E27FC236}">
              <a16:creationId xmlns:a16="http://schemas.microsoft.com/office/drawing/2014/main" id="{1234796C-9BE0-4844-A71D-8AE2B481EA7E}"/>
            </a:ext>
          </a:extLst>
        </xdr:cNvPr>
        <xdr:cNvSpPr txBox="1"/>
      </xdr:nvSpPr>
      <xdr:spPr>
        <a:xfrm>
          <a:off x="152660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11447</xdr:rowOff>
    </xdr:from>
    <xdr:ext cx="405111" cy="259045"/>
    <xdr:sp macro="" textlink="">
      <xdr:nvSpPr>
        <xdr:cNvPr id="791" name="n_2aveValue【公民館】&#10;有形固定資産減価償却率">
          <a:extLst>
            <a:ext uri="{FF2B5EF4-FFF2-40B4-BE49-F238E27FC236}">
              <a16:creationId xmlns:a16="http://schemas.microsoft.com/office/drawing/2014/main" id="{FC7674D6-D3FA-4149-9135-93612C121E0E}"/>
            </a:ext>
          </a:extLst>
        </xdr:cNvPr>
        <xdr:cNvSpPr txBox="1"/>
      </xdr:nvSpPr>
      <xdr:spPr>
        <a:xfrm>
          <a:off x="14389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144797</xdr:rowOff>
    </xdr:from>
    <xdr:ext cx="405111" cy="259045"/>
    <xdr:sp macro="" textlink="">
      <xdr:nvSpPr>
        <xdr:cNvPr id="792" name="n_3aveValue【公民館】&#10;有形固定資産減価償却率">
          <a:extLst>
            <a:ext uri="{FF2B5EF4-FFF2-40B4-BE49-F238E27FC236}">
              <a16:creationId xmlns:a16="http://schemas.microsoft.com/office/drawing/2014/main" id="{5C1F3A71-1699-41A0-8991-4CDB666C82EC}"/>
            </a:ext>
          </a:extLst>
        </xdr:cNvPr>
        <xdr:cNvSpPr txBox="1"/>
      </xdr:nvSpPr>
      <xdr:spPr>
        <a:xfrm>
          <a:off x="13500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158132</xdr:rowOff>
    </xdr:from>
    <xdr:ext cx="405111" cy="259045"/>
    <xdr:sp macro="" textlink="">
      <xdr:nvSpPr>
        <xdr:cNvPr id="793" name="n_4aveValue【公民館】&#10;有形固定資産減価償却率">
          <a:extLst>
            <a:ext uri="{FF2B5EF4-FFF2-40B4-BE49-F238E27FC236}">
              <a16:creationId xmlns:a16="http://schemas.microsoft.com/office/drawing/2014/main" id="{958699FC-6966-4CBE-A0B1-73DEC0CF3122}"/>
            </a:ext>
          </a:extLst>
        </xdr:cNvPr>
        <xdr:cNvSpPr txBox="1"/>
      </xdr:nvSpPr>
      <xdr:spPr>
        <a:xfrm>
          <a:off x="12611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17797</xdr:rowOff>
    </xdr:from>
    <xdr:ext cx="405111" cy="259045"/>
    <xdr:sp macro="" textlink="">
      <xdr:nvSpPr>
        <xdr:cNvPr id="794" name="n_1mainValue【公民館】&#10;有形固定資産減価償却率">
          <a:extLst>
            <a:ext uri="{FF2B5EF4-FFF2-40B4-BE49-F238E27FC236}">
              <a16:creationId xmlns:a16="http://schemas.microsoft.com/office/drawing/2014/main" id="{BE4A975A-1A0F-4E6C-9706-ED2AAB7C6639}"/>
            </a:ext>
          </a:extLst>
        </xdr:cNvPr>
        <xdr:cNvSpPr txBox="1"/>
      </xdr:nvSpPr>
      <xdr:spPr>
        <a:xfrm>
          <a:off x="152660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162577</xdr:rowOff>
    </xdr:from>
    <xdr:ext cx="405111" cy="259045"/>
    <xdr:sp macro="" textlink="">
      <xdr:nvSpPr>
        <xdr:cNvPr id="795" name="n_2mainValue【公民館】&#10;有形固定資産減価償却率">
          <a:extLst>
            <a:ext uri="{FF2B5EF4-FFF2-40B4-BE49-F238E27FC236}">
              <a16:creationId xmlns:a16="http://schemas.microsoft.com/office/drawing/2014/main" id="{3FD08F94-9E6D-4E85-9B7C-4F3AF7B632CA}"/>
            </a:ext>
          </a:extLst>
        </xdr:cNvPr>
        <xdr:cNvSpPr txBox="1"/>
      </xdr:nvSpPr>
      <xdr:spPr>
        <a:xfrm>
          <a:off x="1438974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118763</xdr:rowOff>
    </xdr:from>
    <xdr:ext cx="405111" cy="259045"/>
    <xdr:sp macro="" textlink="">
      <xdr:nvSpPr>
        <xdr:cNvPr id="796" name="n_3mainValue【公民館】&#10;有形固定資産減価償却率">
          <a:extLst>
            <a:ext uri="{FF2B5EF4-FFF2-40B4-BE49-F238E27FC236}">
              <a16:creationId xmlns:a16="http://schemas.microsoft.com/office/drawing/2014/main" id="{751E81BF-C73A-4EEF-9B93-0B90C4CDF7DD}"/>
            </a:ext>
          </a:extLst>
        </xdr:cNvPr>
        <xdr:cNvSpPr txBox="1"/>
      </xdr:nvSpPr>
      <xdr:spPr>
        <a:xfrm>
          <a:off x="135007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93997</xdr:rowOff>
    </xdr:from>
    <xdr:ext cx="405111" cy="259045"/>
    <xdr:sp macro="" textlink="">
      <xdr:nvSpPr>
        <xdr:cNvPr id="797" name="n_4mainValue【公民館】&#10;有形固定資産減価償却率">
          <a:extLst>
            <a:ext uri="{FF2B5EF4-FFF2-40B4-BE49-F238E27FC236}">
              <a16:creationId xmlns:a16="http://schemas.microsoft.com/office/drawing/2014/main" id="{2A5198B5-701D-4561-8A52-9C83C5E9B43A}"/>
            </a:ext>
          </a:extLst>
        </xdr:cNvPr>
        <xdr:cNvSpPr txBox="1"/>
      </xdr:nvSpPr>
      <xdr:spPr>
        <a:xfrm>
          <a:off x="126117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7F8B49AF-AE59-40AA-9A14-D1381823B6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39AFF1E9-7109-48B9-9A0B-ED78C0FDDFC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EC5AC1E6-6F23-4C7F-9A45-E86A8573E08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F74D7ABA-935A-4131-8C67-7B094B3B73D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CB5F021-6BC0-445C-B720-104B7D32C2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F846DFA-648A-465C-9125-6F8475504F1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98EE0EA3-5156-4C6C-BB07-3ACD80C97C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7B186A51-0B56-4E30-A7B5-5E15671E83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BB2DCF56-F26C-429B-AD29-1329F0A8506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2FA0739-074E-4457-A16E-C839955DA15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C430857F-096C-45F8-A122-0C81D8C6675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F73B5FF1-CDD0-4748-9766-F86B51388DD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04122049-4657-4B46-9D4C-A42D2E414EF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C5AC735C-93AD-4AA1-84CE-CABA572519E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F036B406-6294-4083-981A-34FB884FA7E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67C4BBF5-837F-4201-9A5D-45F1BB7C602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26E114AD-07F0-4938-B3EC-35F7ACCFE72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0ED0CA5C-5BFE-4B0B-830A-14E5FA92A52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DE634A1F-FE85-45BC-A7FC-627896827EB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75F46B2F-D9FF-4B5F-A533-051B1EC38AC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19D0FEE6-07CB-4D00-8BC5-B43F70D0ED7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E6DAED0A-2BF7-4084-A06F-97930B5546C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A97617F0-8F9D-49B4-BF50-5A918A920A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9C6CB680-37E7-4250-B695-7684D5E886F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1000B9C0-86DE-4380-BC63-4DC195A2F0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20682</xdr:rowOff>
    </xdr:to>
    <xdr:cxnSp macro="">
      <xdr:nvCxnSpPr>
        <xdr:cNvPr id="823" name="直線コネクタ 822">
          <a:extLst>
            <a:ext uri="{FF2B5EF4-FFF2-40B4-BE49-F238E27FC236}">
              <a16:creationId xmlns:a16="http://schemas.microsoft.com/office/drawing/2014/main" id="{2E74D63D-2A59-46E4-86ED-D230555F783D}"/>
            </a:ext>
          </a:extLst>
        </xdr:cNvPr>
        <xdr:cNvCxnSpPr/>
      </xdr:nvCxnSpPr>
      <xdr:spPr>
        <a:xfrm flipV="1">
          <a:off x="22160864" y="17270186"/>
          <a:ext cx="0" cy="14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24" name="【公民館】&#10;一人当たり面積最小値テキスト">
          <a:extLst>
            <a:ext uri="{FF2B5EF4-FFF2-40B4-BE49-F238E27FC236}">
              <a16:creationId xmlns:a16="http://schemas.microsoft.com/office/drawing/2014/main" id="{C96D27E9-E501-49EF-806E-618F25067DB1}"/>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25" name="直線コネクタ 824">
          <a:extLst>
            <a:ext uri="{FF2B5EF4-FFF2-40B4-BE49-F238E27FC236}">
              <a16:creationId xmlns:a16="http://schemas.microsoft.com/office/drawing/2014/main" id="{8B1609F7-99CE-468D-AF42-31376FF926C9}"/>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26" name="【公民館】&#10;一人当たり面積最大値テキスト">
          <a:extLst>
            <a:ext uri="{FF2B5EF4-FFF2-40B4-BE49-F238E27FC236}">
              <a16:creationId xmlns:a16="http://schemas.microsoft.com/office/drawing/2014/main" id="{84D48D2A-5643-4C55-8557-CE0237597F01}"/>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7" name="直線コネクタ 826">
          <a:extLst>
            <a:ext uri="{FF2B5EF4-FFF2-40B4-BE49-F238E27FC236}">
              <a16:creationId xmlns:a16="http://schemas.microsoft.com/office/drawing/2014/main" id="{D1D80A67-5283-4496-9AD7-C7F2EE920523}"/>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5822</xdr:rowOff>
    </xdr:from>
    <xdr:ext cx="469744" cy="259045"/>
    <xdr:sp macro="" textlink="">
      <xdr:nvSpPr>
        <xdr:cNvPr id="828" name="【公民館】&#10;一人当たり面積平均値テキスト">
          <a:extLst>
            <a:ext uri="{FF2B5EF4-FFF2-40B4-BE49-F238E27FC236}">
              <a16:creationId xmlns:a16="http://schemas.microsoft.com/office/drawing/2014/main" id="{8EA8CFCE-31CA-44D4-B312-BBEDD7A11F59}"/>
            </a:ext>
          </a:extLst>
        </xdr:cNvPr>
        <xdr:cNvSpPr txBox="1"/>
      </xdr:nvSpPr>
      <xdr:spPr>
        <a:xfrm>
          <a:off x="22199600" y="18179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154395</xdr:rowOff>
    </xdr:from>
    <xdr:to>
      <xdr:col>116</xdr:col>
      <xdr:colOff>114300</xdr:colOff>
      <xdr:row>107</xdr:row>
      <xdr:rowOff>84545</xdr:rowOff>
    </xdr:to>
    <xdr:sp macro="" textlink="">
      <xdr:nvSpPr>
        <xdr:cNvPr id="829" name="フローチャート: 判断 828">
          <a:extLst>
            <a:ext uri="{FF2B5EF4-FFF2-40B4-BE49-F238E27FC236}">
              <a16:creationId xmlns:a16="http://schemas.microsoft.com/office/drawing/2014/main" id="{14DA6F6F-00E9-427E-AF3A-E7214865B988}"/>
            </a:ext>
          </a:extLst>
        </xdr:cNvPr>
        <xdr:cNvSpPr/>
      </xdr:nvSpPr>
      <xdr:spPr>
        <a:xfrm>
          <a:off x="22110700" y="1832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160927</xdr:rowOff>
    </xdr:from>
    <xdr:to>
      <xdr:col>112</xdr:col>
      <xdr:colOff>38100</xdr:colOff>
      <xdr:row>107</xdr:row>
      <xdr:rowOff>91077</xdr:rowOff>
    </xdr:to>
    <xdr:sp macro="" textlink="">
      <xdr:nvSpPr>
        <xdr:cNvPr id="830" name="フローチャート: 判断 829">
          <a:extLst>
            <a:ext uri="{FF2B5EF4-FFF2-40B4-BE49-F238E27FC236}">
              <a16:creationId xmlns:a16="http://schemas.microsoft.com/office/drawing/2014/main" id="{3C248E31-43BC-4BCF-9C6F-42ECF3A77A2F}"/>
            </a:ext>
          </a:extLst>
        </xdr:cNvPr>
        <xdr:cNvSpPr/>
      </xdr:nvSpPr>
      <xdr:spPr>
        <a:xfrm>
          <a:off x="21272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142966</xdr:rowOff>
    </xdr:from>
    <xdr:to>
      <xdr:col>107</xdr:col>
      <xdr:colOff>101600</xdr:colOff>
      <xdr:row>107</xdr:row>
      <xdr:rowOff>73116</xdr:rowOff>
    </xdr:to>
    <xdr:sp macro="" textlink="">
      <xdr:nvSpPr>
        <xdr:cNvPr id="831" name="フローチャート: 判断 830">
          <a:extLst>
            <a:ext uri="{FF2B5EF4-FFF2-40B4-BE49-F238E27FC236}">
              <a16:creationId xmlns:a16="http://schemas.microsoft.com/office/drawing/2014/main" id="{DF0E2698-2352-48D5-91A5-3D2C03A06D83}"/>
            </a:ext>
          </a:extLst>
        </xdr:cNvPr>
        <xdr:cNvSpPr/>
      </xdr:nvSpPr>
      <xdr:spPr>
        <a:xfrm>
          <a:off x="20383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105411</xdr:rowOff>
    </xdr:from>
    <xdr:to>
      <xdr:col>102</xdr:col>
      <xdr:colOff>165100</xdr:colOff>
      <xdr:row>107</xdr:row>
      <xdr:rowOff>35561</xdr:rowOff>
    </xdr:to>
    <xdr:sp macro="" textlink="">
      <xdr:nvSpPr>
        <xdr:cNvPr id="832" name="フローチャート: 判断 831">
          <a:extLst>
            <a:ext uri="{FF2B5EF4-FFF2-40B4-BE49-F238E27FC236}">
              <a16:creationId xmlns:a16="http://schemas.microsoft.com/office/drawing/2014/main" id="{B9AA7600-B934-4F49-B226-896AEB84BBE1}"/>
            </a:ext>
          </a:extLst>
        </xdr:cNvPr>
        <xdr:cNvSpPr/>
      </xdr:nvSpPr>
      <xdr:spPr>
        <a:xfrm>
          <a:off x="194945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79284</xdr:rowOff>
    </xdr:from>
    <xdr:to>
      <xdr:col>98</xdr:col>
      <xdr:colOff>38100</xdr:colOff>
      <xdr:row>107</xdr:row>
      <xdr:rowOff>9434</xdr:rowOff>
    </xdr:to>
    <xdr:sp macro="" textlink="">
      <xdr:nvSpPr>
        <xdr:cNvPr id="833" name="フローチャート: 判断 832">
          <a:extLst>
            <a:ext uri="{FF2B5EF4-FFF2-40B4-BE49-F238E27FC236}">
              <a16:creationId xmlns:a16="http://schemas.microsoft.com/office/drawing/2014/main" id="{259B50D5-8A09-41BF-90D5-8D5822A13C6C}"/>
            </a:ext>
          </a:extLst>
        </xdr:cNvPr>
        <xdr:cNvSpPr/>
      </xdr:nvSpPr>
      <xdr:spPr>
        <a:xfrm>
          <a:off x="18605500" y="1825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9A77DAC-B045-4B03-8A31-1E640CEBBB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570935C-63A0-4A15-924C-8C890FE928B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CB55B22B-8E97-4CC3-95CF-2BDA48FAD64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627ECFF-5AB9-44D4-9D51-46A0C339D1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C85926C-61C7-4FC0-85AD-50114F9FCB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110308</xdr:rowOff>
    </xdr:from>
    <xdr:to>
      <xdr:col>116</xdr:col>
      <xdr:colOff>114300</xdr:colOff>
      <xdr:row>108</xdr:row>
      <xdr:rowOff>40458</xdr:rowOff>
    </xdr:to>
    <xdr:sp macro="" textlink="">
      <xdr:nvSpPr>
        <xdr:cNvPr id="839" name="楕円 838">
          <a:extLst>
            <a:ext uri="{FF2B5EF4-FFF2-40B4-BE49-F238E27FC236}">
              <a16:creationId xmlns:a16="http://schemas.microsoft.com/office/drawing/2014/main" id="{42E6E94D-8587-4D3D-9864-51E2400DCB81}"/>
            </a:ext>
          </a:extLst>
        </xdr:cNvPr>
        <xdr:cNvSpPr/>
      </xdr:nvSpPr>
      <xdr:spPr>
        <a:xfrm>
          <a:off x="221107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88735</xdr:rowOff>
    </xdr:from>
    <xdr:ext cx="469744" cy="259045"/>
    <xdr:sp macro="" textlink="">
      <xdr:nvSpPr>
        <xdr:cNvPr id="840" name="【公民館】&#10;一人当たり面積該当値テキスト">
          <a:extLst>
            <a:ext uri="{FF2B5EF4-FFF2-40B4-BE49-F238E27FC236}">
              <a16:creationId xmlns:a16="http://schemas.microsoft.com/office/drawing/2014/main" id="{06C530E0-0A53-4E40-92B9-2B406BDED7B8}"/>
            </a:ext>
          </a:extLst>
        </xdr:cNvPr>
        <xdr:cNvSpPr txBox="1"/>
      </xdr:nvSpPr>
      <xdr:spPr>
        <a:xfrm>
          <a:off x="22199600" y="1843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110308</xdr:rowOff>
    </xdr:from>
    <xdr:to>
      <xdr:col>112</xdr:col>
      <xdr:colOff>38100</xdr:colOff>
      <xdr:row>108</xdr:row>
      <xdr:rowOff>40458</xdr:rowOff>
    </xdr:to>
    <xdr:sp macro="" textlink="">
      <xdr:nvSpPr>
        <xdr:cNvPr id="841" name="楕円 840">
          <a:extLst>
            <a:ext uri="{FF2B5EF4-FFF2-40B4-BE49-F238E27FC236}">
              <a16:creationId xmlns:a16="http://schemas.microsoft.com/office/drawing/2014/main" id="{C03E830B-E947-4437-957E-BF91ACFF945E}"/>
            </a:ext>
          </a:extLst>
        </xdr:cNvPr>
        <xdr:cNvSpPr/>
      </xdr:nvSpPr>
      <xdr:spPr>
        <a:xfrm>
          <a:off x="21272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161108</xdr:rowOff>
    </xdr:from>
    <xdr:to>
      <xdr:col>116</xdr:col>
      <xdr:colOff>63500</xdr:colOff>
      <xdr:row>107</xdr:row>
      <xdr:rowOff>161108</xdr:rowOff>
    </xdr:to>
    <xdr:cxnSp macro="">
      <xdr:nvCxnSpPr>
        <xdr:cNvPr id="842" name="直線コネクタ 841">
          <a:extLst>
            <a:ext uri="{FF2B5EF4-FFF2-40B4-BE49-F238E27FC236}">
              <a16:creationId xmlns:a16="http://schemas.microsoft.com/office/drawing/2014/main" id="{83A52AED-5ACA-45DE-AB28-5E30FE950C4B}"/>
            </a:ext>
          </a:extLst>
        </xdr:cNvPr>
        <xdr:cNvCxnSpPr/>
      </xdr:nvCxnSpPr>
      <xdr:spPr>
        <a:xfrm>
          <a:off x="21323300" y="185062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110308</xdr:rowOff>
    </xdr:from>
    <xdr:to>
      <xdr:col>107</xdr:col>
      <xdr:colOff>101600</xdr:colOff>
      <xdr:row>108</xdr:row>
      <xdr:rowOff>40458</xdr:rowOff>
    </xdr:to>
    <xdr:sp macro="" textlink="">
      <xdr:nvSpPr>
        <xdr:cNvPr id="843" name="楕円 842">
          <a:extLst>
            <a:ext uri="{FF2B5EF4-FFF2-40B4-BE49-F238E27FC236}">
              <a16:creationId xmlns:a16="http://schemas.microsoft.com/office/drawing/2014/main" id="{26587EA5-FBA6-4E6C-8033-F0E2096B36E6}"/>
            </a:ext>
          </a:extLst>
        </xdr:cNvPr>
        <xdr:cNvSpPr/>
      </xdr:nvSpPr>
      <xdr:spPr>
        <a:xfrm>
          <a:off x="20383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161108</xdr:rowOff>
    </xdr:from>
    <xdr:to>
      <xdr:col>111</xdr:col>
      <xdr:colOff>177800</xdr:colOff>
      <xdr:row>107</xdr:row>
      <xdr:rowOff>161108</xdr:rowOff>
    </xdr:to>
    <xdr:cxnSp macro="">
      <xdr:nvCxnSpPr>
        <xdr:cNvPr id="844" name="直線コネクタ 843">
          <a:extLst>
            <a:ext uri="{FF2B5EF4-FFF2-40B4-BE49-F238E27FC236}">
              <a16:creationId xmlns:a16="http://schemas.microsoft.com/office/drawing/2014/main" id="{1743E215-408B-4101-8728-8C6083C73120}"/>
            </a:ext>
          </a:extLst>
        </xdr:cNvPr>
        <xdr:cNvCxnSpPr/>
      </xdr:nvCxnSpPr>
      <xdr:spPr>
        <a:xfrm>
          <a:off x="20434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110308</xdr:rowOff>
    </xdr:from>
    <xdr:to>
      <xdr:col>102</xdr:col>
      <xdr:colOff>165100</xdr:colOff>
      <xdr:row>108</xdr:row>
      <xdr:rowOff>40458</xdr:rowOff>
    </xdr:to>
    <xdr:sp macro="" textlink="">
      <xdr:nvSpPr>
        <xdr:cNvPr id="845" name="楕円 844">
          <a:extLst>
            <a:ext uri="{FF2B5EF4-FFF2-40B4-BE49-F238E27FC236}">
              <a16:creationId xmlns:a16="http://schemas.microsoft.com/office/drawing/2014/main" id="{C612F9B2-7032-4FA8-8DD3-FDE5CA03FFFD}"/>
            </a:ext>
          </a:extLst>
        </xdr:cNvPr>
        <xdr:cNvSpPr/>
      </xdr:nvSpPr>
      <xdr:spPr>
        <a:xfrm>
          <a:off x="19494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161108</xdr:rowOff>
    </xdr:from>
    <xdr:to>
      <xdr:col>107</xdr:col>
      <xdr:colOff>50800</xdr:colOff>
      <xdr:row>107</xdr:row>
      <xdr:rowOff>161108</xdr:rowOff>
    </xdr:to>
    <xdr:cxnSp macro="">
      <xdr:nvCxnSpPr>
        <xdr:cNvPr id="846" name="直線コネクタ 845">
          <a:extLst>
            <a:ext uri="{FF2B5EF4-FFF2-40B4-BE49-F238E27FC236}">
              <a16:creationId xmlns:a16="http://schemas.microsoft.com/office/drawing/2014/main" id="{2B0B3104-9BB9-4A4B-B6FB-4741064D9701}"/>
            </a:ext>
          </a:extLst>
        </xdr:cNvPr>
        <xdr:cNvCxnSpPr/>
      </xdr:nvCxnSpPr>
      <xdr:spPr>
        <a:xfrm>
          <a:off x="19545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110308</xdr:rowOff>
    </xdr:from>
    <xdr:to>
      <xdr:col>98</xdr:col>
      <xdr:colOff>38100</xdr:colOff>
      <xdr:row>108</xdr:row>
      <xdr:rowOff>40458</xdr:rowOff>
    </xdr:to>
    <xdr:sp macro="" textlink="">
      <xdr:nvSpPr>
        <xdr:cNvPr id="847" name="楕円 846">
          <a:extLst>
            <a:ext uri="{FF2B5EF4-FFF2-40B4-BE49-F238E27FC236}">
              <a16:creationId xmlns:a16="http://schemas.microsoft.com/office/drawing/2014/main" id="{4C89B0C4-5159-4026-A015-3233846272B0}"/>
            </a:ext>
          </a:extLst>
        </xdr:cNvPr>
        <xdr:cNvSpPr/>
      </xdr:nvSpPr>
      <xdr:spPr>
        <a:xfrm>
          <a:off x="18605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161108</xdr:rowOff>
    </xdr:from>
    <xdr:to>
      <xdr:col>102</xdr:col>
      <xdr:colOff>114300</xdr:colOff>
      <xdr:row>107</xdr:row>
      <xdr:rowOff>161108</xdr:rowOff>
    </xdr:to>
    <xdr:cxnSp macro="">
      <xdr:nvCxnSpPr>
        <xdr:cNvPr id="848" name="直線コネクタ 847">
          <a:extLst>
            <a:ext uri="{FF2B5EF4-FFF2-40B4-BE49-F238E27FC236}">
              <a16:creationId xmlns:a16="http://schemas.microsoft.com/office/drawing/2014/main" id="{88255826-775D-451D-BA3D-1CA08E8837B6}"/>
            </a:ext>
          </a:extLst>
        </xdr:cNvPr>
        <xdr:cNvCxnSpPr/>
      </xdr:nvCxnSpPr>
      <xdr:spPr>
        <a:xfrm>
          <a:off x="18656300" y="185062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107604</xdr:rowOff>
    </xdr:from>
    <xdr:ext cx="469744" cy="259045"/>
    <xdr:sp macro="" textlink="">
      <xdr:nvSpPr>
        <xdr:cNvPr id="849" name="n_1aveValue【公民館】&#10;一人当たり面積">
          <a:extLst>
            <a:ext uri="{FF2B5EF4-FFF2-40B4-BE49-F238E27FC236}">
              <a16:creationId xmlns:a16="http://schemas.microsoft.com/office/drawing/2014/main" id="{2941D15C-9BF1-428B-9D68-67DE77511B40}"/>
            </a:ext>
          </a:extLst>
        </xdr:cNvPr>
        <xdr:cNvSpPr txBox="1"/>
      </xdr:nvSpPr>
      <xdr:spPr>
        <a:xfrm>
          <a:off x="210757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89643</xdr:rowOff>
    </xdr:from>
    <xdr:ext cx="469744" cy="259045"/>
    <xdr:sp macro="" textlink="">
      <xdr:nvSpPr>
        <xdr:cNvPr id="850" name="n_2aveValue【公民館】&#10;一人当たり面積">
          <a:extLst>
            <a:ext uri="{FF2B5EF4-FFF2-40B4-BE49-F238E27FC236}">
              <a16:creationId xmlns:a16="http://schemas.microsoft.com/office/drawing/2014/main" id="{B12302A2-781C-45BF-AB8F-C6085C6118E2}"/>
            </a:ext>
          </a:extLst>
        </xdr:cNvPr>
        <xdr:cNvSpPr txBox="1"/>
      </xdr:nvSpPr>
      <xdr:spPr>
        <a:xfrm>
          <a:off x="20199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52088</xdr:rowOff>
    </xdr:from>
    <xdr:ext cx="469744" cy="259045"/>
    <xdr:sp macro="" textlink="">
      <xdr:nvSpPr>
        <xdr:cNvPr id="851" name="n_3aveValue【公民館】&#10;一人当たり面積">
          <a:extLst>
            <a:ext uri="{FF2B5EF4-FFF2-40B4-BE49-F238E27FC236}">
              <a16:creationId xmlns:a16="http://schemas.microsoft.com/office/drawing/2014/main" id="{C16F0207-5001-4005-BEAB-0ACE151E24FA}"/>
            </a:ext>
          </a:extLst>
        </xdr:cNvPr>
        <xdr:cNvSpPr txBox="1"/>
      </xdr:nvSpPr>
      <xdr:spPr>
        <a:xfrm>
          <a:off x="19310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25961</xdr:rowOff>
    </xdr:from>
    <xdr:ext cx="469744" cy="259045"/>
    <xdr:sp macro="" textlink="">
      <xdr:nvSpPr>
        <xdr:cNvPr id="852" name="n_4aveValue【公民館】&#10;一人当たり面積">
          <a:extLst>
            <a:ext uri="{FF2B5EF4-FFF2-40B4-BE49-F238E27FC236}">
              <a16:creationId xmlns:a16="http://schemas.microsoft.com/office/drawing/2014/main" id="{326DA3FF-CD58-4F98-8C01-E7E42F82C48C}"/>
            </a:ext>
          </a:extLst>
        </xdr:cNvPr>
        <xdr:cNvSpPr txBox="1"/>
      </xdr:nvSpPr>
      <xdr:spPr>
        <a:xfrm>
          <a:off x="18421427" y="1802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31585</xdr:rowOff>
    </xdr:from>
    <xdr:ext cx="469744" cy="259045"/>
    <xdr:sp macro="" textlink="">
      <xdr:nvSpPr>
        <xdr:cNvPr id="853" name="n_1mainValue【公民館】&#10;一人当たり面積">
          <a:extLst>
            <a:ext uri="{FF2B5EF4-FFF2-40B4-BE49-F238E27FC236}">
              <a16:creationId xmlns:a16="http://schemas.microsoft.com/office/drawing/2014/main" id="{FBD880EF-2742-4E8D-BDDE-C85524EE4074}"/>
            </a:ext>
          </a:extLst>
        </xdr:cNvPr>
        <xdr:cNvSpPr txBox="1"/>
      </xdr:nvSpPr>
      <xdr:spPr>
        <a:xfrm>
          <a:off x="210757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31585</xdr:rowOff>
    </xdr:from>
    <xdr:ext cx="469744" cy="259045"/>
    <xdr:sp macro="" textlink="">
      <xdr:nvSpPr>
        <xdr:cNvPr id="854" name="n_2mainValue【公民館】&#10;一人当たり面積">
          <a:extLst>
            <a:ext uri="{FF2B5EF4-FFF2-40B4-BE49-F238E27FC236}">
              <a16:creationId xmlns:a16="http://schemas.microsoft.com/office/drawing/2014/main" id="{6655AC8C-64C1-40BF-BC56-7B3F172B72EF}"/>
            </a:ext>
          </a:extLst>
        </xdr:cNvPr>
        <xdr:cNvSpPr txBox="1"/>
      </xdr:nvSpPr>
      <xdr:spPr>
        <a:xfrm>
          <a:off x="20199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31585</xdr:rowOff>
    </xdr:from>
    <xdr:ext cx="469744" cy="259045"/>
    <xdr:sp macro="" textlink="">
      <xdr:nvSpPr>
        <xdr:cNvPr id="855" name="n_3mainValue【公民館】&#10;一人当たり面積">
          <a:extLst>
            <a:ext uri="{FF2B5EF4-FFF2-40B4-BE49-F238E27FC236}">
              <a16:creationId xmlns:a16="http://schemas.microsoft.com/office/drawing/2014/main" id="{07FB3F9C-0EAD-4FAE-988E-A94C2E43F70E}"/>
            </a:ext>
          </a:extLst>
        </xdr:cNvPr>
        <xdr:cNvSpPr txBox="1"/>
      </xdr:nvSpPr>
      <xdr:spPr>
        <a:xfrm>
          <a:off x="19310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31585</xdr:rowOff>
    </xdr:from>
    <xdr:ext cx="469744" cy="259045"/>
    <xdr:sp macro="" textlink="">
      <xdr:nvSpPr>
        <xdr:cNvPr id="856" name="n_4mainValue【公民館】&#10;一人当たり面積">
          <a:extLst>
            <a:ext uri="{FF2B5EF4-FFF2-40B4-BE49-F238E27FC236}">
              <a16:creationId xmlns:a16="http://schemas.microsoft.com/office/drawing/2014/main" id="{0DD73A4E-34AD-4C59-BF21-23529D7D603A}"/>
            </a:ext>
          </a:extLst>
        </xdr:cNvPr>
        <xdr:cNvSpPr txBox="1"/>
      </xdr:nvSpPr>
      <xdr:spPr>
        <a:xfrm>
          <a:off x="18421427" y="1854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56831F1A-19E2-40C1-9BC4-0C40C23704C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5E355DC-DF9D-44C1-940A-96B016284AA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C12B2C8C-79B8-4656-99AE-8C6143B9D47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令和３年度にひがしねこども園を新設したことに伴い、大幅に減少（改善）したものの、令和４年度以降は新たな資産取得はなく、減価償却が進み、再び上昇傾向にある。</a:t>
          </a:r>
        </a:p>
        <a:p>
          <a:r>
            <a:rPr kumimoji="1" lang="ja-JP" altLang="en-US" sz="1300">
              <a:latin typeface="ＭＳ Ｐゴシック" panose="020B0600070205080204" pitchFamily="50" charset="-128"/>
              <a:ea typeface="ＭＳ Ｐゴシック" panose="020B0600070205080204" pitchFamily="50" charset="-128"/>
            </a:rPr>
            <a:t>　道路橋りょう、公営住宅といった社会資本については、有形固定資産減価償却率は類似団体平均とほぼ同水準の数値で推移している。計画的に長寿命化や除却を行い老朽化対策に取り組んでいるため、問題なく使用可能である。</a:t>
          </a:r>
        </a:p>
        <a:p>
          <a:r>
            <a:rPr kumimoji="1" lang="ja-JP" altLang="en-US" sz="1300">
              <a:latin typeface="ＭＳ Ｐゴシック" panose="020B0600070205080204" pitchFamily="50" charset="-128"/>
              <a:ea typeface="ＭＳ Ｐゴシック" panose="020B0600070205080204" pitchFamily="50" charset="-128"/>
            </a:rPr>
            <a:t>　学校施設については、令和５年度に神町中学校増築校舎が完成したことにより、有形固定資産減価償却率の増加（悪化）は緩やかになったものの、依然として減価償却が進んでいるため、計画的な長寿命化等の対策が必要となる。</a:t>
          </a:r>
        </a:p>
        <a:p>
          <a:r>
            <a:rPr kumimoji="1" lang="ja-JP" altLang="en-US" sz="1300">
              <a:latin typeface="ＭＳ Ｐゴシック" panose="020B0600070205080204" pitchFamily="50" charset="-128"/>
              <a:ea typeface="ＭＳ Ｐゴシック" panose="020B0600070205080204" pitchFamily="50" charset="-128"/>
            </a:rPr>
            <a:t>　公営住宅・児童館については、老朽化した状況が依然続いており、有形固定資産減価償却率は類似団体平均よりも高い値となっているため、計画的な長寿命化等の対策が求められる。</a:t>
          </a:r>
        </a:p>
        <a:p>
          <a:r>
            <a:rPr kumimoji="1" lang="ja-JP" altLang="en-US" sz="1300">
              <a:latin typeface="ＭＳ Ｐゴシック" panose="020B0600070205080204" pitchFamily="50" charset="-128"/>
              <a:ea typeface="ＭＳ Ｐゴシック" panose="020B0600070205080204" pitchFamily="50" charset="-128"/>
            </a:rPr>
            <a:t>　公民館については、定期的な維持補修および長寿命化改修に取り組んできたことにより、有形固定資産減価償却率は類似団体より低い水準にある。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年度に策定した公共施設総合管理計画に基づき、引き続き今後も適切な管理に取り組む。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5E2775-D8A2-4D3E-B48B-7E601CF8DC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854E58-6B78-4A84-B72B-4D3F7D1DDEC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C3D69C-874B-4CF9-845C-A92E49CD2C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94F9FA-7020-4F9A-A5E8-A1A7259704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68EBCE-E75D-4574-99C1-8187D936ED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FC90FA-7091-4437-BC28-D0FD3AEEF49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30B0D2-83BF-42F2-A40F-660855722BE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673726-BAC3-4D33-8F42-59095BF061B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ECD73D-49F9-495B-B67A-53E7166A7FE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C19F10-4CE7-428D-89F2-C127DC0DCC3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47,830
47,469
206.94
25,638,057
24,784,822
849,681
12,449,809
18,887,881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AC1783-6F3F-4764-9217-46C2E7C6413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6C50B3-3198-400A-BF71-698EA015D8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457A21-6B83-4D04-8A82-FD748A26E8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E3941C-EAFB-4FA0-8EFE-9AAB24E2583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76EF95-BF32-4A21-934A-ED7BCA3172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1708B1C-7C9E-4CDC-BE4F-59DBE1F8A2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7111FC-81FC-4E54-9D34-3F090C215C4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05F31E-02A9-4302-B637-53C6C7B329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605F31-0D92-4DFD-B00A-5703573BE8B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9A1ADD-93CA-423D-90C6-8D5C7FF7B08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0A0D29-FE5C-43AB-B768-68A2C3321F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18F5C2-29DC-42BB-B1C1-AEF176E23B4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CE256B-6F53-4ACE-8DEA-929C3F42B8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E46A3AB-0EFE-410A-9C48-E788D911F3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48DFF25-C3AF-4C4B-9428-3B0B078AC0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316AED-D8DF-4798-A697-41E046614FD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05AAFF-0C83-4C3F-9C83-BA18E1B8662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45E4B8-CBD1-47E7-A2CB-186EBE59B8A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DEC7A8A-D2AB-42CA-B2D4-2C3890B488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977D241-0150-4AFF-B01D-4F24C9B03F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D9819F-2B08-4F38-AD1B-4C0A6E7334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6B141B-50BC-42D9-AE29-FD35618B4EB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CAC20F-9961-4BFA-9207-C820CDB2C5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4A3DC9-477E-448E-A5E8-7C6EDC15317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20AEAF-A7A3-4A3B-A732-2B1B651B6C8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BCC1F6-E8EB-4AFE-B0BD-57E034307F6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E67C1D-517E-4B56-A7DF-0A87B80E015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C09C49-397D-4272-9509-35495B5831E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030F49-7293-4211-A7C2-715D37C23C5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B7824BA-6CA6-48D8-A212-D702FCE4097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5419E1-52E4-4E3D-8B77-3D48CB0A9DA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64F42B2-00A0-4305-B558-11606E67DA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753E16C-9C85-4147-9563-193A36FC3A4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1ACCD32-D511-46DB-867C-86737F69134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1BE91E6-3FB4-4200-AAAA-9FA0C6030FB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69B6FA6-6BE7-4388-8ED9-A81E5C3697D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13E4AEE-40F6-4623-95CF-3D888FD2D6B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528A9F0-238F-4956-ADF9-21BD36500E1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7BCB7BE-0497-4453-B194-5B515DA5D69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2FE4080-AF4C-4F3B-BCB4-79D3DE42502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9CC70C0-9BB6-420C-BE3C-AFDEBB4D8A9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25CA8D5-65C4-428C-9BB2-21A3467BCE5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8548D03-89D4-4BD2-AE27-4C3EEF2E7A6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3AC504E-8B1D-461A-B6AC-5B03901B35A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E913BF9-BFE7-4010-A343-627378944F8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B70CCE1-19C8-4175-B4CC-D3CC9B3C1F0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9452D4F-B1C8-4DC7-8B08-B7E89F9E0F00}"/>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0C5C356-8297-46D2-A13A-E0CD4E75FC7C}"/>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CEA8504-B32C-4D78-9366-E35FE083CD8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C08BAB31-9058-475E-A2EE-A0D33B744CA0}"/>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F4667015-EB60-412C-84BD-C35B26442AD9}"/>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170378</xdr:rowOff>
    </xdr:from>
    <xdr:ext cx="405111" cy="259045"/>
    <xdr:sp macro="" textlink="">
      <xdr:nvSpPr>
        <xdr:cNvPr id="63" name="【図書館】&#10;有形固定資産減価償却率平均値テキスト">
          <a:extLst>
            <a:ext uri="{FF2B5EF4-FFF2-40B4-BE49-F238E27FC236}">
              <a16:creationId xmlns:a16="http://schemas.microsoft.com/office/drawing/2014/main" id="{A8C2A852-A278-487D-BC7C-FA8F31320497}"/>
            </a:ext>
          </a:extLst>
        </xdr:cNvPr>
        <xdr:cNvSpPr txBox="1"/>
      </xdr:nvSpPr>
      <xdr:spPr>
        <a:xfrm>
          <a:off x="4673600" y="6342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64" name="フローチャート: 判断 63">
          <a:extLst>
            <a:ext uri="{FF2B5EF4-FFF2-40B4-BE49-F238E27FC236}">
              <a16:creationId xmlns:a16="http://schemas.microsoft.com/office/drawing/2014/main" id="{228BCE50-FCD1-4AEA-B5C1-22395F874E42}"/>
            </a:ext>
          </a:extLst>
        </xdr:cNvPr>
        <xdr:cNvSpPr/>
      </xdr:nvSpPr>
      <xdr:spPr>
        <a:xfrm>
          <a:off x="45847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167458</xdr:rowOff>
    </xdr:from>
    <xdr:to>
      <xdr:col>20</xdr:col>
      <xdr:colOff>38100</xdr:colOff>
      <xdr:row>37</xdr:row>
      <xdr:rowOff>97608</xdr:rowOff>
    </xdr:to>
    <xdr:sp macro="" textlink="">
      <xdr:nvSpPr>
        <xdr:cNvPr id="65" name="フローチャート: 判断 64">
          <a:extLst>
            <a:ext uri="{FF2B5EF4-FFF2-40B4-BE49-F238E27FC236}">
              <a16:creationId xmlns:a16="http://schemas.microsoft.com/office/drawing/2014/main" id="{DF231320-CEB1-45F7-9FA6-D58E662423ED}"/>
            </a:ext>
          </a:extLst>
        </xdr:cNvPr>
        <xdr:cNvSpPr/>
      </xdr:nvSpPr>
      <xdr:spPr>
        <a:xfrm>
          <a:off x="3746500" y="633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169092</xdr:rowOff>
    </xdr:from>
    <xdr:to>
      <xdr:col>15</xdr:col>
      <xdr:colOff>101600</xdr:colOff>
      <xdr:row>37</xdr:row>
      <xdr:rowOff>99242</xdr:rowOff>
    </xdr:to>
    <xdr:sp macro="" textlink="">
      <xdr:nvSpPr>
        <xdr:cNvPr id="66" name="フローチャート: 判断 65">
          <a:extLst>
            <a:ext uri="{FF2B5EF4-FFF2-40B4-BE49-F238E27FC236}">
              <a16:creationId xmlns:a16="http://schemas.microsoft.com/office/drawing/2014/main" id="{24DC0EA0-0818-468C-B65E-BB5BDD87555E}"/>
            </a:ext>
          </a:extLst>
        </xdr:cNvPr>
        <xdr:cNvSpPr/>
      </xdr:nvSpPr>
      <xdr:spPr>
        <a:xfrm>
          <a:off x="2857500" y="634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44994</xdr:rowOff>
    </xdr:from>
    <xdr:to>
      <xdr:col>10</xdr:col>
      <xdr:colOff>165100</xdr:colOff>
      <xdr:row>37</xdr:row>
      <xdr:rowOff>146594</xdr:rowOff>
    </xdr:to>
    <xdr:sp macro="" textlink="">
      <xdr:nvSpPr>
        <xdr:cNvPr id="67" name="フローチャート: 判断 66">
          <a:extLst>
            <a:ext uri="{FF2B5EF4-FFF2-40B4-BE49-F238E27FC236}">
              <a16:creationId xmlns:a16="http://schemas.microsoft.com/office/drawing/2014/main" id="{AD271076-1583-428F-B1CD-EEBC1FC7A114}"/>
            </a:ext>
          </a:extLst>
        </xdr:cNvPr>
        <xdr:cNvSpPr/>
      </xdr:nvSpPr>
      <xdr:spPr>
        <a:xfrm>
          <a:off x="1968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170724</xdr:rowOff>
    </xdr:from>
    <xdr:to>
      <xdr:col>6</xdr:col>
      <xdr:colOff>38100</xdr:colOff>
      <xdr:row>37</xdr:row>
      <xdr:rowOff>100874</xdr:rowOff>
    </xdr:to>
    <xdr:sp macro="" textlink="">
      <xdr:nvSpPr>
        <xdr:cNvPr id="68" name="フローチャート: 判断 67">
          <a:extLst>
            <a:ext uri="{FF2B5EF4-FFF2-40B4-BE49-F238E27FC236}">
              <a16:creationId xmlns:a16="http://schemas.microsoft.com/office/drawing/2014/main" id="{49EB682D-BFBC-425F-B3EF-53B24419A735}"/>
            </a:ext>
          </a:extLst>
        </xdr:cNvPr>
        <xdr:cNvSpPr/>
      </xdr:nvSpPr>
      <xdr:spPr>
        <a:xfrm>
          <a:off x="10795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9F9D92A-1CC6-4F81-ADE6-36B2FBE5E61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F5F51C-DCF1-4D2C-A7B8-BEF5806A283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A33075-3AB7-4468-ABE2-35F6554060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5937918-1726-4699-AF48-27C06B99675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7E40019-5CFF-46AA-BB58-D477F6FCB5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89081</xdr:rowOff>
    </xdr:from>
    <xdr:to>
      <xdr:col>24</xdr:col>
      <xdr:colOff>114300</xdr:colOff>
      <xdr:row>35</xdr:row>
      <xdr:rowOff>19231</xdr:rowOff>
    </xdr:to>
    <xdr:sp macro="" textlink="">
      <xdr:nvSpPr>
        <xdr:cNvPr id="74" name="楕円 73">
          <a:extLst>
            <a:ext uri="{FF2B5EF4-FFF2-40B4-BE49-F238E27FC236}">
              <a16:creationId xmlns:a16="http://schemas.microsoft.com/office/drawing/2014/main" id="{B297D01E-9EBC-4212-AE24-04C15491D7B6}"/>
            </a:ext>
          </a:extLst>
        </xdr:cNvPr>
        <xdr:cNvSpPr/>
      </xdr:nvSpPr>
      <xdr:spPr>
        <a:xfrm>
          <a:off x="4584700" y="591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111958</xdr:rowOff>
    </xdr:from>
    <xdr:ext cx="405111" cy="259045"/>
    <xdr:sp macro="" textlink="">
      <xdr:nvSpPr>
        <xdr:cNvPr id="75" name="【図書館】&#10;有形固定資産減価償却率該当値テキスト">
          <a:extLst>
            <a:ext uri="{FF2B5EF4-FFF2-40B4-BE49-F238E27FC236}">
              <a16:creationId xmlns:a16="http://schemas.microsoft.com/office/drawing/2014/main" id="{EAC180FA-614D-4810-A969-0723EA3987EF}"/>
            </a:ext>
          </a:extLst>
        </xdr:cNvPr>
        <xdr:cNvSpPr txBox="1"/>
      </xdr:nvSpPr>
      <xdr:spPr>
        <a:xfrm>
          <a:off x="4673600" y="57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44994</xdr:rowOff>
    </xdr:from>
    <xdr:to>
      <xdr:col>20</xdr:col>
      <xdr:colOff>38100</xdr:colOff>
      <xdr:row>34</xdr:row>
      <xdr:rowOff>146594</xdr:rowOff>
    </xdr:to>
    <xdr:sp macro="" textlink="">
      <xdr:nvSpPr>
        <xdr:cNvPr id="76" name="楕円 75">
          <a:extLst>
            <a:ext uri="{FF2B5EF4-FFF2-40B4-BE49-F238E27FC236}">
              <a16:creationId xmlns:a16="http://schemas.microsoft.com/office/drawing/2014/main" id="{5373B3A0-CB4F-4DEA-B13E-E55BB3B2E2F8}"/>
            </a:ext>
          </a:extLst>
        </xdr:cNvPr>
        <xdr:cNvSpPr/>
      </xdr:nvSpPr>
      <xdr:spPr>
        <a:xfrm>
          <a:off x="3746500" y="58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95794</xdr:rowOff>
    </xdr:from>
    <xdr:to>
      <xdr:col>24</xdr:col>
      <xdr:colOff>63500</xdr:colOff>
      <xdr:row>34</xdr:row>
      <xdr:rowOff>139881</xdr:rowOff>
    </xdr:to>
    <xdr:cxnSp macro="">
      <xdr:nvCxnSpPr>
        <xdr:cNvPr id="77" name="直線コネクタ 76">
          <a:extLst>
            <a:ext uri="{FF2B5EF4-FFF2-40B4-BE49-F238E27FC236}">
              <a16:creationId xmlns:a16="http://schemas.microsoft.com/office/drawing/2014/main" id="{361A5454-E4E4-4A8E-9B6D-ACA8AF3486AB}"/>
            </a:ext>
          </a:extLst>
        </xdr:cNvPr>
        <xdr:cNvCxnSpPr/>
      </xdr:nvCxnSpPr>
      <xdr:spPr>
        <a:xfrm>
          <a:off x="3797300" y="592509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907</xdr:rowOff>
    </xdr:from>
    <xdr:to>
      <xdr:col>15</xdr:col>
      <xdr:colOff>101600</xdr:colOff>
      <xdr:row>34</xdr:row>
      <xdr:rowOff>102507</xdr:rowOff>
    </xdr:to>
    <xdr:sp macro="" textlink="">
      <xdr:nvSpPr>
        <xdr:cNvPr id="78" name="楕円 77">
          <a:extLst>
            <a:ext uri="{FF2B5EF4-FFF2-40B4-BE49-F238E27FC236}">
              <a16:creationId xmlns:a16="http://schemas.microsoft.com/office/drawing/2014/main" id="{A2C55C6C-705A-4552-8C82-E01A28C9DF98}"/>
            </a:ext>
          </a:extLst>
        </xdr:cNvPr>
        <xdr:cNvSpPr/>
      </xdr:nvSpPr>
      <xdr:spPr>
        <a:xfrm>
          <a:off x="2857500" y="583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51707</xdr:rowOff>
    </xdr:from>
    <xdr:to>
      <xdr:col>19</xdr:col>
      <xdr:colOff>177800</xdr:colOff>
      <xdr:row>34</xdr:row>
      <xdr:rowOff>95794</xdr:rowOff>
    </xdr:to>
    <xdr:cxnSp macro="">
      <xdr:nvCxnSpPr>
        <xdr:cNvPr id="79" name="直線コネクタ 78">
          <a:extLst>
            <a:ext uri="{FF2B5EF4-FFF2-40B4-BE49-F238E27FC236}">
              <a16:creationId xmlns:a16="http://schemas.microsoft.com/office/drawing/2014/main" id="{8EABE005-081B-4AF8-A700-8BDEB871F047}"/>
            </a:ext>
          </a:extLst>
        </xdr:cNvPr>
        <xdr:cNvCxnSpPr/>
      </xdr:nvCxnSpPr>
      <xdr:spPr>
        <a:xfrm>
          <a:off x="2908300" y="588100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128270</xdr:rowOff>
    </xdr:from>
    <xdr:to>
      <xdr:col>10</xdr:col>
      <xdr:colOff>165100</xdr:colOff>
      <xdr:row>34</xdr:row>
      <xdr:rowOff>58420</xdr:rowOff>
    </xdr:to>
    <xdr:sp macro="" textlink="">
      <xdr:nvSpPr>
        <xdr:cNvPr id="80" name="楕円 79">
          <a:extLst>
            <a:ext uri="{FF2B5EF4-FFF2-40B4-BE49-F238E27FC236}">
              <a16:creationId xmlns:a16="http://schemas.microsoft.com/office/drawing/2014/main" id="{32FA3B07-D26C-4D69-8365-B02F389A0F6D}"/>
            </a:ext>
          </a:extLst>
        </xdr:cNvPr>
        <xdr:cNvSpPr/>
      </xdr:nvSpPr>
      <xdr:spPr>
        <a:xfrm>
          <a:off x="1968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xdr:rowOff>
    </xdr:from>
    <xdr:to>
      <xdr:col>15</xdr:col>
      <xdr:colOff>50800</xdr:colOff>
      <xdr:row>34</xdr:row>
      <xdr:rowOff>51707</xdr:rowOff>
    </xdr:to>
    <xdr:cxnSp macro="">
      <xdr:nvCxnSpPr>
        <xdr:cNvPr id="81" name="直線コネクタ 80">
          <a:extLst>
            <a:ext uri="{FF2B5EF4-FFF2-40B4-BE49-F238E27FC236}">
              <a16:creationId xmlns:a16="http://schemas.microsoft.com/office/drawing/2014/main" id="{DAF82BA7-40FE-4756-8B9F-4E6A799A46A7}"/>
            </a:ext>
          </a:extLst>
        </xdr:cNvPr>
        <xdr:cNvCxnSpPr/>
      </xdr:nvCxnSpPr>
      <xdr:spPr>
        <a:xfrm>
          <a:off x="2019300" y="583692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84183</xdr:rowOff>
    </xdr:from>
    <xdr:to>
      <xdr:col>6</xdr:col>
      <xdr:colOff>38100</xdr:colOff>
      <xdr:row>34</xdr:row>
      <xdr:rowOff>14333</xdr:rowOff>
    </xdr:to>
    <xdr:sp macro="" textlink="">
      <xdr:nvSpPr>
        <xdr:cNvPr id="82" name="楕円 81">
          <a:extLst>
            <a:ext uri="{FF2B5EF4-FFF2-40B4-BE49-F238E27FC236}">
              <a16:creationId xmlns:a16="http://schemas.microsoft.com/office/drawing/2014/main" id="{02EFA18B-AB4F-4AD0-923B-AD9907F49683}"/>
            </a:ext>
          </a:extLst>
        </xdr:cNvPr>
        <xdr:cNvSpPr/>
      </xdr:nvSpPr>
      <xdr:spPr>
        <a:xfrm>
          <a:off x="1079500" y="57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134983</xdr:rowOff>
    </xdr:from>
    <xdr:to>
      <xdr:col>10</xdr:col>
      <xdr:colOff>114300</xdr:colOff>
      <xdr:row>34</xdr:row>
      <xdr:rowOff>7620</xdr:rowOff>
    </xdr:to>
    <xdr:cxnSp macro="">
      <xdr:nvCxnSpPr>
        <xdr:cNvPr id="83" name="直線コネクタ 82">
          <a:extLst>
            <a:ext uri="{FF2B5EF4-FFF2-40B4-BE49-F238E27FC236}">
              <a16:creationId xmlns:a16="http://schemas.microsoft.com/office/drawing/2014/main" id="{448A04ED-7D0A-45F6-9A08-E83916FC2A16}"/>
            </a:ext>
          </a:extLst>
        </xdr:cNvPr>
        <xdr:cNvCxnSpPr/>
      </xdr:nvCxnSpPr>
      <xdr:spPr>
        <a:xfrm>
          <a:off x="1130300" y="579283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88735</xdr:rowOff>
    </xdr:from>
    <xdr:ext cx="405111" cy="259045"/>
    <xdr:sp macro="" textlink="">
      <xdr:nvSpPr>
        <xdr:cNvPr id="84" name="n_1aveValue【図書館】&#10;有形固定資産減価償却率">
          <a:extLst>
            <a:ext uri="{FF2B5EF4-FFF2-40B4-BE49-F238E27FC236}">
              <a16:creationId xmlns:a16="http://schemas.microsoft.com/office/drawing/2014/main" id="{504569FA-D4EB-489F-AA38-12E04EA37D3F}"/>
            </a:ext>
          </a:extLst>
        </xdr:cNvPr>
        <xdr:cNvSpPr txBox="1"/>
      </xdr:nvSpPr>
      <xdr:spPr>
        <a:xfrm>
          <a:off x="3582044" y="643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90369</xdr:rowOff>
    </xdr:from>
    <xdr:ext cx="405111" cy="259045"/>
    <xdr:sp macro="" textlink="">
      <xdr:nvSpPr>
        <xdr:cNvPr id="85" name="n_2aveValue【図書館】&#10;有形固定資産減価償却率">
          <a:extLst>
            <a:ext uri="{FF2B5EF4-FFF2-40B4-BE49-F238E27FC236}">
              <a16:creationId xmlns:a16="http://schemas.microsoft.com/office/drawing/2014/main" id="{0E4E2E85-886B-4C5E-9026-F2ACFB99699A}"/>
            </a:ext>
          </a:extLst>
        </xdr:cNvPr>
        <xdr:cNvSpPr txBox="1"/>
      </xdr:nvSpPr>
      <xdr:spPr>
        <a:xfrm>
          <a:off x="2705744" y="643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137721</xdr:rowOff>
    </xdr:from>
    <xdr:ext cx="405111" cy="259045"/>
    <xdr:sp macro="" textlink="">
      <xdr:nvSpPr>
        <xdr:cNvPr id="86" name="n_3aveValue【図書館】&#10;有形固定資産減価償却率">
          <a:extLst>
            <a:ext uri="{FF2B5EF4-FFF2-40B4-BE49-F238E27FC236}">
              <a16:creationId xmlns:a16="http://schemas.microsoft.com/office/drawing/2014/main" id="{6D4B5115-0321-420B-862A-3AAE5E1208AD}"/>
            </a:ext>
          </a:extLst>
        </xdr:cNvPr>
        <xdr:cNvSpPr txBox="1"/>
      </xdr:nvSpPr>
      <xdr:spPr>
        <a:xfrm>
          <a:off x="1816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92001</xdr:rowOff>
    </xdr:from>
    <xdr:ext cx="405111" cy="259045"/>
    <xdr:sp macro="" textlink="">
      <xdr:nvSpPr>
        <xdr:cNvPr id="87" name="n_4aveValue【図書館】&#10;有形固定資産減価償却率">
          <a:extLst>
            <a:ext uri="{FF2B5EF4-FFF2-40B4-BE49-F238E27FC236}">
              <a16:creationId xmlns:a16="http://schemas.microsoft.com/office/drawing/2014/main" id="{4239FB2F-38B9-450B-BAB8-90BDDCC78729}"/>
            </a:ext>
          </a:extLst>
        </xdr:cNvPr>
        <xdr:cNvSpPr txBox="1"/>
      </xdr:nvSpPr>
      <xdr:spPr>
        <a:xfrm>
          <a:off x="927744" y="64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163121</xdr:rowOff>
    </xdr:from>
    <xdr:ext cx="405111" cy="259045"/>
    <xdr:sp macro="" textlink="">
      <xdr:nvSpPr>
        <xdr:cNvPr id="88" name="n_1mainValue【図書館】&#10;有形固定資産減価償却率">
          <a:extLst>
            <a:ext uri="{FF2B5EF4-FFF2-40B4-BE49-F238E27FC236}">
              <a16:creationId xmlns:a16="http://schemas.microsoft.com/office/drawing/2014/main" id="{CA9F7EB9-1905-4101-A22C-0F781FCE5628}"/>
            </a:ext>
          </a:extLst>
        </xdr:cNvPr>
        <xdr:cNvSpPr txBox="1"/>
      </xdr:nvSpPr>
      <xdr:spPr>
        <a:xfrm>
          <a:off x="3582044" y="564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119034</xdr:rowOff>
    </xdr:from>
    <xdr:ext cx="405111" cy="259045"/>
    <xdr:sp macro="" textlink="">
      <xdr:nvSpPr>
        <xdr:cNvPr id="89" name="n_2mainValue【図書館】&#10;有形固定資産減価償却率">
          <a:extLst>
            <a:ext uri="{FF2B5EF4-FFF2-40B4-BE49-F238E27FC236}">
              <a16:creationId xmlns:a16="http://schemas.microsoft.com/office/drawing/2014/main" id="{BDA07D51-B7F0-4A7D-951B-809ED3AA2469}"/>
            </a:ext>
          </a:extLst>
        </xdr:cNvPr>
        <xdr:cNvSpPr txBox="1"/>
      </xdr:nvSpPr>
      <xdr:spPr>
        <a:xfrm>
          <a:off x="2705744" y="560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74947</xdr:rowOff>
    </xdr:from>
    <xdr:ext cx="405111" cy="259045"/>
    <xdr:sp macro="" textlink="">
      <xdr:nvSpPr>
        <xdr:cNvPr id="90" name="n_3mainValue【図書館】&#10;有形固定資産減価償却率">
          <a:extLst>
            <a:ext uri="{FF2B5EF4-FFF2-40B4-BE49-F238E27FC236}">
              <a16:creationId xmlns:a16="http://schemas.microsoft.com/office/drawing/2014/main" id="{83CB099B-662D-4043-9B81-9867F700256B}"/>
            </a:ext>
          </a:extLst>
        </xdr:cNvPr>
        <xdr:cNvSpPr txBox="1"/>
      </xdr:nvSpPr>
      <xdr:spPr>
        <a:xfrm>
          <a:off x="1816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30860</xdr:rowOff>
    </xdr:from>
    <xdr:ext cx="340478" cy="259045"/>
    <xdr:sp macro="" textlink="">
      <xdr:nvSpPr>
        <xdr:cNvPr id="91" name="n_4mainValue【図書館】&#10;有形固定資産減価償却率">
          <a:extLst>
            <a:ext uri="{FF2B5EF4-FFF2-40B4-BE49-F238E27FC236}">
              <a16:creationId xmlns:a16="http://schemas.microsoft.com/office/drawing/2014/main" id="{E800DCC2-E81A-4BBF-A12E-CC1A937AE661}"/>
            </a:ext>
          </a:extLst>
        </xdr:cNvPr>
        <xdr:cNvSpPr txBox="1"/>
      </xdr:nvSpPr>
      <xdr:spPr>
        <a:xfrm>
          <a:off x="960061" y="551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A63BDE9-9BB3-40EA-B90E-418AA2831A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8B92500-86A4-4EEC-8532-A491FF7F2EA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8E0EAD9-984F-4509-AD59-C4D6345757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922CD23-8377-4D1C-880E-B3361987847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4FCFF90-C4E0-4B66-B5A1-ABFBCFAA2F2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1139193-5998-498B-97DA-031808058D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0291015-153E-42F4-BB54-22DD3BA2D7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55990A3-1546-4355-8146-DCC5312F82E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5486099-B5FA-476D-8FF4-48772D2766B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E584EAF-C1B4-4E58-8183-DBD8DA82199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6E5B7EA-DD86-4527-85AB-B6AA150FFB8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D76D9F3-D0ED-41E3-B52E-C713FECFD64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E7E614D-6AA7-4401-A576-F7BDADBB562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286EC0F-AC2B-4CD0-B8EE-AF6E140DDC3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0BCDAEB-B028-4086-BF84-DF6F6E69007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BD48FB-1022-4D2F-AAB2-A95709011B3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6B12208-A978-45AE-844C-271838734EE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99BF5182-1222-481A-9E07-87E93F290E7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D62D3BB-0347-4561-BE39-59B9630686A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2220110-7D7F-4C3F-B2CA-5C30B0AFB91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D4DE4D3-98D1-4155-8693-C766C18B50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762</xdr:rowOff>
    </xdr:from>
    <xdr:to>
      <xdr:col>54</xdr:col>
      <xdr:colOff>189865</xdr:colOff>
      <xdr:row>41</xdr:row>
      <xdr:rowOff>92202</xdr:rowOff>
    </xdr:to>
    <xdr:cxnSp macro="">
      <xdr:nvCxnSpPr>
        <xdr:cNvPr id="113" name="直線コネクタ 112">
          <a:extLst>
            <a:ext uri="{FF2B5EF4-FFF2-40B4-BE49-F238E27FC236}">
              <a16:creationId xmlns:a16="http://schemas.microsoft.com/office/drawing/2014/main" id="{96BE322F-E96B-4AD6-9689-06A1CA1FCBDD}"/>
            </a:ext>
          </a:extLst>
        </xdr:cNvPr>
        <xdr:cNvCxnSpPr/>
      </xdr:nvCxnSpPr>
      <xdr:spPr>
        <a:xfrm flipV="1">
          <a:off x="10476865" y="5658612"/>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a:extLst>
            <a:ext uri="{FF2B5EF4-FFF2-40B4-BE49-F238E27FC236}">
              <a16:creationId xmlns:a16="http://schemas.microsoft.com/office/drawing/2014/main" id="{950C2E21-C9BA-4A23-BD7A-4ECBE9678A55}"/>
            </a:ext>
          </a:extLst>
        </xdr:cNvPr>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a:extLst>
            <a:ext uri="{FF2B5EF4-FFF2-40B4-BE49-F238E27FC236}">
              <a16:creationId xmlns:a16="http://schemas.microsoft.com/office/drawing/2014/main" id="{2C6329B5-45F1-466E-85E4-8286A97590F3}"/>
            </a:ext>
          </a:extLst>
        </xdr:cNvPr>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118889</xdr:rowOff>
    </xdr:from>
    <xdr:ext cx="469744" cy="259045"/>
    <xdr:sp macro="" textlink="">
      <xdr:nvSpPr>
        <xdr:cNvPr id="116" name="【図書館】&#10;一人当たり面積最大値テキスト">
          <a:extLst>
            <a:ext uri="{FF2B5EF4-FFF2-40B4-BE49-F238E27FC236}">
              <a16:creationId xmlns:a16="http://schemas.microsoft.com/office/drawing/2014/main" id="{6F4BADEC-8A73-41B5-ACCC-1BBF4CB57E9E}"/>
            </a:ext>
          </a:extLst>
        </xdr:cNvPr>
        <xdr:cNvSpPr txBox="1"/>
      </xdr:nvSpPr>
      <xdr:spPr>
        <a:xfrm>
          <a:off x="10515600" y="543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762</xdr:rowOff>
    </xdr:from>
    <xdr:to>
      <xdr:col>55</xdr:col>
      <xdr:colOff>88900</xdr:colOff>
      <xdr:row>33</xdr:row>
      <xdr:rowOff>762</xdr:rowOff>
    </xdr:to>
    <xdr:cxnSp macro="">
      <xdr:nvCxnSpPr>
        <xdr:cNvPr id="117" name="直線コネクタ 116">
          <a:extLst>
            <a:ext uri="{FF2B5EF4-FFF2-40B4-BE49-F238E27FC236}">
              <a16:creationId xmlns:a16="http://schemas.microsoft.com/office/drawing/2014/main" id="{DB1FD4F1-C421-4590-B39C-06D84FDB45FF}"/>
            </a:ext>
          </a:extLst>
        </xdr:cNvPr>
        <xdr:cNvCxnSpPr/>
      </xdr:nvCxnSpPr>
      <xdr:spPr>
        <a:xfrm>
          <a:off x="10388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128287</xdr:rowOff>
    </xdr:from>
    <xdr:ext cx="469744" cy="259045"/>
    <xdr:sp macro="" textlink="">
      <xdr:nvSpPr>
        <xdr:cNvPr id="118" name="【図書館】&#10;一人当たり面積平均値テキスト">
          <a:extLst>
            <a:ext uri="{FF2B5EF4-FFF2-40B4-BE49-F238E27FC236}">
              <a16:creationId xmlns:a16="http://schemas.microsoft.com/office/drawing/2014/main" id="{04DADF7A-5D9C-4439-B713-D915F4B53CFC}"/>
            </a:ext>
          </a:extLst>
        </xdr:cNvPr>
        <xdr:cNvSpPr txBox="1"/>
      </xdr:nvSpPr>
      <xdr:spPr>
        <a:xfrm>
          <a:off x="10515600" y="6643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19" name="フローチャート: 判断 118">
          <a:extLst>
            <a:ext uri="{FF2B5EF4-FFF2-40B4-BE49-F238E27FC236}">
              <a16:creationId xmlns:a16="http://schemas.microsoft.com/office/drawing/2014/main" id="{9BDC395A-DA11-4F5E-9E20-A57EB0A62388}"/>
            </a:ext>
          </a:extLst>
        </xdr:cNvPr>
        <xdr:cNvSpPr/>
      </xdr:nvSpPr>
      <xdr:spPr>
        <a:xfrm>
          <a:off x="10426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109982</xdr:rowOff>
    </xdr:from>
    <xdr:to>
      <xdr:col>50</xdr:col>
      <xdr:colOff>165100</xdr:colOff>
      <xdr:row>40</xdr:row>
      <xdr:rowOff>40132</xdr:rowOff>
    </xdr:to>
    <xdr:sp macro="" textlink="">
      <xdr:nvSpPr>
        <xdr:cNvPr id="120" name="フローチャート: 判断 119">
          <a:extLst>
            <a:ext uri="{FF2B5EF4-FFF2-40B4-BE49-F238E27FC236}">
              <a16:creationId xmlns:a16="http://schemas.microsoft.com/office/drawing/2014/main" id="{C03DA9D4-2130-45BF-86F1-5A44F7B4D9AA}"/>
            </a:ext>
          </a:extLst>
        </xdr:cNvPr>
        <xdr:cNvSpPr/>
      </xdr:nvSpPr>
      <xdr:spPr>
        <a:xfrm>
          <a:off x="9588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21" name="フローチャート: 判断 120">
          <a:extLst>
            <a:ext uri="{FF2B5EF4-FFF2-40B4-BE49-F238E27FC236}">
              <a16:creationId xmlns:a16="http://schemas.microsoft.com/office/drawing/2014/main" id="{5ADC5DB4-42A0-417F-B0EA-A798408FAECF}"/>
            </a:ext>
          </a:extLst>
        </xdr:cNvPr>
        <xdr:cNvSpPr/>
      </xdr:nvSpPr>
      <xdr:spPr>
        <a:xfrm>
          <a:off x="8699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7112</xdr:rowOff>
    </xdr:from>
    <xdr:to>
      <xdr:col>41</xdr:col>
      <xdr:colOff>101600</xdr:colOff>
      <xdr:row>40</xdr:row>
      <xdr:rowOff>108712</xdr:rowOff>
    </xdr:to>
    <xdr:sp macro="" textlink="">
      <xdr:nvSpPr>
        <xdr:cNvPr id="122" name="フローチャート: 判断 121">
          <a:extLst>
            <a:ext uri="{FF2B5EF4-FFF2-40B4-BE49-F238E27FC236}">
              <a16:creationId xmlns:a16="http://schemas.microsoft.com/office/drawing/2014/main" id="{9B537A4B-D44C-48A7-B9FA-26CBF4E2983C}"/>
            </a:ext>
          </a:extLst>
        </xdr:cNvPr>
        <xdr:cNvSpPr/>
      </xdr:nvSpPr>
      <xdr:spPr>
        <a:xfrm>
          <a:off x="7810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23" name="フローチャート: 判断 122">
          <a:extLst>
            <a:ext uri="{FF2B5EF4-FFF2-40B4-BE49-F238E27FC236}">
              <a16:creationId xmlns:a16="http://schemas.microsoft.com/office/drawing/2014/main" id="{39387566-17CF-44FC-B06C-8C36B4B866F8}"/>
            </a:ext>
          </a:extLst>
        </xdr:cNvPr>
        <xdr:cNvSpPr/>
      </xdr:nvSpPr>
      <xdr:spPr>
        <a:xfrm>
          <a:off x="6921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2118878-B041-43F6-95D3-BB817684049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C6B80C-B348-49A6-9F02-94A3DF74037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64E626D-D9A7-4C97-8614-AAF6AB0758A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72D378-D9D6-4944-94D0-A84DBC374BD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7F2147-86C0-4AFC-9BD5-3E64420408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75692</xdr:rowOff>
    </xdr:from>
    <xdr:to>
      <xdr:col>55</xdr:col>
      <xdr:colOff>50800</xdr:colOff>
      <xdr:row>41</xdr:row>
      <xdr:rowOff>5842</xdr:rowOff>
    </xdr:to>
    <xdr:sp macro="" textlink="">
      <xdr:nvSpPr>
        <xdr:cNvPr id="129" name="楕円 128">
          <a:extLst>
            <a:ext uri="{FF2B5EF4-FFF2-40B4-BE49-F238E27FC236}">
              <a16:creationId xmlns:a16="http://schemas.microsoft.com/office/drawing/2014/main" id="{1A052D82-BB30-4E12-BF1F-A2FAD60CEB76}"/>
            </a:ext>
          </a:extLst>
        </xdr:cNvPr>
        <xdr:cNvSpPr/>
      </xdr:nvSpPr>
      <xdr:spPr>
        <a:xfrm>
          <a:off x="104267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54119</xdr:rowOff>
    </xdr:from>
    <xdr:ext cx="469744" cy="259045"/>
    <xdr:sp macro="" textlink="">
      <xdr:nvSpPr>
        <xdr:cNvPr id="130" name="【図書館】&#10;一人当たり面積該当値テキスト">
          <a:extLst>
            <a:ext uri="{FF2B5EF4-FFF2-40B4-BE49-F238E27FC236}">
              <a16:creationId xmlns:a16="http://schemas.microsoft.com/office/drawing/2014/main" id="{0B8BD5D9-593D-46DD-9634-71D3514A1952}"/>
            </a:ext>
          </a:extLst>
        </xdr:cNvPr>
        <xdr:cNvSpPr txBox="1"/>
      </xdr:nvSpPr>
      <xdr:spPr>
        <a:xfrm>
          <a:off x="10515600"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75692</xdr:rowOff>
    </xdr:from>
    <xdr:to>
      <xdr:col>50</xdr:col>
      <xdr:colOff>165100</xdr:colOff>
      <xdr:row>41</xdr:row>
      <xdr:rowOff>5842</xdr:rowOff>
    </xdr:to>
    <xdr:sp macro="" textlink="">
      <xdr:nvSpPr>
        <xdr:cNvPr id="131" name="楕円 130">
          <a:extLst>
            <a:ext uri="{FF2B5EF4-FFF2-40B4-BE49-F238E27FC236}">
              <a16:creationId xmlns:a16="http://schemas.microsoft.com/office/drawing/2014/main" id="{A67C5674-F02D-4DEB-8D9E-D69C18915F13}"/>
            </a:ext>
          </a:extLst>
        </xdr:cNvPr>
        <xdr:cNvSpPr/>
      </xdr:nvSpPr>
      <xdr:spPr>
        <a:xfrm>
          <a:off x="9588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126492</xdr:rowOff>
    </xdr:from>
    <xdr:to>
      <xdr:col>55</xdr:col>
      <xdr:colOff>0</xdr:colOff>
      <xdr:row>40</xdr:row>
      <xdr:rowOff>126492</xdr:rowOff>
    </xdr:to>
    <xdr:cxnSp macro="">
      <xdr:nvCxnSpPr>
        <xdr:cNvPr id="132" name="直線コネクタ 131">
          <a:extLst>
            <a:ext uri="{FF2B5EF4-FFF2-40B4-BE49-F238E27FC236}">
              <a16:creationId xmlns:a16="http://schemas.microsoft.com/office/drawing/2014/main" id="{E8314E5A-1E30-4422-9794-57E4FD17B2D9}"/>
            </a:ext>
          </a:extLst>
        </xdr:cNvPr>
        <xdr:cNvCxnSpPr/>
      </xdr:nvCxnSpPr>
      <xdr:spPr>
        <a:xfrm>
          <a:off x="9639300" y="6984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75692</xdr:rowOff>
    </xdr:from>
    <xdr:to>
      <xdr:col>46</xdr:col>
      <xdr:colOff>38100</xdr:colOff>
      <xdr:row>41</xdr:row>
      <xdr:rowOff>5842</xdr:rowOff>
    </xdr:to>
    <xdr:sp macro="" textlink="">
      <xdr:nvSpPr>
        <xdr:cNvPr id="133" name="楕円 132">
          <a:extLst>
            <a:ext uri="{FF2B5EF4-FFF2-40B4-BE49-F238E27FC236}">
              <a16:creationId xmlns:a16="http://schemas.microsoft.com/office/drawing/2014/main" id="{7C9B7FEE-8721-41EE-8B26-F614E4ACF2BF}"/>
            </a:ext>
          </a:extLst>
        </xdr:cNvPr>
        <xdr:cNvSpPr/>
      </xdr:nvSpPr>
      <xdr:spPr>
        <a:xfrm>
          <a:off x="8699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126492</xdr:rowOff>
    </xdr:from>
    <xdr:to>
      <xdr:col>50</xdr:col>
      <xdr:colOff>114300</xdr:colOff>
      <xdr:row>40</xdr:row>
      <xdr:rowOff>126492</xdr:rowOff>
    </xdr:to>
    <xdr:cxnSp macro="">
      <xdr:nvCxnSpPr>
        <xdr:cNvPr id="134" name="直線コネクタ 133">
          <a:extLst>
            <a:ext uri="{FF2B5EF4-FFF2-40B4-BE49-F238E27FC236}">
              <a16:creationId xmlns:a16="http://schemas.microsoft.com/office/drawing/2014/main" id="{A2EFCD99-66E4-4D62-BE7A-3A7D7E1852CE}"/>
            </a:ext>
          </a:extLst>
        </xdr:cNvPr>
        <xdr:cNvCxnSpPr/>
      </xdr:nvCxnSpPr>
      <xdr:spPr>
        <a:xfrm>
          <a:off x="8750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75692</xdr:rowOff>
    </xdr:from>
    <xdr:to>
      <xdr:col>41</xdr:col>
      <xdr:colOff>101600</xdr:colOff>
      <xdr:row>41</xdr:row>
      <xdr:rowOff>5842</xdr:rowOff>
    </xdr:to>
    <xdr:sp macro="" textlink="">
      <xdr:nvSpPr>
        <xdr:cNvPr id="135" name="楕円 134">
          <a:extLst>
            <a:ext uri="{FF2B5EF4-FFF2-40B4-BE49-F238E27FC236}">
              <a16:creationId xmlns:a16="http://schemas.microsoft.com/office/drawing/2014/main" id="{648A8982-EAC5-440A-8A7E-B2E2E2F757BE}"/>
            </a:ext>
          </a:extLst>
        </xdr:cNvPr>
        <xdr:cNvSpPr/>
      </xdr:nvSpPr>
      <xdr:spPr>
        <a:xfrm>
          <a:off x="7810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126492</xdr:rowOff>
    </xdr:from>
    <xdr:to>
      <xdr:col>45</xdr:col>
      <xdr:colOff>177800</xdr:colOff>
      <xdr:row>40</xdr:row>
      <xdr:rowOff>126492</xdr:rowOff>
    </xdr:to>
    <xdr:cxnSp macro="">
      <xdr:nvCxnSpPr>
        <xdr:cNvPr id="136" name="直線コネクタ 135">
          <a:extLst>
            <a:ext uri="{FF2B5EF4-FFF2-40B4-BE49-F238E27FC236}">
              <a16:creationId xmlns:a16="http://schemas.microsoft.com/office/drawing/2014/main" id="{0D95A128-5529-4B87-B7FE-82AB185B351D}"/>
            </a:ext>
          </a:extLst>
        </xdr:cNvPr>
        <xdr:cNvCxnSpPr/>
      </xdr:nvCxnSpPr>
      <xdr:spPr>
        <a:xfrm>
          <a:off x="7861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75692</xdr:rowOff>
    </xdr:from>
    <xdr:to>
      <xdr:col>36</xdr:col>
      <xdr:colOff>165100</xdr:colOff>
      <xdr:row>41</xdr:row>
      <xdr:rowOff>5842</xdr:rowOff>
    </xdr:to>
    <xdr:sp macro="" textlink="">
      <xdr:nvSpPr>
        <xdr:cNvPr id="137" name="楕円 136">
          <a:extLst>
            <a:ext uri="{FF2B5EF4-FFF2-40B4-BE49-F238E27FC236}">
              <a16:creationId xmlns:a16="http://schemas.microsoft.com/office/drawing/2014/main" id="{62E0DC76-A1B0-4FAC-A9AB-538EDE393DE0}"/>
            </a:ext>
          </a:extLst>
        </xdr:cNvPr>
        <xdr:cNvSpPr/>
      </xdr:nvSpPr>
      <xdr:spPr>
        <a:xfrm>
          <a:off x="6921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126492</xdr:rowOff>
    </xdr:from>
    <xdr:to>
      <xdr:col>41</xdr:col>
      <xdr:colOff>50800</xdr:colOff>
      <xdr:row>40</xdr:row>
      <xdr:rowOff>126492</xdr:rowOff>
    </xdr:to>
    <xdr:cxnSp macro="">
      <xdr:nvCxnSpPr>
        <xdr:cNvPr id="138" name="直線コネクタ 137">
          <a:extLst>
            <a:ext uri="{FF2B5EF4-FFF2-40B4-BE49-F238E27FC236}">
              <a16:creationId xmlns:a16="http://schemas.microsoft.com/office/drawing/2014/main" id="{F5DAA651-8857-48C9-A9DD-F72365A1D1D2}"/>
            </a:ext>
          </a:extLst>
        </xdr:cNvPr>
        <xdr:cNvCxnSpPr/>
      </xdr:nvCxnSpPr>
      <xdr:spPr>
        <a:xfrm>
          <a:off x="6972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56659</xdr:rowOff>
    </xdr:from>
    <xdr:ext cx="469744" cy="259045"/>
    <xdr:sp macro="" textlink="">
      <xdr:nvSpPr>
        <xdr:cNvPr id="139" name="n_1aveValue【図書館】&#10;一人当たり面積">
          <a:extLst>
            <a:ext uri="{FF2B5EF4-FFF2-40B4-BE49-F238E27FC236}">
              <a16:creationId xmlns:a16="http://schemas.microsoft.com/office/drawing/2014/main" id="{F7964635-4063-4692-BB6E-FB1EAE390606}"/>
            </a:ext>
          </a:extLst>
        </xdr:cNvPr>
        <xdr:cNvSpPr txBox="1"/>
      </xdr:nvSpPr>
      <xdr:spPr>
        <a:xfrm>
          <a:off x="9391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macro="" textlink="">
      <xdr:nvSpPr>
        <xdr:cNvPr id="140" name="n_2aveValue【図書館】&#10;一人当たり面積">
          <a:extLst>
            <a:ext uri="{FF2B5EF4-FFF2-40B4-BE49-F238E27FC236}">
              <a16:creationId xmlns:a16="http://schemas.microsoft.com/office/drawing/2014/main" id="{F375D3D1-DA8C-4C6A-A637-BAC8156714AF}"/>
            </a:ext>
          </a:extLst>
        </xdr:cNvPr>
        <xdr:cNvSpPr txBox="1"/>
      </xdr:nvSpPr>
      <xdr:spPr>
        <a:xfrm>
          <a:off x="8515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125239</xdr:rowOff>
    </xdr:from>
    <xdr:ext cx="469744" cy="259045"/>
    <xdr:sp macro="" textlink="">
      <xdr:nvSpPr>
        <xdr:cNvPr id="141" name="n_3aveValue【図書館】&#10;一人当たり面積">
          <a:extLst>
            <a:ext uri="{FF2B5EF4-FFF2-40B4-BE49-F238E27FC236}">
              <a16:creationId xmlns:a16="http://schemas.microsoft.com/office/drawing/2014/main" id="{C14F5B9F-005F-4FB3-9A7F-46EEE894C193}"/>
            </a:ext>
          </a:extLst>
        </xdr:cNvPr>
        <xdr:cNvSpPr txBox="1"/>
      </xdr:nvSpPr>
      <xdr:spPr>
        <a:xfrm>
          <a:off x="7626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111523</xdr:rowOff>
    </xdr:from>
    <xdr:ext cx="469744" cy="259045"/>
    <xdr:sp macro="" textlink="">
      <xdr:nvSpPr>
        <xdr:cNvPr id="142" name="n_4aveValue【図書館】&#10;一人当たり面積">
          <a:extLst>
            <a:ext uri="{FF2B5EF4-FFF2-40B4-BE49-F238E27FC236}">
              <a16:creationId xmlns:a16="http://schemas.microsoft.com/office/drawing/2014/main" id="{5B9A63B7-2E73-459D-91FE-EE3ED9B1B3D9}"/>
            </a:ext>
          </a:extLst>
        </xdr:cNvPr>
        <xdr:cNvSpPr txBox="1"/>
      </xdr:nvSpPr>
      <xdr:spPr>
        <a:xfrm>
          <a:off x="67374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168419</xdr:rowOff>
    </xdr:from>
    <xdr:ext cx="469744" cy="259045"/>
    <xdr:sp macro="" textlink="">
      <xdr:nvSpPr>
        <xdr:cNvPr id="143" name="n_1mainValue【図書館】&#10;一人当たり面積">
          <a:extLst>
            <a:ext uri="{FF2B5EF4-FFF2-40B4-BE49-F238E27FC236}">
              <a16:creationId xmlns:a16="http://schemas.microsoft.com/office/drawing/2014/main" id="{4FB43F23-EAAD-4722-BE4A-E963D105F7AE}"/>
            </a:ext>
          </a:extLst>
        </xdr:cNvPr>
        <xdr:cNvSpPr txBox="1"/>
      </xdr:nvSpPr>
      <xdr:spPr>
        <a:xfrm>
          <a:off x="93917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168419</xdr:rowOff>
    </xdr:from>
    <xdr:ext cx="469744" cy="259045"/>
    <xdr:sp macro="" textlink="">
      <xdr:nvSpPr>
        <xdr:cNvPr id="144" name="n_2mainValue【図書館】&#10;一人当たり面積">
          <a:extLst>
            <a:ext uri="{FF2B5EF4-FFF2-40B4-BE49-F238E27FC236}">
              <a16:creationId xmlns:a16="http://schemas.microsoft.com/office/drawing/2014/main" id="{36A7E150-502B-4E5B-919D-54AA60524EDC}"/>
            </a:ext>
          </a:extLst>
        </xdr:cNvPr>
        <xdr:cNvSpPr txBox="1"/>
      </xdr:nvSpPr>
      <xdr:spPr>
        <a:xfrm>
          <a:off x="8515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168419</xdr:rowOff>
    </xdr:from>
    <xdr:ext cx="469744" cy="259045"/>
    <xdr:sp macro="" textlink="">
      <xdr:nvSpPr>
        <xdr:cNvPr id="145" name="n_3mainValue【図書館】&#10;一人当たり面積">
          <a:extLst>
            <a:ext uri="{FF2B5EF4-FFF2-40B4-BE49-F238E27FC236}">
              <a16:creationId xmlns:a16="http://schemas.microsoft.com/office/drawing/2014/main" id="{52B1ECC3-619B-4697-90B2-E50FE0A86EA7}"/>
            </a:ext>
          </a:extLst>
        </xdr:cNvPr>
        <xdr:cNvSpPr txBox="1"/>
      </xdr:nvSpPr>
      <xdr:spPr>
        <a:xfrm>
          <a:off x="7626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168419</xdr:rowOff>
    </xdr:from>
    <xdr:ext cx="469744" cy="259045"/>
    <xdr:sp macro="" textlink="">
      <xdr:nvSpPr>
        <xdr:cNvPr id="146" name="n_4mainValue【図書館】&#10;一人当たり面積">
          <a:extLst>
            <a:ext uri="{FF2B5EF4-FFF2-40B4-BE49-F238E27FC236}">
              <a16:creationId xmlns:a16="http://schemas.microsoft.com/office/drawing/2014/main" id="{D0784D74-4F49-497B-A38E-20BF4D47A03F}"/>
            </a:ext>
          </a:extLst>
        </xdr:cNvPr>
        <xdr:cNvSpPr txBox="1"/>
      </xdr:nvSpPr>
      <xdr:spPr>
        <a:xfrm>
          <a:off x="6737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B3337CA-BB1D-4C96-B45C-7686836C7A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63D37F6-53F6-4819-9B68-76580AA40D2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EEBBE08-B27B-4BF5-8754-95F96B1381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FC2428F-8C83-49F8-91AB-BEE51A54302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8226D8E-2BBB-4324-91BD-0B1AEFA707E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01038F9-4FD1-40DA-BA63-A7B36484E7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331C28F-0D98-4E9A-A1A3-E201D091D3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7E00856-9BCB-4C2E-9932-235EFED7C4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8A8D67D-FE66-47DD-91CE-1264AC9AE9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3C79E0E-CF3A-42C4-A589-E20E9210338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205D058-536F-42F5-A9D3-F3B080BA5AB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0662073-31CF-4373-9820-FD67104B200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7B69AC8-761E-4742-BE6F-202646FA629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9363159-68E4-4F16-A2CB-77E461FC137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8767190-47C0-4A0E-A20F-BAEE4F39E39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314EF62-C137-49E0-89EA-6ACE6B10645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B52859C-CF82-4FE2-8EC6-FFD1DDDAF5B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9D8E360-C050-4A27-A13D-017D4760968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965041C-CDEE-4570-9B03-7B5A6171670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908DBD0-67CE-4EFC-AA23-8AE343040A9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E0A77C69-66E5-40CD-A298-410866CC9C4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355113A-D333-4703-A174-97DF442595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4026D96-91F3-44D4-A67C-BF3FFB8821D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D1D52FA-0D65-4915-8DBB-AE38E3053B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08DF2A8-3427-4AB5-A741-25D46881FA34}"/>
            </a:ext>
          </a:extLst>
        </xdr:cNvPr>
        <xdr:cNvCxnSpPr/>
      </xdr:nvCxnSpPr>
      <xdr:spPr>
        <a:xfrm flipV="1">
          <a:off x="4634865" y="95326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97AA70E-6851-4034-8404-D559FAE73A5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5F78B78C-8C2C-4A87-9F3A-C7362C6A083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2E6170D-A902-4D40-A11A-0AF05353253C}"/>
            </a:ext>
          </a:extLst>
        </xdr:cNvPr>
        <xdr:cNvSpPr txBox="1"/>
      </xdr:nvSpPr>
      <xdr:spPr>
        <a:xfrm>
          <a:off x="467360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29971475-DD86-4C06-9872-B25FDA6D5C49}"/>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C500C95-56CF-4F60-8543-EFCC19C65A7F}"/>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7" name="フローチャート: 判断 176">
          <a:extLst>
            <a:ext uri="{FF2B5EF4-FFF2-40B4-BE49-F238E27FC236}">
              <a16:creationId xmlns:a16="http://schemas.microsoft.com/office/drawing/2014/main" id="{F7DC6034-DF9A-473E-9CD3-2334AD7F77A4}"/>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69215</xdr:rowOff>
    </xdr:from>
    <xdr:to>
      <xdr:col>20</xdr:col>
      <xdr:colOff>38100</xdr:colOff>
      <xdr:row>60</xdr:row>
      <xdr:rowOff>170815</xdr:rowOff>
    </xdr:to>
    <xdr:sp macro="" textlink="">
      <xdr:nvSpPr>
        <xdr:cNvPr id="178" name="フローチャート: 判断 177">
          <a:extLst>
            <a:ext uri="{FF2B5EF4-FFF2-40B4-BE49-F238E27FC236}">
              <a16:creationId xmlns:a16="http://schemas.microsoft.com/office/drawing/2014/main" id="{93729EE1-1918-49B8-820F-DEA8536339D4}"/>
            </a:ext>
          </a:extLst>
        </xdr:cNvPr>
        <xdr:cNvSpPr/>
      </xdr:nvSpPr>
      <xdr:spPr>
        <a:xfrm>
          <a:off x="3746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19685</xdr:rowOff>
    </xdr:from>
    <xdr:to>
      <xdr:col>15</xdr:col>
      <xdr:colOff>101600</xdr:colOff>
      <xdr:row>60</xdr:row>
      <xdr:rowOff>121285</xdr:rowOff>
    </xdr:to>
    <xdr:sp macro="" textlink="">
      <xdr:nvSpPr>
        <xdr:cNvPr id="179" name="フローチャート: 判断 178">
          <a:extLst>
            <a:ext uri="{FF2B5EF4-FFF2-40B4-BE49-F238E27FC236}">
              <a16:creationId xmlns:a16="http://schemas.microsoft.com/office/drawing/2014/main" id="{F4B00DAC-9A62-4D91-B4E9-8C82C640D556}"/>
            </a:ext>
          </a:extLst>
        </xdr:cNvPr>
        <xdr:cNvSpPr/>
      </xdr:nvSpPr>
      <xdr:spPr>
        <a:xfrm>
          <a:off x="2857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93980</xdr:rowOff>
    </xdr:from>
    <xdr:to>
      <xdr:col>10</xdr:col>
      <xdr:colOff>165100</xdr:colOff>
      <xdr:row>60</xdr:row>
      <xdr:rowOff>24130</xdr:rowOff>
    </xdr:to>
    <xdr:sp macro="" textlink="">
      <xdr:nvSpPr>
        <xdr:cNvPr id="180" name="フローチャート: 判断 179">
          <a:extLst>
            <a:ext uri="{FF2B5EF4-FFF2-40B4-BE49-F238E27FC236}">
              <a16:creationId xmlns:a16="http://schemas.microsoft.com/office/drawing/2014/main" id="{157373B2-6761-4CBA-A60E-33538A4F60A0}"/>
            </a:ext>
          </a:extLst>
        </xdr:cNvPr>
        <xdr:cNvSpPr/>
      </xdr:nvSpPr>
      <xdr:spPr>
        <a:xfrm>
          <a:off x="1968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101600</xdr:rowOff>
    </xdr:from>
    <xdr:to>
      <xdr:col>6</xdr:col>
      <xdr:colOff>38100</xdr:colOff>
      <xdr:row>60</xdr:row>
      <xdr:rowOff>31750</xdr:rowOff>
    </xdr:to>
    <xdr:sp macro="" textlink="">
      <xdr:nvSpPr>
        <xdr:cNvPr id="181" name="フローチャート: 判断 180">
          <a:extLst>
            <a:ext uri="{FF2B5EF4-FFF2-40B4-BE49-F238E27FC236}">
              <a16:creationId xmlns:a16="http://schemas.microsoft.com/office/drawing/2014/main" id="{D4397D70-C756-4FCA-8255-45E8E9E2CFC6}"/>
            </a:ext>
          </a:extLst>
        </xdr:cNvPr>
        <xdr:cNvSpPr/>
      </xdr:nvSpPr>
      <xdr:spPr>
        <a:xfrm>
          <a:off x="1079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80EF83F-3799-488B-901A-85C9403513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68F60E6-3C83-4F64-B6F4-5DB567AAF7B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7D768BE-9EC9-4196-9A14-FEA1A962770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069F485-B9E8-4A32-8048-74C61F25810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35B43B-9F31-436B-8A34-61D78389A4A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38735</xdr:rowOff>
    </xdr:from>
    <xdr:to>
      <xdr:col>24</xdr:col>
      <xdr:colOff>114300</xdr:colOff>
      <xdr:row>61</xdr:row>
      <xdr:rowOff>140335</xdr:rowOff>
    </xdr:to>
    <xdr:sp macro="" textlink="">
      <xdr:nvSpPr>
        <xdr:cNvPr id="187" name="楕円 186">
          <a:extLst>
            <a:ext uri="{FF2B5EF4-FFF2-40B4-BE49-F238E27FC236}">
              <a16:creationId xmlns:a16="http://schemas.microsoft.com/office/drawing/2014/main" id="{9AE7204F-D449-480C-893D-D6FE0F0E6279}"/>
            </a:ext>
          </a:extLst>
        </xdr:cNvPr>
        <xdr:cNvSpPr/>
      </xdr:nvSpPr>
      <xdr:spPr>
        <a:xfrm>
          <a:off x="45847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17162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67EAAED-FFBE-4B50-A694-0BEE8E032E09}"/>
            </a:ext>
          </a:extLst>
        </xdr:cNvPr>
        <xdr:cNvSpPr txBox="1"/>
      </xdr:nvSpPr>
      <xdr:spPr>
        <a:xfrm>
          <a:off x="4673600"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xdr:rowOff>
    </xdr:from>
    <xdr:to>
      <xdr:col>20</xdr:col>
      <xdr:colOff>38100</xdr:colOff>
      <xdr:row>61</xdr:row>
      <xdr:rowOff>102235</xdr:rowOff>
    </xdr:to>
    <xdr:sp macro="" textlink="">
      <xdr:nvSpPr>
        <xdr:cNvPr id="189" name="楕円 188">
          <a:extLst>
            <a:ext uri="{FF2B5EF4-FFF2-40B4-BE49-F238E27FC236}">
              <a16:creationId xmlns:a16="http://schemas.microsoft.com/office/drawing/2014/main" id="{38C61619-84E8-48AB-BA7D-554EBF5682BF}"/>
            </a:ext>
          </a:extLst>
        </xdr:cNvPr>
        <xdr:cNvSpPr/>
      </xdr:nvSpPr>
      <xdr:spPr>
        <a:xfrm>
          <a:off x="3746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51435</xdr:rowOff>
    </xdr:from>
    <xdr:to>
      <xdr:col>24</xdr:col>
      <xdr:colOff>63500</xdr:colOff>
      <xdr:row>61</xdr:row>
      <xdr:rowOff>89535</xdr:rowOff>
    </xdr:to>
    <xdr:cxnSp macro="">
      <xdr:nvCxnSpPr>
        <xdr:cNvPr id="190" name="直線コネクタ 189">
          <a:extLst>
            <a:ext uri="{FF2B5EF4-FFF2-40B4-BE49-F238E27FC236}">
              <a16:creationId xmlns:a16="http://schemas.microsoft.com/office/drawing/2014/main" id="{AE87B0C0-52CB-49EA-833B-9CE26AD8372D}"/>
            </a:ext>
          </a:extLst>
        </xdr:cNvPr>
        <xdr:cNvCxnSpPr/>
      </xdr:nvCxnSpPr>
      <xdr:spPr>
        <a:xfrm>
          <a:off x="3797300" y="105098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1" name="楕円 190">
          <a:extLst>
            <a:ext uri="{FF2B5EF4-FFF2-40B4-BE49-F238E27FC236}">
              <a16:creationId xmlns:a16="http://schemas.microsoft.com/office/drawing/2014/main" id="{28A19EEF-20F2-4AFA-BF68-79A54DD58806}"/>
            </a:ext>
          </a:extLst>
        </xdr:cNvPr>
        <xdr:cNvSpPr/>
      </xdr:nvSpPr>
      <xdr:spPr>
        <a:xfrm>
          <a:off x="285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51435</xdr:rowOff>
    </xdr:to>
    <xdr:cxnSp macro="">
      <xdr:nvCxnSpPr>
        <xdr:cNvPr id="192" name="直線コネクタ 191">
          <a:extLst>
            <a:ext uri="{FF2B5EF4-FFF2-40B4-BE49-F238E27FC236}">
              <a16:creationId xmlns:a16="http://schemas.microsoft.com/office/drawing/2014/main" id="{CF2C81CA-0432-4BA4-B510-0961D283F581}"/>
            </a:ext>
          </a:extLst>
        </xdr:cNvPr>
        <xdr:cNvCxnSpPr/>
      </xdr:nvCxnSpPr>
      <xdr:spPr>
        <a:xfrm>
          <a:off x="2908300" y="104813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3" name="楕円 192">
          <a:extLst>
            <a:ext uri="{FF2B5EF4-FFF2-40B4-BE49-F238E27FC236}">
              <a16:creationId xmlns:a16="http://schemas.microsoft.com/office/drawing/2014/main" id="{B7A56AF4-4B46-4D45-B10A-20AC93568E2B}"/>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22860</xdr:rowOff>
    </xdr:to>
    <xdr:cxnSp macro="">
      <xdr:nvCxnSpPr>
        <xdr:cNvPr id="194" name="直線コネクタ 193">
          <a:extLst>
            <a:ext uri="{FF2B5EF4-FFF2-40B4-BE49-F238E27FC236}">
              <a16:creationId xmlns:a16="http://schemas.microsoft.com/office/drawing/2014/main" id="{4B356B86-AA2D-496A-9B26-EBE350C14238}"/>
            </a:ext>
          </a:extLst>
        </xdr:cNvPr>
        <xdr:cNvCxnSpPr/>
      </xdr:nvCxnSpPr>
      <xdr:spPr>
        <a:xfrm>
          <a:off x="2019300" y="104374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55880</xdr:rowOff>
    </xdr:from>
    <xdr:to>
      <xdr:col>6</xdr:col>
      <xdr:colOff>38100</xdr:colOff>
      <xdr:row>60</xdr:row>
      <xdr:rowOff>157480</xdr:rowOff>
    </xdr:to>
    <xdr:sp macro="" textlink="">
      <xdr:nvSpPr>
        <xdr:cNvPr id="195" name="楕円 194">
          <a:extLst>
            <a:ext uri="{FF2B5EF4-FFF2-40B4-BE49-F238E27FC236}">
              <a16:creationId xmlns:a16="http://schemas.microsoft.com/office/drawing/2014/main" id="{EE5FE803-7E2D-4C5A-94DB-41F7C1A970A1}"/>
            </a:ext>
          </a:extLst>
        </xdr:cNvPr>
        <xdr:cNvSpPr/>
      </xdr:nvSpPr>
      <xdr:spPr>
        <a:xfrm>
          <a:off x="1079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106680</xdr:rowOff>
    </xdr:from>
    <xdr:to>
      <xdr:col>10</xdr:col>
      <xdr:colOff>114300</xdr:colOff>
      <xdr:row>60</xdr:row>
      <xdr:rowOff>150495</xdr:rowOff>
    </xdr:to>
    <xdr:cxnSp macro="">
      <xdr:nvCxnSpPr>
        <xdr:cNvPr id="196" name="直線コネクタ 195">
          <a:extLst>
            <a:ext uri="{FF2B5EF4-FFF2-40B4-BE49-F238E27FC236}">
              <a16:creationId xmlns:a16="http://schemas.microsoft.com/office/drawing/2014/main" id="{690B62D4-2F36-477C-B3A2-643828E4660D}"/>
            </a:ext>
          </a:extLst>
        </xdr:cNvPr>
        <xdr:cNvCxnSpPr/>
      </xdr:nvCxnSpPr>
      <xdr:spPr>
        <a:xfrm>
          <a:off x="1130300" y="103936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15892</xdr:rowOff>
    </xdr:from>
    <xdr:ext cx="405111" cy="259045"/>
    <xdr:sp macro="" textlink="">
      <xdr:nvSpPr>
        <xdr:cNvPr id="197" name="n_1aveValue【体育館・プール】&#10;有形固定資産減価償却率">
          <a:extLst>
            <a:ext uri="{FF2B5EF4-FFF2-40B4-BE49-F238E27FC236}">
              <a16:creationId xmlns:a16="http://schemas.microsoft.com/office/drawing/2014/main" id="{A0108E10-F71D-429C-97FE-DC246271237C}"/>
            </a:ext>
          </a:extLst>
        </xdr:cNvPr>
        <xdr:cNvSpPr txBox="1"/>
      </xdr:nvSpPr>
      <xdr:spPr>
        <a:xfrm>
          <a:off x="35820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137812</xdr:rowOff>
    </xdr:from>
    <xdr:ext cx="405111" cy="259045"/>
    <xdr:sp macro="" textlink="">
      <xdr:nvSpPr>
        <xdr:cNvPr id="198" name="n_2aveValue【体育館・プール】&#10;有形固定資産減価償却率">
          <a:extLst>
            <a:ext uri="{FF2B5EF4-FFF2-40B4-BE49-F238E27FC236}">
              <a16:creationId xmlns:a16="http://schemas.microsoft.com/office/drawing/2014/main" id="{F133EBCD-31E2-4A7A-95DA-782E11BEA1D4}"/>
            </a:ext>
          </a:extLst>
        </xdr:cNvPr>
        <xdr:cNvSpPr txBox="1"/>
      </xdr:nvSpPr>
      <xdr:spPr>
        <a:xfrm>
          <a:off x="2705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40657</xdr:rowOff>
    </xdr:from>
    <xdr:ext cx="405111" cy="259045"/>
    <xdr:sp macro="" textlink="">
      <xdr:nvSpPr>
        <xdr:cNvPr id="199" name="n_3aveValue【体育館・プール】&#10;有形固定資産減価償却率">
          <a:extLst>
            <a:ext uri="{FF2B5EF4-FFF2-40B4-BE49-F238E27FC236}">
              <a16:creationId xmlns:a16="http://schemas.microsoft.com/office/drawing/2014/main" id="{CBA8C5DF-239E-4E9B-B8F9-9FCA1E7BEBF5}"/>
            </a:ext>
          </a:extLst>
        </xdr:cNvPr>
        <xdr:cNvSpPr txBox="1"/>
      </xdr:nvSpPr>
      <xdr:spPr>
        <a:xfrm>
          <a:off x="1816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48277</xdr:rowOff>
    </xdr:from>
    <xdr:ext cx="405111" cy="259045"/>
    <xdr:sp macro="" textlink="">
      <xdr:nvSpPr>
        <xdr:cNvPr id="200" name="n_4aveValue【体育館・プール】&#10;有形固定資産減価償却率">
          <a:extLst>
            <a:ext uri="{FF2B5EF4-FFF2-40B4-BE49-F238E27FC236}">
              <a16:creationId xmlns:a16="http://schemas.microsoft.com/office/drawing/2014/main" id="{4184EF97-005B-43C2-88D2-AEED74FDBB7F}"/>
            </a:ext>
          </a:extLst>
        </xdr:cNvPr>
        <xdr:cNvSpPr txBox="1"/>
      </xdr:nvSpPr>
      <xdr:spPr>
        <a:xfrm>
          <a:off x="927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93362</xdr:rowOff>
    </xdr:from>
    <xdr:ext cx="405111" cy="259045"/>
    <xdr:sp macro="" textlink="">
      <xdr:nvSpPr>
        <xdr:cNvPr id="201" name="n_1mainValue【体育館・プール】&#10;有形固定資産減価償却率">
          <a:extLst>
            <a:ext uri="{FF2B5EF4-FFF2-40B4-BE49-F238E27FC236}">
              <a16:creationId xmlns:a16="http://schemas.microsoft.com/office/drawing/2014/main" id="{85A7CC0A-3AE9-4730-875A-05B2A0A363AD}"/>
            </a:ext>
          </a:extLst>
        </xdr:cNvPr>
        <xdr:cNvSpPr txBox="1"/>
      </xdr:nvSpPr>
      <xdr:spPr>
        <a:xfrm>
          <a:off x="35820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2" name="n_2mainValue【体育館・プール】&#10;有形固定資産減価償却率">
          <a:extLst>
            <a:ext uri="{FF2B5EF4-FFF2-40B4-BE49-F238E27FC236}">
              <a16:creationId xmlns:a16="http://schemas.microsoft.com/office/drawing/2014/main" id="{2A8298E3-96C4-430B-982F-11AEEF95DC86}"/>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3" name="n_3mainValue【体育館・プール】&#10;有形固定資産減価償却率">
          <a:extLst>
            <a:ext uri="{FF2B5EF4-FFF2-40B4-BE49-F238E27FC236}">
              <a16:creationId xmlns:a16="http://schemas.microsoft.com/office/drawing/2014/main" id="{3EA30C6C-A778-45E3-BFB3-BC17E06126F4}"/>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4" name="n_4mainValue【体育館・プール】&#10;有形固定資産減価償却率">
          <a:extLst>
            <a:ext uri="{FF2B5EF4-FFF2-40B4-BE49-F238E27FC236}">
              <a16:creationId xmlns:a16="http://schemas.microsoft.com/office/drawing/2014/main" id="{7288ACAC-18A6-43C8-8CA1-9BDAA3907ED9}"/>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DEB1321-5C9C-40D1-8173-88CE6C987A8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FF7C841-03A1-40F5-B535-2A470148B9B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75BD2D2-8189-46A7-8271-AFEB82780AE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9624753-5F7C-4C33-971C-4F400588A78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7BB721C-E676-465C-8B43-858DAB1E4F8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EAA4F3C-843F-4E6B-ACE2-D8C224B6F7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D6D80F5-1BCC-4D15-A9F7-4EC3B3C6B8C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DF2A694-E48D-48DB-94AB-8F1F341825C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4D87585-11AF-43AB-BADB-27B49E2C336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61103A7-D015-4ACD-B54C-CD1E2BBCA05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F70C6DB-1024-44BC-8CCC-6722796D43C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7EF3BA24-C9B9-47A4-96E5-CEBDA194CC8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7D35C6C-00A7-4F1D-A84F-0B9DA15D75B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DA448F5-DCC1-4669-AEB7-42CBD01F6EB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592966B-9663-41ED-882E-58BF7D0566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15C6524-4B11-48BE-B6DE-E4E6322E22B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BFE90D9-B5CC-4FA9-97E0-90A5AAD7E34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EA84D26-8558-4217-A599-DC87D5107A0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A5B3A83-8390-4BFE-B2CA-0BE7D5547D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06AC792-05F1-4054-A606-32DD1F262DA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8C7CF99-5060-4037-9EDF-D0BDCA48835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75B937F-F833-43A4-AB45-36A61A40206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8193C76D-219F-4FD7-8E98-6653CEB9E5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135255</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6B458D0A-DF1D-4711-9C0F-5BEA4607073D}"/>
            </a:ext>
          </a:extLst>
        </xdr:cNvPr>
        <xdr:cNvCxnSpPr/>
      </xdr:nvCxnSpPr>
      <xdr:spPr>
        <a:xfrm flipV="1">
          <a:off x="10476865" y="9736455"/>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C2D67A39-A190-432C-AD8F-C457524DA85E}"/>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2FE58EE7-F6E5-4BC6-ABAF-651F02ECE504}"/>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81932</xdr:rowOff>
    </xdr:from>
    <xdr:ext cx="469744" cy="259045"/>
    <xdr:sp macro="" textlink="">
      <xdr:nvSpPr>
        <xdr:cNvPr id="231" name="【体育館・プール】&#10;一人当たり面積最大値テキスト">
          <a:extLst>
            <a:ext uri="{FF2B5EF4-FFF2-40B4-BE49-F238E27FC236}">
              <a16:creationId xmlns:a16="http://schemas.microsoft.com/office/drawing/2014/main" id="{C7A0C699-CC1C-4395-96C3-1398BDE75DB4}"/>
            </a:ext>
          </a:extLst>
        </xdr:cNvPr>
        <xdr:cNvSpPr txBox="1"/>
      </xdr:nvSpPr>
      <xdr:spPr>
        <a:xfrm>
          <a:off x="10515600" y="951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135255</xdr:rowOff>
    </xdr:from>
    <xdr:to>
      <xdr:col>55</xdr:col>
      <xdr:colOff>88900</xdr:colOff>
      <xdr:row>56</xdr:row>
      <xdr:rowOff>135255</xdr:rowOff>
    </xdr:to>
    <xdr:cxnSp macro="">
      <xdr:nvCxnSpPr>
        <xdr:cNvPr id="232" name="直線コネクタ 231">
          <a:extLst>
            <a:ext uri="{FF2B5EF4-FFF2-40B4-BE49-F238E27FC236}">
              <a16:creationId xmlns:a16="http://schemas.microsoft.com/office/drawing/2014/main" id="{F8387B08-B1E2-4566-94D1-31F68DE91A3B}"/>
            </a:ext>
          </a:extLst>
        </xdr:cNvPr>
        <xdr:cNvCxnSpPr/>
      </xdr:nvCxnSpPr>
      <xdr:spPr>
        <a:xfrm>
          <a:off x="10388600" y="973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57421</xdr:rowOff>
    </xdr:from>
    <xdr:ext cx="469744" cy="259045"/>
    <xdr:sp macro="" textlink="">
      <xdr:nvSpPr>
        <xdr:cNvPr id="233" name="【体育館・プール】&#10;一人当たり面積平均値テキスト">
          <a:extLst>
            <a:ext uri="{FF2B5EF4-FFF2-40B4-BE49-F238E27FC236}">
              <a16:creationId xmlns:a16="http://schemas.microsoft.com/office/drawing/2014/main" id="{0F522E27-A71E-4305-8244-79FAE2782FD8}"/>
            </a:ext>
          </a:extLst>
        </xdr:cNvPr>
        <xdr:cNvSpPr txBox="1"/>
      </xdr:nvSpPr>
      <xdr:spPr>
        <a:xfrm>
          <a:off x="10515600" y="1068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34544</xdr:rowOff>
    </xdr:from>
    <xdr:to>
      <xdr:col>55</xdr:col>
      <xdr:colOff>50800</xdr:colOff>
      <xdr:row>63</xdr:row>
      <xdr:rowOff>136144</xdr:rowOff>
    </xdr:to>
    <xdr:sp macro="" textlink="">
      <xdr:nvSpPr>
        <xdr:cNvPr id="234" name="フローチャート: 判断 233">
          <a:extLst>
            <a:ext uri="{FF2B5EF4-FFF2-40B4-BE49-F238E27FC236}">
              <a16:creationId xmlns:a16="http://schemas.microsoft.com/office/drawing/2014/main" id="{884E0E90-7AD8-4723-B9DB-9AA78E52C43D}"/>
            </a:ext>
          </a:extLst>
        </xdr:cNvPr>
        <xdr:cNvSpPr/>
      </xdr:nvSpPr>
      <xdr:spPr>
        <a:xfrm>
          <a:off x="104267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39116</xdr:rowOff>
    </xdr:from>
    <xdr:to>
      <xdr:col>50</xdr:col>
      <xdr:colOff>165100</xdr:colOff>
      <xdr:row>63</xdr:row>
      <xdr:rowOff>140716</xdr:rowOff>
    </xdr:to>
    <xdr:sp macro="" textlink="">
      <xdr:nvSpPr>
        <xdr:cNvPr id="235" name="フローチャート: 判断 234">
          <a:extLst>
            <a:ext uri="{FF2B5EF4-FFF2-40B4-BE49-F238E27FC236}">
              <a16:creationId xmlns:a16="http://schemas.microsoft.com/office/drawing/2014/main" id="{77D6B6BC-4312-4F59-BD73-AB39977FD86C}"/>
            </a:ext>
          </a:extLst>
        </xdr:cNvPr>
        <xdr:cNvSpPr/>
      </xdr:nvSpPr>
      <xdr:spPr>
        <a:xfrm>
          <a:off x="9588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44069</xdr:rowOff>
    </xdr:from>
    <xdr:to>
      <xdr:col>46</xdr:col>
      <xdr:colOff>38100</xdr:colOff>
      <xdr:row>63</xdr:row>
      <xdr:rowOff>145669</xdr:rowOff>
    </xdr:to>
    <xdr:sp macro="" textlink="">
      <xdr:nvSpPr>
        <xdr:cNvPr id="236" name="フローチャート: 判断 235">
          <a:extLst>
            <a:ext uri="{FF2B5EF4-FFF2-40B4-BE49-F238E27FC236}">
              <a16:creationId xmlns:a16="http://schemas.microsoft.com/office/drawing/2014/main" id="{76226370-CFF5-454B-B568-B117B16D4480}"/>
            </a:ext>
          </a:extLst>
        </xdr:cNvPr>
        <xdr:cNvSpPr/>
      </xdr:nvSpPr>
      <xdr:spPr>
        <a:xfrm>
          <a:off x="8699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61595</xdr:rowOff>
    </xdr:from>
    <xdr:to>
      <xdr:col>41</xdr:col>
      <xdr:colOff>101600</xdr:colOff>
      <xdr:row>63</xdr:row>
      <xdr:rowOff>163195</xdr:rowOff>
    </xdr:to>
    <xdr:sp macro="" textlink="">
      <xdr:nvSpPr>
        <xdr:cNvPr id="237" name="フローチャート: 判断 236">
          <a:extLst>
            <a:ext uri="{FF2B5EF4-FFF2-40B4-BE49-F238E27FC236}">
              <a16:creationId xmlns:a16="http://schemas.microsoft.com/office/drawing/2014/main" id="{C3BAD7CC-8E7F-4CBC-A4BC-1D2AD204E9A8}"/>
            </a:ext>
          </a:extLst>
        </xdr:cNvPr>
        <xdr:cNvSpPr/>
      </xdr:nvSpPr>
      <xdr:spPr>
        <a:xfrm>
          <a:off x="7810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57404</xdr:rowOff>
    </xdr:from>
    <xdr:to>
      <xdr:col>36</xdr:col>
      <xdr:colOff>165100</xdr:colOff>
      <xdr:row>63</xdr:row>
      <xdr:rowOff>159004</xdr:rowOff>
    </xdr:to>
    <xdr:sp macro="" textlink="">
      <xdr:nvSpPr>
        <xdr:cNvPr id="238" name="フローチャート: 判断 237">
          <a:extLst>
            <a:ext uri="{FF2B5EF4-FFF2-40B4-BE49-F238E27FC236}">
              <a16:creationId xmlns:a16="http://schemas.microsoft.com/office/drawing/2014/main" id="{87C79EA2-4905-4218-81BA-BE62359476A1}"/>
            </a:ext>
          </a:extLst>
        </xdr:cNvPr>
        <xdr:cNvSpPr/>
      </xdr:nvSpPr>
      <xdr:spPr>
        <a:xfrm>
          <a:off x="6921500" y="1085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C3CAEF9-068C-4F23-B84F-CED329AF09F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20B3D16-3D43-44B7-AA02-B95532C0BD4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0786E15-7702-4D1E-95D7-D09CF16039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5F545A9-E0B2-4A12-8CB9-8C774466D36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B784D68-D14A-427C-A175-3AF6815985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112649</xdr:rowOff>
    </xdr:from>
    <xdr:to>
      <xdr:col>55</xdr:col>
      <xdr:colOff>50800</xdr:colOff>
      <xdr:row>64</xdr:row>
      <xdr:rowOff>42799</xdr:rowOff>
    </xdr:to>
    <xdr:sp macro="" textlink="">
      <xdr:nvSpPr>
        <xdr:cNvPr id="244" name="楕円 243">
          <a:extLst>
            <a:ext uri="{FF2B5EF4-FFF2-40B4-BE49-F238E27FC236}">
              <a16:creationId xmlns:a16="http://schemas.microsoft.com/office/drawing/2014/main" id="{2AEA47CC-DB15-454B-AA40-5E4600E59D04}"/>
            </a:ext>
          </a:extLst>
        </xdr:cNvPr>
        <xdr:cNvSpPr/>
      </xdr:nvSpPr>
      <xdr:spPr>
        <a:xfrm>
          <a:off x="104267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27576</xdr:rowOff>
    </xdr:from>
    <xdr:ext cx="469744" cy="259045"/>
    <xdr:sp macro="" textlink="">
      <xdr:nvSpPr>
        <xdr:cNvPr id="245" name="【体育館・プール】&#10;一人当たり面積該当値テキスト">
          <a:extLst>
            <a:ext uri="{FF2B5EF4-FFF2-40B4-BE49-F238E27FC236}">
              <a16:creationId xmlns:a16="http://schemas.microsoft.com/office/drawing/2014/main" id="{5EDB894C-7EC2-44F2-B896-DEA9D09E3859}"/>
            </a:ext>
          </a:extLst>
        </xdr:cNvPr>
        <xdr:cNvSpPr txBox="1"/>
      </xdr:nvSpPr>
      <xdr:spPr>
        <a:xfrm>
          <a:off x="10515600" y="1082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113030</xdr:rowOff>
    </xdr:from>
    <xdr:to>
      <xdr:col>50</xdr:col>
      <xdr:colOff>165100</xdr:colOff>
      <xdr:row>64</xdr:row>
      <xdr:rowOff>43180</xdr:rowOff>
    </xdr:to>
    <xdr:sp macro="" textlink="">
      <xdr:nvSpPr>
        <xdr:cNvPr id="246" name="楕円 245">
          <a:extLst>
            <a:ext uri="{FF2B5EF4-FFF2-40B4-BE49-F238E27FC236}">
              <a16:creationId xmlns:a16="http://schemas.microsoft.com/office/drawing/2014/main" id="{E2630D43-7ECF-4FDA-AA00-329FBDB159EF}"/>
            </a:ext>
          </a:extLst>
        </xdr:cNvPr>
        <xdr:cNvSpPr/>
      </xdr:nvSpPr>
      <xdr:spPr>
        <a:xfrm>
          <a:off x="9588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163449</xdr:rowOff>
    </xdr:from>
    <xdr:to>
      <xdr:col>55</xdr:col>
      <xdr:colOff>0</xdr:colOff>
      <xdr:row>63</xdr:row>
      <xdr:rowOff>163830</xdr:rowOff>
    </xdr:to>
    <xdr:cxnSp macro="">
      <xdr:nvCxnSpPr>
        <xdr:cNvPr id="247" name="直線コネクタ 246">
          <a:extLst>
            <a:ext uri="{FF2B5EF4-FFF2-40B4-BE49-F238E27FC236}">
              <a16:creationId xmlns:a16="http://schemas.microsoft.com/office/drawing/2014/main" id="{F3743ACB-9BC9-482B-8DE8-3614A33F4EE1}"/>
            </a:ext>
          </a:extLst>
        </xdr:cNvPr>
        <xdr:cNvCxnSpPr/>
      </xdr:nvCxnSpPr>
      <xdr:spPr>
        <a:xfrm flipV="1">
          <a:off x="9639300" y="1096479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113030</xdr:rowOff>
    </xdr:from>
    <xdr:to>
      <xdr:col>46</xdr:col>
      <xdr:colOff>38100</xdr:colOff>
      <xdr:row>64</xdr:row>
      <xdr:rowOff>43180</xdr:rowOff>
    </xdr:to>
    <xdr:sp macro="" textlink="">
      <xdr:nvSpPr>
        <xdr:cNvPr id="248" name="楕円 247">
          <a:extLst>
            <a:ext uri="{FF2B5EF4-FFF2-40B4-BE49-F238E27FC236}">
              <a16:creationId xmlns:a16="http://schemas.microsoft.com/office/drawing/2014/main" id="{8FC49523-7E82-456E-B258-25033588AB6B}"/>
            </a:ext>
          </a:extLst>
        </xdr:cNvPr>
        <xdr:cNvSpPr/>
      </xdr:nvSpPr>
      <xdr:spPr>
        <a:xfrm>
          <a:off x="8699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163830</xdr:rowOff>
    </xdr:from>
    <xdr:to>
      <xdr:col>50</xdr:col>
      <xdr:colOff>114300</xdr:colOff>
      <xdr:row>63</xdr:row>
      <xdr:rowOff>163830</xdr:rowOff>
    </xdr:to>
    <xdr:cxnSp macro="">
      <xdr:nvCxnSpPr>
        <xdr:cNvPr id="249" name="直線コネクタ 248">
          <a:extLst>
            <a:ext uri="{FF2B5EF4-FFF2-40B4-BE49-F238E27FC236}">
              <a16:creationId xmlns:a16="http://schemas.microsoft.com/office/drawing/2014/main" id="{0A9D4CBB-563A-4F6E-9F0E-3CC70BD50053}"/>
            </a:ext>
          </a:extLst>
        </xdr:cNvPr>
        <xdr:cNvCxnSpPr/>
      </xdr:nvCxnSpPr>
      <xdr:spPr>
        <a:xfrm>
          <a:off x="8750300" y="1096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112649</xdr:rowOff>
    </xdr:from>
    <xdr:to>
      <xdr:col>41</xdr:col>
      <xdr:colOff>101600</xdr:colOff>
      <xdr:row>64</xdr:row>
      <xdr:rowOff>42799</xdr:rowOff>
    </xdr:to>
    <xdr:sp macro="" textlink="">
      <xdr:nvSpPr>
        <xdr:cNvPr id="250" name="楕円 249">
          <a:extLst>
            <a:ext uri="{FF2B5EF4-FFF2-40B4-BE49-F238E27FC236}">
              <a16:creationId xmlns:a16="http://schemas.microsoft.com/office/drawing/2014/main" id="{26362789-45DD-434D-9919-9BB0652AA48A}"/>
            </a:ext>
          </a:extLst>
        </xdr:cNvPr>
        <xdr:cNvSpPr/>
      </xdr:nvSpPr>
      <xdr:spPr>
        <a:xfrm>
          <a:off x="7810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163449</xdr:rowOff>
    </xdr:from>
    <xdr:to>
      <xdr:col>45</xdr:col>
      <xdr:colOff>177800</xdr:colOff>
      <xdr:row>63</xdr:row>
      <xdr:rowOff>163830</xdr:rowOff>
    </xdr:to>
    <xdr:cxnSp macro="">
      <xdr:nvCxnSpPr>
        <xdr:cNvPr id="251" name="直線コネクタ 250">
          <a:extLst>
            <a:ext uri="{FF2B5EF4-FFF2-40B4-BE49-F238E27FC236}">
              <a16:creationId xmlns:a16="http://schemas.microsoft.com/office/drawing/2014/main" id="{CA75C6D0-CA16-4538-996C-4056B0CD2860}"/>
            </a:ext>
          </a:extLst>
        </xdr:cNvPr>
        <xdr:cNvCxnSpPr/>
      </xdr:nvCxnSpPr>
      <xdr:spPr>
        <a:xfrm>
          <a:off x="7861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113030</xdr:rowOff>
    </xdr:from>
    <xdr:to>
      <xdr:col>36</xdr:col>
      <xdr:colOff>165100</xdr:colOff>
      <xdr:row>64</xdr:row>
      <xdr:rowOff>43180</xdr:rowOff>
    </xdr:to>
    <xdr:sp macro="" textlink="">
      <xdr:nvSpPr>
        <xdr:cNvPr id="252" name="楕円 251">
          <a:extLst>
            <a:ext uri="{FF2B5EF4-FFF2-40B4-BE49-F238E27FC236}">
              <a16:creationId xmlns:a16="http://schemas.microsoft.com/office/drawing/2014/main" id="{E62C2105-7038-478A-8C0B-307D70100CA8}"/>
            </a:ext>
          </a:extLst>
        </xdr:cNvPr>
        <xdr:cNvSpPr/>
      </xdr:nvSpPr>
      <xdr:spPr>
        <a:xfrm>
          <a:off x="6921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163449</xdr:rowOff>
    </xdr:from>
    <xdr:to>
      <xdr:col>41</xdr:col>
      <xdr:colOff>50800</xdr:colOff>
      <xdr:row>63</xdr:row>
      <xdr:rowOff>163830</xdr:rowOff>
    </xdr:to>
    <xdr:cxnSp macro="">
      <xdr:nvCxnSpPr>
        <xdr:cNvPr id="253" name="直線コネクタ 252">
          <a:extLst>
            <a:ext uri="{FF2B5EF4-FFF2-40B4-BE49-F238E27FC236}">
              <a16:creationId xmlns:a16="http://schemas.microsoft.com/office/drawing/2014/main" id="{5F8C52C4-EA74-4FC3-9DF3-640C2C5ED9A1}"/>
            </a:ext>
          </a:extLst>
        </xdr:cNvPr>
        <xdr:cNvCxnSpPr/>
      </xdr:nvCxnSpPr>
      <xdr:spPr>
        <a:xfrm flipV="1">
          <a:off x="6972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157243</xdr:rowOff>
    </xdr:from>
    <xdr:ext cx="469744" cy="259045"/>
    <xdr:sp macro="" textlink="">
      <xdr:nvSpPr>
        <xdr:cNvPr id="254" name="n_1aveValue【体育館・プール】&#10;一人当たり面積">
          <a:extLst>
            <a:ext uri="{FF2B5EF4-FFF2-40B4-BE49-F238E27FC236}">
              <a16:creationId xmlns:a16="http://schemas.microsoft.com/office/drawing/2014/main" id="{D5186DA5-99A2-4842-B5CC-08B93E5A1F0B}"/>
            </a:ext>
          </a:extLst>
        </xdr:cNvPr>
        <xdr:cNvSpPr txBox="1"/>
      </xdr:nvSpPr>
      <xdr:spPr>
        <a:xfrm>
          <a:off x="93917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162196</xdr:rowOff>
    </xdr:from>
    <xdr:ext cx="469744" cy="259045"/>
    <xdr:sp macro="" textlink="">
      <xdr:nvSpPr>
        <xdr:cNvPr id="255" name="n_2aveValue【体育館・プール】&#10;一人当たり面積">
          <a:extLst>
            <a:ext uri="{FF2B5EF4-FFF2-40B4-BE49-F238E27FC236}">
              <a16:creationId xmlns:a16="http://schemas.microsoft.com/office/drawing/2014/main" id="{B2847C4F-F72C-411E-B2E4-95F278D899B1}"/>
            </a:ext>
          </a:extLst>
        </xdr:cNvPr>
        <xdr:cNvSpPr txBox="1"/>
      </xdr:nvSpPr>
      <xdr:spPr>
        <a:xfrm>
          <a:off x="8515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8272</xdr:rowOff>
    </xdr:from>
    <xdr:ext cx="469744" cy="259045"/>
    <xdr:sp macro="" textlink="">
      <xdr:nvSpPr>
        <xdr:cNvPr id="256" name="n_3aveValue【体育館・プール】&#10;一人当たり面積">
          <a:extLst>
            <a:ext uri="{FF2B5EF4-FFF2-40B4-BE49-F238E27FC236}">
              <a16:creationId xmlns:a16="http://schemas.microsoft.com/office/drawing/2014/main" id="{C00D999B-96D4-4DD6-9F89-20654901E734}"/>
            </a:ext>
          </a:extLst>
        </xdr:cNvPr>
        <xdr:cNvSpPr txBox="1"/>
      </xdr:nvSpPr>
      <xdr:spPr>
        <a:xfrm>
          <a:off x="7626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4081</xdr:rowOff>
    </xdr:from>
    <xdr:ext cx="469744" cy="259045"/>
    <xdr:sp macro="" textlink="">
      <xdr:nvSpPr>
        <xdr:cNvPr id="257" name="n_4aveValue【体育館・プール】&#10;一人当たり面積">
          <a:extLst>
            <a:ext uri="{FF2B5EF4-FFF2-40B4-BE49-F238E27FC236}">
              <a16:creationId xmlns:a16="http://schemas.microsoft.com/office/drawing/2014/main" id="{0C97CF2A-DD58-444B-B809-D3C5D453B20B}"/>
            </a:ext>
          </a:extLst>
        </xdr:cNvPr>
        <xdr:cNvSpPr txBox="1"/>
      </xdr:nvSpPr>
      <xdr:spPr>
        <a:xfrm>
          <a:off x="6737427" y="106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34307</xdr:rowOff>
    </xdr:from>
    <xdr:ext cx="469744" cy="259045"/>
    <xdr:sp macro="" textlink="">
      <xdr:nvSpPr>
        <xdr:cNvPr id="258" name="n_1mainValue【体育館・プール】&#10;一人当たり面積">
          <a:extLst>
            <a:ext uri="{FF2B5EF4-FFF2-40B4-BE49-F238E27FC236}">
              <a16:creationId xmlns:a16="http://schemas.microsoft.com/office/drawing/2014/main" id="{2C539B0E-F861-481B-BB6C-FFC496FA1C8A}"/>
            </a:ext>
          </a:extLst>
        </xdr:cNvPr>
        <xdr:cNvSpPr txBox="1"/>
      </xdr:nvSpPr>
      <xdr:spPr>
        <a:xfrm>
          <a:off x="93917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34307</xdr:rowOff>
    </xdr:from>
    <xdr:ext cx="469744" cy="259045"/>
    <xdr:sp macro="" textlink="">
      <xdr:nvSpPr>
        <xdr:cNvPr id="259" name="n_2mainValue【体育館・プール】&#10;一人当たり面積">
          <a:extLst>
            <a:ext uri="{FF2B5EF4-FFF2-40B4-BE49-F238E27FC236}">
              <a16:creationId xmlns:a16="http://schemas.microsoft.com/office/drawing/2014/main" id="{7424D1DE-86A3-4102-8120-DB1910C76BF5}"/>
            </a:ext>
          </a:extLst>
        </xdr:cNvPr>
        <xdr:cNvSpPr txBox="1"/>
      </xdr:nvSpPr>
      <xdr:spPr>
        <a:xfrm>
          <a:off x="8515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33926</xdr:rowOff>
    </xdr:from>
    <xdr:ext cx="469744" cy="259045"/>
    <xdr:sp macro="" textlink="">
      <xdr:nvSpPr>
        <xdr:cNvPr id="260" name="n_3mainValue【体育館・プール】&#10;一人当たり面積">
          <a:extLst>
            <a:ext uri="{FF2B5EF4-FFF2-40B4-BE49-F238E27FC236}">
              <a16:creationId xmlns:a16="http://schemas.microsoft.com/office/drawing/2014/main" id="{E21BE4E9-E8EB-4B1A-9832-12652CD66B64}"/>
            </a:ext>
          </a:extLst>
        </xdr:cNvPr>
        <xdr:cNvSpPr txBox="1"/>
      </xdr:nvSpPr>
      <xdr:spPr>
        <a:xfrm>
          <a:off x="7626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34307</xdr:rowOff>
    </xdr:from>
    <xdr:ext cx="469744" cy="259045"/>
    <xdr:sp macro="" textlink="">
      <xdr:nvSpPr>
        <xdr:cNvPr id="261" name="n_4mainValue【体育館・プール】&#10;一人当たり面積">
          <a:extLst>
            <a:ext uri="{FF2B5EF4-FFF2-40B4-BE49-F238E27FC236}">
              <a16:creationId xmlns:a16="http://schemas.microsoft.com/office/drawing/2014/main" id="{055BA8E2-D828-41C1-99E7-98D619AEAC16}"/>
            </a:ext>
          </a:extLst>
        </xdr:cNvPr>
        <xdr:cNvSpPr txBox="1"/>
      </xdr:nvSpPr>
      <xdr:spPr>
        <a:xfrm>
          <a:off x="6737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F0FB795-D3CD-4212-8FE9-7986DFCE471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E469DCD-4F62-48B8-B7FE-344C66B9A70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E8CEE9F-8264-4720-A042-8A46051C433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0FA8126-1D45-4980-AC8F-67FAE8F4994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AFD2A7A-2EC4-4F18-9451-A495152AF3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04896EC-2D1A-4587-85EF-6FE41CCDE49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260C623-42BE-47E3-A304-997D05B1AC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15AA07D-A445-4537-BCDB-C70B8F9709D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97E46947-5265-4927-94C9-4A75C86E614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2E1F1803-F6BE-4B6C-8BFC-8C781A82EC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2E8B542C-6F8C-4670-A07A-82CD5C4BE6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5E38E46F-A479-4ECF-8B02-97F902048B2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CBCDB68-3A41-4E12-A902-174B3A63699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1FFE27A0-92F5-48A0-BB07-4429708C337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45A1498-10B8-487E-9805-8C9607061F0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3D5141A4-7270-4545-8B5E-AFB707D87DA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6E3C7E6-FD49-4C48-8C62-2E3F485F53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5A727E57-E42B-4B8D-8386-807B2D74FFD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A42ADB34-BF0A-4171-A9EA-1A96B81B2AF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8B1A76E-3D9C-4E1A-BCEB-56D2C17ECB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F4DA6AA-14C9-4C47-AD08-F8EF90FBE8B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2DA78BE3-8E99-4553-B5D1-52AA3469F29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37C77D1B-6D76-48C7-B88C-A24CC6F7A0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994399F-9928-4480-9D25-3F64C9BD7FB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9AFF66EE-19EC-44CC-AACD-13BD36FA0ED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A8EA6758-5C94-4246-B13E-7B89086E311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9193EF43-C014-4572-BB97-DC8063B0F21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CD411BEF-0CA3-4B66-8538-942B28B6723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FF26D16E-BA7D-430C-8734-FAAD919CAE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1D76DE9E-2A4C-42A4-A81E-4EA9B4A739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8D99D3E8-D051-4344-8213-D3154034D5A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7DFA5063-1025-451F-9089-5DF4A1304E3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B68B8D1B-3B55-4D4B-844A-BFCE9875946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8BDF4F77-8036-4FB9-9ED8-C40E5D6F753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0C5489A-E088-4BCF-B5EB-93F798A15F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6A7C6D53-6F85-4DA5-BA9D-FBCC5DC6C6B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3A35D2C4-F8CA-4CBB-A99A-D6018511EB0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9F22F443-7B8B-445C-852D-106C042FEB8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FF1C09FD-7405-49D0-ABAA-273071B8EE5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8D6487F8-DA31-4AFC-8DBB-8C2ED366AB3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5269A317-8063-4AE4-8F76-C7EEB8F93C7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4ADEBE71-247D-41BC-BDF8-298C9918F4C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1CA6AF9D-6E98-4D70-97D7-E72F20AAE08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7DE914B9-C133-4F09-B29D-F21087C5F75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9D6FEC23-25D5-46D2-A5FA-498311F609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ED18FB44-150E-47C7-BDDC-25FF969135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878054D8-0EB3-4D9B-8721-41F1E3B74A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8888DF76-1409-47F9-BBAD-F4C555486D6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5ED60146-E77C-4F58-B3C6-0CECC3EB6AA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60514EE4-E3A7-4054-8DD9-10C3B443895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F4A0101D-8EBC-497C-AE30-1A79F57AEFE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80EC91DD-2904-4023-AD7F-D300EB6925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8DAB8C69-9042-4C05-B654-B10D852198B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BF4BC191-30B1-45AE-84FA-2DE17B60BF1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A7349636-8B22-41A4-BD6E-62AC852A9B6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A74981D-C2D9-4117-A142-CEEF5E519E9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2F978423-6ED4-4EAD-B12B-2CE4D795F4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D76DC70D-5A0A-462F-99A2-6D1E873949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74CF706F-B0EC-4E1B-B2F3-44877254195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9C42B95C-5034-4D34-91B7-A3146C09D51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775F0C98-7FA1-407D-9EFC-E9E6398DF62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EC385EFB-0E80-43D5-B15C-9A3E8D5D9F2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7B996FCB-20D3-403B-931C-79740D87EDD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5A33FA64-4985-43A0-9E97-63565CE16E9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64928CEC-3BAB-4E01-9983-1FD9D7475FF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BEA19152-5EA5-45C0-A9BD-1D359DA807C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C6031DAC-9E00-4038-85FE-137993B143F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0021CAC1-4EC6-45E8-B247-742961D356B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F9A3B0C6-B35F-4B06-9F56-5A88AA37789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11863701-39D3-4AA3-88A6-5FBCD5B75DD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D78C6F7E-B954-4299-BACA-5A591B97211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6979DA0D-6DFE-4380-AAEF-84B7D6DC86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738AD8F6-0ADD-476E-9D42-348402D42B09}"/>
            </a:ext>
          </a:extLst>
        </xdr:cNvPr>
        <xdr:cNvCxnSpPr/>
      </xdr:nvCxnSpPr>
      <xdr:spPr>
        <a:xfrm flipV="1">
          <a:off x="16318864" y="95478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7432AF76-1981-4B1B-9831-31F9196FC05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2A10CEE0-93C5-44BC-9A33-B27CADF7169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075921EB-A2FC-43CF-A7B2-1BBD1075A8E3}"/>
            </a:ext>
          </a:extLst>
        </xdr:cNvPr>
        <xdr:cNvSpPr txBox="1"/>
      </xdr:nvSpPr>
      <xdr:spPr>
        <a:xfrm>
          <a:off x="16357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338" name="直線コネクタ 337">
          <a:extLst>
            <a:ext uri="{FF2B5EF4-FFF2-40B4-BE49-F238E27FC236}">
              <a16:creationId xmlns:a16="http://schemas.microsoft.com/office/drawing/2014/main" id="{09341104-A78B-4A45-A1F3-8B219591E8AF}"/>
            </a:ext>
          </a:extLst>
        </xdr:cNvPr>
        <xdr:cNvCxnSpPr/>
      </xdr:nvCxnSpPr>
      <xdr:spPr>
        <a:xfrm>
          <a:off x="16230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59707</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570FCA7E-0C78-48C7-8F5D-15EEE7A75ABA}"/>
            </a:ext>
          </a:extLst>
        </xdr:cNvPr>
        <xdr:cNvSpPr txBox="1"/>
      </xdr:nvSpPr>
      <xdr:spPr>
        <a:xfrm>
          <a:off x="16357600" y="10003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36830</xdr:rowOff>
    </xdr:from>
    <xdr:to>
      <xdr:col>85</xdr:col>
      <xdr:colOff>177800</xdr:colOff>
      <xdr:row>59</xdr:row>
      <xdr:rowOff>138430</xdr:rowOff>
    </xdr:to>
    <xdr:sp macro="" textlink="">
      <xdr:nvSpPr>
        <xdr:cNvPr id="340" name="フローチャート: 判断 339">
          <a:extLst>
            <a:ext uri="{FF2B5EF4-FFF2-40B4-BE49-F238E27FC236}">
              <a16:creationId xmlns:a16="http://schemas.microsoft.com/office/drawing/2014/main" id="{E7E70C3C-AC03-448A-A814-0D5928B2E142}"/>
            </a:ext>
          </a:extLst>
        </xdr:cNvPr>
        <xdr:cNvSpPr/>
      </xdr:nvSpPr>
      <xdr:spPr>
        <a:xfrm>
          <a:off x="162687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6350</xdr:rowOff>
    </xdr:from>
    <xdr:to>
      <xdr:col>81</xdr:col>
      <xdr:colOff>101600</xdr:colOff>
      <xdr:row>59</xdr:row>
      <xdr:rowOff>107950</xdr:rowOff>
    </xdr:to>
    <xdr:sp macro="" textlink="">
      <xdr:nvSpPr>
        <xdr:cNvPr id="341" name="フローチャート: 判断 340">
          <a:extLst>
            <a:ext uri="{FF2B5EF4-FFF2-40B4-BE49-F238E27FC236}">
              <a16:creationId xmlns:a16="http://schemas.microsoft.com/office/drawing/2014/main" id="{3E860A21-183C-4C25-8D4A-AA7F0082EF00}"/>
            </a:ext>
          </a:extLst>
        </xdr:cNvPr>
        <xdr:cNvSpPr/>
      </xdr:nvSpPr>
      <xdr:spPr>
        <a:xfrm>
          <a:off x="15430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135890</xdr:rowOff>
    </xdr:from>
    <xdr:to>
      <xdr:col>76</xdr:col>
      <xdr:colOff>165100</xdr:colOff>
      <xdr:row>59</xdr:row>
      <xdr:rowOff>66040</xdr:rowOff>
    </xdr:to>
    <xdr:sp macro="" textlink="">
      <xdr:nvSpPr>
        <xdr:cNvPr id="342" name="フローチャート: 判断 341">
          <a:extLst>
            <a:ext uri="{FF2B5EF4-FFF2-40B4-BE49-F238E27FC236}">
              <a16:creationId xmlns:a16="http://schemas.microsoft.com/office/drawing/2014/main" id="{6C9C8819-8B33-45D2-8236-04414B103215}"/>
            </a:ext>
          </a:extLst>
        </xdr:cNvPr>
        <xdr:cNvSpPr/>
      </xdr:nvSpPr>
      <xdr:spPr>
        <a:xfrm>
          <a:off x="14541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65405</xdr:rowOff>
    </xdr:from>
    <xdr:to>
      <xdr:col>72</xdr:col>
      <xdr:colOff>38100</xdr:colOff>
      <xdr:row>58</xdr:row>
      <xdr:rowOff>167005</xdr:rowOff>
    </xdr:to>
    <xdr:sp macro="" textlink="">
      <xdr:nvSpPr>
        <xdr:cNvPr id="343" name="フローチャート: 判断 342">
          <a:extLst>
            <a:ext uri="{FF2B5EF4-FFF2-40B4-BE49-F238E27FC236}">
              <a16:creationId xmlns:a16="http://schemas.microsoft.com/office/drawing/2014/main" id="{AB9E18AD-9113-4800-B8A7-BFCBB65180D9}"/>
            </a:ext>
          </a:extLst>
        </xdr:cNvPr>
        <xdr:cNvSpPr/>
      </xdr:nvSpPr>
      <xdr:spPr>
        <a:xfrm>
          <a:off x="13652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31115</xdr:rowOff>
    </xdr:from>
    <xdr:to>
      <xdr:col>67</xdr:col>
      <xdr:colOff>101600</xdr:colOff>
      <xdr:row>58</xdr:row>
      <xdr:rowOff>132715</xdr:rowOff>
    </xdr:to>
    <xdr:sp macro="" textlink="">
      <xdr:nvSpPr>
        <xdr:cNvPr id="344" name="フローチャート: 判断 343">
          <a:extLst>
            <a:ext uri="{FF2B5EF4-FFF2-40B4-BE49-F238E27FC236}">
              <a16:creationId xmlns:a16="http://schemas.microsoft.com/office/drawing/2014/main" id="{02B2EF0E-E63E-4873-91E4-6E80BA7957D0}"/>
            </a:ext>
          </a:extLst>
        </xdr:cNvPr>
        <xdr:cNvSpPr/>
      </xdr:nvSpPr>
      <xdr:spPr>
        <a:xfrm>
          <a:off x="12763500" y="997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E9BD1639-E01E-40F7-8E1D-1FC3FEE80A3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F4FBDF62-F124-4B7E-8F56-ABD54CDFA58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7088F10F-A2E3-4C74-95A6-31CBFD26666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CC13CCF1-12C6-4CA0-9F27-7848B858BB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E5095465-12BF-451A-94DE-699CB8A66EE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69215</xdr:rowOff>
    </xdr:from>
    <xdr:to>
      <xdr:col>85</xdr:col>
      <xdr:colOff>177800</xdr:colOff>
      <xdr:row>60</xdr:row>
      <xdr:rowOff>170815</xdr:rowOff>
    </xdr:to>
    <xdr:sp macro="" textlink="">
      <xdr:nvSpPr>
        <xdr:cNvPr id="350" name="楕円 349">
          <a:extLst>
            <a:ext uri="{FF2B5EF4-FFF2-40B4-BE49-F238E27FC236}">
              <a16:creationId xmlns:a16="http://schemas.microsoft.com/office/drawing/2014/main" id="{54FDD5C6-CAD7-4702-8E48-59533F372460}"/>
            </a:ext>
          </a:extLst>
        </xdr:cNvPr>
        <xdr:cNvSpPr/>
      </xdr:nvSpPr>
      <xdr:spPr>
        <a:xfrm>
          <a:off x="162687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47642</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8A9726FB-04E1-4BCE-8728-5B4DB0B6232D}"/>
            </a:ext>
          </a:extLst>
        </xdr:cNvPr>
        <xdr:cNvSpPr txBox="1"/>
      </xdr:nvSpPr>
      <xdr:spPr>
        <a:xfrm>
          <a:off x="16357600"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128270</xdr:rowOff>
    </xdr:from>
    <xdr:to>
      <xdr:col>81</xdr:col>
      <xdr:colOff>101600</xdr:colOff>
      <xdr:row>61</xdr:row>
      <xdr:rowOff>58420</xdr:rowOff>
    </xdr:to>
    <xdr:sp macro="" textlink="">
      <xdr:nvSpPr>
        <xdr:cNvPr id="352" name="楕円 351">
          <a:extLst>
            <a:ext uri="{FF2B5EF4-FFF2-40B4-BE49-F238E27FC236}">
              <a16:creationId xmlns:a16="http://schemas.microsoft.com/office/drawing/2014/main" id="{F3DCE381-024C-4E1B-81A4-E865B36002B1}"/>
            </a:ext>
          </a:extLst>
        </xdr:cNvPr>
        <xdr:cNvSpPr/>
      </xdr:nvSpPr>
      <xdr:spPr>
        <a:xfrm>
          <a:off x="15430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120015</xdr:rowOff>
    </xdr:from>
    <xdr:to>
      <xdr:col>85</xdr:col>
      <xdr:colOff>127000</xdr:colOff>
      <xdr:row>61</xdr:row>
      <xdr:rowOff>7620</xdr:rowOff>
    </xdr:to>
    <xdr:cxnSp macro="">
      <xdr:nvCxnSpPr>
        <xdr:cNvPr id="353" name="直線コネクタ 352">
          <a:extLst>
            <a:ext uri="{FF2B5EF4-FFF2-40B4-BE49-F238E27FC236}">
              <a16:creationId xmlns:a16="http://schemas.microsoft.com/office/drawing/2014/main" id="{198D2558-F332-40E6-9674-1C14A5B6700D}"/>
            </a:ext>
          </a:extLst>
        </xdr:cNvPr>
        <xdr:cNvCxnSpPr/>
      </xdr:nvCxnSpPr>
      <xdr:spPr>
        <a:xfrm flipV="1">
          <a:off x="15481300" y="1040701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82550</xdr:rowOff>
    </xdr:from>
    <xdr:to>
      <xdr:col>76</xdr:col>
      <xdr:colOff>165100</xdr:colOff>
      <xdr:row>61</xdr:row>
      <xdr:rowOff>12700</xdr:rowOff>
    </xdr:to>
    <xdr:sp macro="" textlink="">
      <xdr:nvSpPr>
        <xdr:cNvPr id="354" name="楕円 353">
          <a:extLst>
            <a:ext uri="{FF2B5EF4-FFF2-40B4-BE49-F238E27FC236}">
              <a16:creationId xmlns:a16="http://schemas.microsoft.com/office/drawing/2014/main" id="{92B1C710-DF68-45B8-8F49-DA27CBEF9AD4}"/>
            </a:ext>
          </a:extLst>
        </xdr:cNvPr>
        <xdr:cNvSpPr/>
      </xdr:nvSpPr>
      <xdr:spPr>
        <a:xfrm>
          <a:off x="14541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133350</xdr:rowOff>
    </xdr:from>
    <xdr:to>
      <xdr:col>81</xdr:col>
      <xdr:colOff>50800</xdr:colOff>
      <xdr:row>61</xdr:row>
      <xdr:rowOff>7620</xdr:rowOff>
    </xdr:to>
    <xdr:cxnSp macro="">
      <xdr:nvCxnSpPr>
        <xdr:cNvPr id="355" name="直線コネクタ 354">
          <a:extLst>
            <a:ext uri="{FF2B5EF4-FFF2-40B4-BE49-F238E27FC236}">
              <a16:creationId xmlns:a16="http://schemas.microsoft.com/office/drawing/2014/main" id="{42858E76-EEC4-41CB-A471-7C728D860769}"/>
            </a:ext>
          </a:extLst>
        </xdr:cNvPr>
        <xdr:cNvCxnSpPr/>
      </xdr:nvCxnSpPr>
      <xdr:spPr>
        <a:xfrm>
          <a:off x="14592300" y="104203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95885</xdr:rowOff>
    </xdr:from>
    <xdr:to>
      <xdr:col>72</xdr:col>
      <xdr:colOff>38100</xdr:colOff>
      <xdr:row>61</xdr:row>
      <xdr:rowOff>26035</xdr:rowOff>
    </xdr:to>
    <xdr:sp macro="" textlink="">
      <xdr:nvSpPr>
        <xdr:cNvPr id="356" name="楕円 355">
          <a:extLst>
            <a:ext uri="{FF2B5EF4-FFF2-40B4-BE49-F238E27FC236}">
              <a16:creationId xmlns:a16="http://schemas.microsoft.com/office/drawing/2014/main" id="{79321E3A-F635-40E8-A72E-4086AD81C122}"/>
            </a:ext>
          </a:extLst>
        </xdr:cNvPr>
        <xdr:cNvSpPr/>
      </xdr:nvSpPr>
      <xdr:spPr>
        <a:xfrm>
          <a:off x="13652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133350</xdr:rowOff>
    </xdr:from>
    <xdr:to>
      <xdr:col>76</xdr:col>
      <xdr:colOff>114300</xdr:colOff>
      <xdr:row>60</xdr:row>
      <xdr:rowOff>146685</xdr:rowOff>
    </xdr:to>
    <xdr:cxnSp macro="">
      <xdr:nvCxnSpPr>
        <xdr:cNvPr id="357" name="直線コネクタ 356">
          <a:extLst>
            <a:ext uri="{FF2B5EF4-FFF2-40B4-BE49-F238E27FC236}">
              <a16:creationId xmlns:a16="http://schemas.microsoft.com/office/drawing/2014/main" id="{EEA9A546-3543-4EBB-BFF1-07F076FEA496}"/>
            </a:ext>
          </a:extLst>
        </xdr:cNvPr>
        <xdr:cNvCxnSpPr/>
      </xdr:nvCxnSpPr>
      <xdr:spPr>
        <a:xfrm flipV="1">
          <a:off x="13703300" y="104203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xdr:rowOff>
    </xdr:from>
    <xdr:to>
      <xdr:col>67</xdr:col>
      <xdr:colOff>101600</xdr:colOff>
      <xdr:row>60</xdr:row>
      <xdr:rowOff>113665</xdr:rowOff>
    </xdr:to>
    <xdr:sp macro="" textlink="">
      <xdr:nvSpPr>
        <xdr:cNvPr id="358" name="楕円 357">
          <a:extLst>
            <a:ext uri="{FF2B5EF4-FFF2-40B4-BE49-F238E27FC236}">
              <a16:creationId xmlns:a16="http://schemas.microsoft.com/office/drawing/2014/main" id="{7DCA6FB0-B929-4588-A5B5-44A861A484D1}"/>
            </a:ext>
          </a:extLst>
        </xdr:cNvPr>
        <xdr:cNvSpPr/>
      </xdr:nvSpPr>
      <xdr:spPr>
        <a:xfrm>
          <a:off x="12763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62865</xdr:rowOff>
    </xdr:from>
    <xdr:to>
      <xdr:col>71</xdr:col>
      <xdr:colOff>177800</xdr:colOff>
      <xdr:row>60</xdr:row>
      <xdr:rowOff>146685</xdr:rowOff>
    </xdr:to>
    <xdr:cxnSp macro="">
      <xdr:nvCxnSpPr>
        <xdr:cNvPr id="359" name="直線コネクタ 358">
          <a:extLst>
            <a:ext uri="{FF2B5EF4-FFF2-40B4-BE49-F238E27FC236}">
              <a16:creationId xmlns:a16="http://schemas.microsoft.com/office/drawing/2014/main" id="{558B663E-10B0-4A6C-A5DD-65548F9A28EB}"/>
            </a:ext>
          </a:extLst>
        </xdr:cNvPr>
        <xdr:cNvCxnSpPr/>
      </xdr:nvCxnSpPr>
      <xdr:spPr>
        <a:xfrm>
          <a:off x="12814300" y="1034986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124477</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39F6CC85-F8E3-4FA2-9D9F-49839EC21778}"/>
            </a:ext>
          </a:extLst>
        </xdr:cNvPr>
        <xdr:cNvSpPr txBox="1"/>
      </xdr:nvSpPr>
      <xdr:spPr>
        <a:xfrm>
          <a:off x="15266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D5583E07-A6BD-43AF-91AE-277C23C088FB}"/>
            </a:ext>
          </a:extLst>
        </xdr:cNvPr>
        <xdr:cNvSpPr txBox="1"/>
      </xdr:nvSpPr>
      <xdr:spPr>
        <a:xfrm>
          <a:off x="14389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12082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AC309AA6-F494-4034-ABD5-A12D226FD564}"/>
            </a:ext>
          </a:extLst>
        </xdr:cNvPr>
        <xdr:cNvSpPr txBox="1"/>
      </xdr:nvSpPr>
      <xdr:spPr>
        <a:xfrm>
          <a:off x="13500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149242</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44EDACD1-EAAF-44E7-AA43-9C8825B6CF4C}"/>
            </a:ext>
          </a:extLst>
        </xdr:cNvPr>
        <xdr:cNvSpPr txBox="1"/>
      </xdr:nvSpPr>
      <xdr:spPr>
        <a:xfrm>
          <a:off x="12611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49547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B256C0B3-3EAD-42C4-BE4F-187D8FE10D05}"/>
            </a:ext>
          </a:extLst>
        </xdr:cNvPr>
        <xdr:cNvSpPr txBox="1"/>
      </xdr:nvSpPr>
      <xdr:spPr>
        <a:xfrm>
          <a:off x="152660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3827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94E6AFE2-D145-4532-B17C-786D698523F2}"/>
            </a:ext>
          </a:extLst>
        </xdr:cNvPr>
        <xdr:cNvSpPr txBox="1"/>
      </xdr:nvSpPr>
      <xdr:spPr>
        <a:xfrm>
          <a:off x="14389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17162</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DB884E8E-0B1A-4D46-B679-24AE2766A1C3}"/>
            </a:ext>
          </a:extLst>
        </xdr:cNvPr>
        <xdr:cNvSpPr txBox="1"/>
      </xdr:nvSpPr>
      <xdr:spPr>
        <a:xfrm>
          <a:off x="13500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104792</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1DB6C00F-5B91-41F3-8153-79747F9B1864}"/>
            </a:ext>
          </a:extLst>
        </xdr:cNvPr>
        <xdr:cNvSpPr txBox="1"/>
      </xdr:nvSpPr>
      <xdr:spPr>
        <a:xfrm>
          <a:off x="12611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FA535E32-0482-4D36-AD7B-D468AD05B8F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A8D0F542-9290-42E5-AD16-F831FC190F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E391E49D-EE01-486B-9A72-8EFCD163D7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6DD03F71-8846-4611-A839-AC5D870DC2B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6C891249-2030-4331-96B2-694BB8AAC6E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796C1151-985B-4BF2-A882-2E8F4E3EBE2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B9A1953A-0B0D-4B8C-A388-79CB3AB95A9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F797C502-A78F-41F6-9BD4-567EBA46F26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0DDB613A-16C2-4406-A876-69D88A63823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0C0A2054-66FD-407C-9F10-36617BC465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8" name="直線コネクタ 377">
          <a:extLst>
            <a:ext uri="{FF2B5EF4-FFF2-40B4-BE49-F238E27FC236}">
              <a16:creationId xmlns:a16="http://schemas.microsoft.com/office/drawing/2014/main" id="{37DF5332-8E41-443A-9B07-FB6743A8854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9" name="テキスト ボックス 378">
          <a:extLst>
            <a:ext uri="{FF2B5EF4-FFF2-40B4-BE49-F238E27FC236}">
              <a16:creationId xmlns:a16="http://schemas.microsoft.com/office/drawing/2014/main" id="{DC5B4891-DBCB-4E27-A531-6FF453C7BE4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0" name="直線コネクタ 379">
          <a:extLst>
            <a:ext uri="{FF2B5EF4-FFF2-40B4-BE49-F238E27FC236}">
              <a16:creationId xmlns:a16="http://schemas.microsoft.com/office/drawing/2014/main" id="{0D24EC5A-AF39-45FC-8C3B-EF9D02F068F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1" name="テキスト ボックス 380">
          <a:extLst>
            <a:ext uri="{FF2B5EF4-FFF2-40B4-BE49-F238E27FC236}">
              <a16:creationId xmlns:a16="http://schemas.microsoft.com/office/drawing/2014/main" id="{2A171E04-0F90-4E02-97FB-31C58021B47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2" name="直線コネクタ 381">
          <a:extLst>
            <a:ext uri="{FF2B5EF4-FFF2-40B4-BE49-F238E27FC236}">
              <a16:creationId xmlns:a16="http://schemas.microsoft.com/office/drawing/2014/main" id="{BD0C4131-6AE5-4764-AA10-050AB035D4E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3" name="テキスト ボックス 382">
          <a:extLst>
            <a:ext uri="{FF2B5EF4-FFF2-40B4-BE49-F238E27FC236}">
              <a16:creationId xmlns:a16="http://schemas.microsoft.com/office/drawing/2014/main" id="{1FE4DC52-E6C3-4ADC-8DA1-FE1E949AB6C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4" name="直線コネクタ 383">
          <a:extLst>
            <a:ext uri="{FF2B5EF4-FFF2-40B4-BE49-F238E27FC236}">
              <a16:creationId xmlns:a16="http://schemas.microsoft.com/office/drawing/2014/main" id="{340D31C3-673A-43BB-B34A-4EF70FB2EE5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5" name="テキスト ボックス 384">
          <a:extLst>
            <a:ext uri="{FF2B5EF4-FFF2-40B4-BE49-F238E27FC236}">
              <a16:creationId xmlns:a16="http://schemas.microsoft.com/office/drawing/2014/main" id="{8C172F95-1A18-4BB9-8BBE-AF5F0C8B3D1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6" name="直線コネクタ 385">
          <a:extLst>
            <a:ext uri="{FF2B5EF4-FFF2-40B4-BE49-F238E27FC236}">
              <a16:creationId xmlns:a16="http://schemas.microsoft.com/office/drawing/2014/main" id="{05851918-F948-48F2-A495-C4988BFABFE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7" name="テキスト ボックス 386">
          <a:extLst>
            <a:ext uri="{FF2B5EF4-FFF2-40B4-BE49-F238E27FC236}">
              <a16:creationId xmlns:a16="http://schemas.microsoft.com/office/drawing/2014/main" id="{83499F11-817E-4669-9873-E30AE5BE606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8" name="直線コネクタ 387">
          <a:extLst>
            <a:ext uri="{FF2B5EF4-FFF2-40B4-BE49-F238E27FC236}">
              <a16:creationId xmlns:a16="http://schemas.microsoft.com/office/drawing/2014/main" id="{3EA75DDF-A09A-4558-B667-682718DFFEE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9" name="テキスト ボックス 388">
          <a:extLst>
            <a:ext uri="{FF2B5EF4-FFF2-40B4-BE49-F238E27FC236}">
              <a16:creationId xmlns:a16="http://schemas.microsoft.com/office/drawing/2014/main" id="{D637DDE3-0914-4596-9E1D-749C5F4582A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0" name="【保健センター・保健所】&#10;一人当たり面積グラフ枠">
          <a:extLst>
            <a:ext uri="{FF2B5EF4-FFF2-40B4-BE49-F238E27FC236}">
              <a16:creationId xmlns:a16="http://schemas.microsoft.com/office/drawing/2014/main" id="{ACCF6F31-CF2F-4198-B9EE-6E4B81F59CF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19050</xdr:rowOff>
    </xdr:from>
    <xdr:to>
      <xdr:col>116</xdr:col>
      <xdr:colOff>62864</xdr:colOff>
      <xdr:row>64</xdr:row>
      <xdr:rowOff>64770</xdr:rowOff>
    </xdr:to>
    <xdr:cxnSp macro="">
      <xdr:nvCxnSpPr>
        <xdr:cNvPr id="391" name="直線コネクタ 390">
          <a:extLst>
            <a:ext uri="{FF2B5EF4-FFF2-40B4-BE49-F238E27FC236}">
              <a16:creationId xmlns:a16="http://schemas.microsoft.com/office/drawing/2014/main" id="{313A4590-E3AA-4E91-AD32-9928700D7902}"/>
            </a:ext>
          </a:extLst>
        </xdr:cNvPr>
        <xdr:cNvCxnSpPr/>
      </xdr:nvCxnSpPr>
      <xdr:spPr>
        <a:xfrm flipV="1">
          <a:off x="22160864" y="944880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392" name="【保健センター・保健所】&#10;一人当たり面積最小値テキスト">
          <a:extLst>
            <a:ext uri="{FF2B5EF4-FFF2-40B4-BE49-F238E27FC236}">
              <a16:creationId xmlns:a16="http://schemas.microsoft.com/office/drawing/2014/main" id="{A6FCE030-F5A5-4C47-B812-65EFFBEE542A}"/>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393" name="直線コネクタ 392">
          <a:extLst>
            <a:ext uri="{FF2B5EF4-FFF2-40B4-BE49-F238E27FC236}">
              <a16:creationId xmlns:a16="http://schemas.microsoft.com/office/drawing/2014/main" id="{A2FD3C67-9F3D-4FDC-BEE4-CB2A4CA5CD9C}"/>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137177</xdr:rowOff>
    </xdr:from>
    <xdr:ext cx="469744" cy="259045"/>
    <xdr:sp macro="" textlink="">
      <xdr:nvSpPr>
        <xdr:cNvPr id="394" name="【保健センター・保健所】&#10;一人当たり面積最大値テキスト">
          <a:extLst>
            <a:ext uri="{FF2B5EF4-FFF2-40B4-BE49-F238E27FC236}">
              <a16:creationId xmlns:a16="http://schemas.microsoft.com/office/drawing/2014/main" id="{E186B976-B205-4820-8FEF-33D2F53B3A43}"/>
            </a:ext>
          </a:extLst>
        </xdr:cNvPr>
        <xdr:cNvSpPr txBox="1"/>
      </xdr:nvSpPr>
      <xdr:spPr>
        <a:xfrm>
          <a:off x="2219960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19050</xdr:rowOff>
    </xdr:from>
    <xdr:to>
      <xdr:col>116</xdr:col>
      <xdr:colOff>152400</xdr:colOff>
      <xdr:row>55</xdr:row>
      <xdr:rowOff>19050</xdr:rowOff>
    </xdr:to>
    <xdr:cxnSp macro="">
      <xdr:nvCxnSpPr>
        <xdr:cNvPr id="395" name="直線コネクタ 394">
          <a:extLst>
            <a:ext uri="{FF2B5EF4-FFF2-40B4-BE49-F238E27FC236}">
              <a16:creationId xmlns:a16="http://schemas.microsoft.com/office/drawing/2014/main" id="{FEB971BB-3BF8-4688-8878-87CCDBFEE48C}"/>
            </a:ext>
          </a:extLst>
        </xdr:cNvPr>
        <xdr:cNvCxnSpPr/>
      </xdr:nvCxnSpPr>
      <xdr:spPr>
        <a:xfrm>
          <a:off x="22072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396" name="【保健センター・保健所】&#10;一人当たり面積平均値テキスト">
          <a:extLst>
            <a:ext uri="{FF2B5EF4-FFF2-40B4-BE49-F238E27FC236}">
              <a16:creationId xmlns:a16="http://schemas.microsoft.com/office/drawing/2014/main" id="{9452971E-5705-4CFD-93D7-8AC068FF2237}"/>
            </a:ext>
          </a:extLst>
        </xdr:cNvPr>
        <xdr:cNvSpPr txBox="1"/>
      </xdr:nvSpPr>
      <xdr:spPr>
        <a:xfrm>
          <a:off x="22199600" y="10552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397" name="フローチャート: 判断 396">
          <a:extLst>
            <a:ext uri="{FF2B5EF4-FFF2-40B4-BE49-F238E27FC236}">
              <a16:creationId xmlns:a16="http://schemas.microsoft.com/office/drawing/2014/main" id="{6013EE32-C13C-4FEE-8825-AF0C0BEB417B}"/>
            </a:ext>
          </a:extLst>
        </xdr:cNvPr>
        <xdr:cNvSpPr/>
      </xdr:nvSpPr>
      <xdr:spPr>
        <a:xfrm>
          <a:off x="221107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71120</xdr:rowOff>
    </xdr:from>
    <xdr:to>
      <xdr:col>112</xdr:col>
      <xdr:colOff>38100</xdr:colOff>
      <xdr:row>63</xdr:row>
      <xdr:rowOff>1270</xdr:rowOff>
    </xdr:to>
    <xdr:sp macro="" textlink="">
      <xdr:nvSpPr>
        <xdr:cNvPr id="398" name="フローチャート: 判断 397">
          <a:extLst>
            <a:ext uri="{FF2B5EF4-FFF2-40B4-BE49-F238E27FC236}">
              <a16:creationId xmlns:a16="http://schemas.microsoft.com/office/drawing/2014/main" id="{DDC1EE90-5790-4728-AF75-C4F4205E6055}"/>
            </a:ext>
          </a:extLst>
        </xdr:cNvPr>
        <xdr:cNvSpPr/>
      </xdr:nvSpPr>
      <xdr:spPr>
        <a:xfrm>
          <a:off x="21272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71120</xdr:rowOff>
    </xdr:from>
    <xdr:to>
      <xdr:col>107</xdr:col>
      <xdr:colOff>101600</xdr:colOff>
      <xdr:row>63</xdr:row>
      <xdr:rowOff>1270</xdr:rowOff>
    </xdr:to>
    <xdr:sp macro="" textlink="">
      <xdr:nvSpPr>
        <xdr:cNvPr id="399" name="フローチャート: 判断 398">
          <a:extLst>
            <a:ext uri="{FF2B5EF4-FFF2-40B4-BE49-F238E27FC236}">
              <a16:creationId xmlns:a16="http://schemas.microsoft.com/office/drawing/2014/main" id="{61A726DB-D6DB-4FB6-915E-322019E41276}"/>
            </a:ext>
          </a:extLst>
        </xdr:cNvPr>
        <xdr:cNvSpPr/>
      </xdr:nvSpPr>
      <xdr:spPr>
        <a:xfrm>
          <a:off x="20383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400" name="フローチャート: 判断 399">
          <a:extLst>
            <a:ext uri="{FF2B5EF4-FFF2-40B4-BE49-F238E27FC236}">
              <a16:creationId xmlns:a16="http://schemas.microsoft.com/office/drawing/2014/main" id="{B535C2C0-B421-4A0C-8832-FE7F6E5634E7}"/>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59690</xdr:rowOff>
    </xdr:from>
    <xdr:to>
      <xdr:col>98</xdr:col>
      <xdr:colOff>38100</xdr:colOff>
      <xdr:row>62</xdr:row>
      <xdr:rowOff>161290</xdr:rowOff>
    </xdr:to>
    <xdr:sp macro="" textlink="">
      <xdr:nvSpPr>
        <xdr:cNvPr id="401" name="フローチャート: 判断 400">
          <a:extLst>
            <a:ext uri="{FF2B5EF4-FFF2-40B4-BE49-F238E27FC236}">
              <a16:creationId xmlns:a16="http://schemas.microsoft.com/office/drawing/2014/main" id="{F9EEFA80-780C-4861-87E5-5DF00F218E88}"/>
            </a:ext>
          </a:extLst>
        </xdr:cNvPr>
        <xdr:cNvSpPr/>
      </xdr:nvSpPr>
      <xdr:spPr>
        <a:xfrm>
          <a:off x="18605500" y="1068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9D591CB5-6327-406B-88C3-5B5068A5B1F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488EDA64-774D-4B63-97F7-1AEA042DAB0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6C237675-EF5E-41E9-935B-BF822F5B4A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9A1327C6-72DA-4244-9C54-67E8EE2667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F144E01C-3D8C-476F-BCC4-CFCFCFC2DC4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166370</xdr:rowOff>
    </xdr:from>
    <xdr:to>
      <xdr:col>116</xdr:col>
      <xdr:colOff>114300</xdr:colOff>
      <xdr:row>64</xdr:row>
      <xdr:rowOff>96520</xdr:rowOff>
    </xdr:to>
    <xdr:sp macro="" textlink="">
      <xdr:nvSpPr>
        <xdr:cNvPr id="407" name="楕円 406">
          <a:extLst>
            <a:ext uri="{FF2B5EF4-FFF2-40B4-BE49-F238E27FC236}">
              <a16:creationId xmlns:a16="http://schemas.microsoft.com/office/drawing/2014/main" id="{710324F6-B07B-42BE-807D-00DCF35D706D}"/>
            </a:ext>
          </a:extLst>
        </xdr:cNvPr>
        <xdr:cNvSpPr/>
      </xdr:nvSpPr>
      <xdr:spPr>
        <a:xfrm>
          <a:off x="221107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81297</xdr:rowOff>
    </xdr:from>
    <xdr:ext cx="469744" cy="259045"/>
    <xdr:sp macro="" textlink="">
      <xdr:nvSpPr>
        <xdr:cNvPr id="408" name="【保健センター・保健所】&#10;一人当たり面積該当値テキスト">
          <a:extLst>
            <a:ext uri="{FF2B5EF4-FFF2-40B4-BE49-F238E27FC236}">
              <a16:creationId xmlns:a16="http://schemas.microsoft.com/office/drawing/2014/main" id="{0D535E07-8F12-4C55-A3C5-63C55CDDF815}"/>
            </a:ext>
          </a:extLst>
        </xdr:cNvPr>
        <xdr:cNvSpPr txBox="1"/>
      </xdr:nvSpPr>
      <xdr:spPr>
        <a:xfrm>
          <a:off x="22199600" y="1088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166370</xdr:rowOff>
    </xdr:from>
    <xdr:to>
      <xdr:col>112</xdr:col>
      <xdr:colOff>38100</xdr:colOff>
      <xdr:row>64</xdr:row>
      <xdr:rowOff>96520</xdr:rowOff>
    </xdr:to>
    <xdr:sp macro="" textlink="">
      <xdr:nvSpPr>
        <xdr:cNvPr id="409" name="楕円 408">
          <a:extLst>
            <a:ext uri="{FF2B5EF4-FFF2-40B4-BE49-F238E27FC236}">
              <a16:creationId xmlns:a16="http://schemas.microsoft.com/office/drawing/2014/main" id="{F39FD49F-0FEE-4769-A57B-E1F228A3E2F4}"/>
            </a:ext>
          </a:extLst>
        </xdr:cNvPr>
        <xdr:cNvSpPr/>
      </xdr:nvSpPr>
      <xdr:spPr>
        <a:xfrm>
          <a:off x="21272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45720</xdr:rowOff>
    </xdr:from>
    <xdr:to>
      <xdr:col>116</xdr:col>
      <xdr:colOff>63500</xdr:colOff>
      <xdr:row>64</xdr:row>
      <xdr:rowOff>45720</xdr:rowOff>
    </xdr:to>
    <xdr:cxnSp macro="">
      <xdr:nvCxnSpPr>
        <xdr:cNvPr id="410" name="直線コネクタ 409">
          <a:extLst>
            <a:ext uri="{FF2B5EF4-FFF2-40B4-BE49-F238E27FC236}">
              <a16:creationId xmlns:a16="http://schemas.microsoft.com/office/drawing/2014/main" id="{3F03DD7F-B851-4E65-9730-2F46CDD2BAA5}"/>
            </a:ext>
          </a:extLst>
        </xdr:cNvPr>
        <xdr:cNvCxnSpPr/>
      </xdr:nvCxnSpPr>
      <xdr:spPr>
        <a:xfrm>
          <a:off x="21323300" y="11018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166370</xdr:rowOff>
    </xdr:from>
    <xdr:to>
      <xdr:col>107</xdr:col>
      <xdr:colOff>101600</xdr:colOff>
      <xdr:row>64</xdr:row>
      <xdr:rowOff>96520</xdr:rowOff>
    </xdr:to>
    <xdr:sp macro="" textlink="">
      <xdr:nvSpPr>
        <xdr:cNvPr id="411" name="楕円 410">
          <a:extLst>
            <a:ext uri="{FF2B5EF4-FFF2-40B4-BE49-F238E27FC236}">
              <a16:creationId xmlns:a16="http://schemas.microsoft.com/office/drawing/2014/main" id="{5607A8F3-1706-4FF5-91EB-1EC714AF7552}"/>
            </a:ext>
          </a:extLst>
        </xdr:cNvPr>
        <xdr:cNvSpPr/>
      </xdr:nvSpPr>
      <xdr:spPr>
        <a:xfrm>
          <a:off x="20383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45720</xdr:rowOff>
    </xdr:from>
    <xdr:to>
      <xdr:col>111</xdr:col>
      <xdr:colOff>177800</xdr:colOff>
      <xdr:row>64</xdr:row>
      <xdr:rowOff>45720</xdr:rowOff>
    </xdr:to>
    <xdr:cxnSp macro="">
      <xdr:nvCxnSpPr>
        <xdr:cNvPr id="412" name="直線コネクタ 411">
          <a:extLst>
            <a:ext uri="{FF2B5EF4-FFF2-40B4-BE49-F238E27FC236}">
              <a16:creationId xmlns:a16="http://schemas.microsoft.com/office/drawing/2014/main" id="{242D4FA9-2D16-4834-8EEC-9CB0D26EC5A6}"/>
            </a:ext>
          </a:extLst>
        </xdr:cNvPr>
        <xdr:cNvCxnSpPr/>
      </xdr:nvCxnSpPr>
      <xdr:spPr>
        <a:xfrm>
          <a:off x="20434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413" name="楕円 412">
          <a:extLst>
            <a:ext uri="{FF2B5EF4-FFF2-40B4-BE49-F238E27FC236}">
              <a16:creationId xmlns:a16="http://schemas.microsoft.com/office/drawing/2014/main" id="{BCE30B74-19FA-4D6B-8342-85924DD476E7}"/>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45720</xdr:rowOff>
    </xdr:from>
    <xdr:to>
      <xdr:col>107</xdr:col>
      <xdr:colOff>50800</xdr:colOff>
      <xdr:row>64</xdr:row>
      <xdr:rowOff>45720</xdr:rowOff>
    </xdr:to>
    <xdr:cxnSp macro="">
      <xdr:nvCxnSpPr>
        <xdr:cNvPr id="414" name="直線コネクタ 413">
          <a:extLst>
            <a:ext uri="{FF2B5EF4-FFF2-40B4-BE49-F238E27FC236}">
              <a16:creationId xmlns:a16="http://schemas.microsoft.com/office/drawing/2014/main" id="{2041A995-9BD7-4B1F-906F-CD1AEDCF4E81}"/>
            </a:ext>
          </a:extLst>
        </xdr:cNvPr>
        <xdr:cNvCxnSpPr/>
      </xdr:nvCxnSpPr>
      <xdr:spPr>
        <a:xfrm>
          <a:off x="19545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415" name="楕円 414">
          <a:extLst>
            <a:ext uri="{FF2B5EF4-FFF2-40B4-BE49-F238E27FC236}">
              <a16:creationId xmlns:a16="http://schemas.microsoft.com/office/drawing/2014/main" id="{1535ECDA-347D-419C-8C4E-E49C85BB95BD}"/>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45720</xdr:rowOff>
    </xdr:to>
    <xdr:cxnSp macro="">
      <xdr:nvCxnSpPr>
        <xdr:cNvPr id="416" name="直線コネクタ 415">
          <a:extLst>
            <a:ext uri="{FF2B5EF4-FFF2-40B4-BE49-F238E27FC236}">
              <a16:creationId xmlns:a16="http://schemas.microsoft.com/office/drawing/2014/main" id="{10713D33-E134-4225-B94D-C910D290DF19}"/>
            </a:ext>
          </a:extLst>
        </xdr:cNvPr>
        <xdr:cNvCxnSpPr/>
      </xdr:nvCxnSpPr>
      <xdr:spPr>
        <a:xfrm>
          <a:off x="18656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17797</xdr:rowOff>
    </xdr:from>
    <xdr:ext cx="469744" cy="259045"/>
    <xdr:sp macro="" textlink="">
      <xdr:nvSpPr>
        <xdr:cNvPr id="417" name="n_1aveValue【保健センター・保健所】&#10;一人当たり面積">
          <a:extLst>
            <a:ext uri="{FF2B5EF4-FFF2-40B4-BE49-F238E27FC236}">
              <a16:creationId xmlns:a16="http://schemas.microsoft.com/office/drawing/2014/main" id="{B61E01AB-6069-416A-B322-0D882537FBA5}"/>
            </a:ext>
          </a:extLst>
        </xdr:cNvPr>
        <xdr:cNvSpPr txBox="1"/>
      </xdr:nvSpPr>
      <xdr:spPr>
        <a:xfrm>
          <a:off x="210757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17797</xdr:rowOff>
    </xdr:from>
    <xdr:ext cx="469744" cy="259045"/>
    <xdr:sp macro="" textlink="">
      <xdr:nvSpPr>
        <xdr:cNvPr id="418" name="n_2aveValue【保健センター・保健所】&#10;一人当たり面積">
          <a:extLst>
            <a:ext uri="{FF2B5EF4-FFF2-40B4-BE49-F238E27FC236}">
              <a16:creationId xmlns:a16="http://schemas.microsoft.com/office/drawing/2014/main" id="{DD11F13F-2B87-422F-96F8-6E4166E54638}"/>
            </a:ext>
          </a:extLst>
        </xdr:cNvPr>
        <xdr:cNvSpPr txBox="1"/>
      </xdr:nvSpPr>
      <xdr:spPr>
        <a:xfrm>
          <a:off x="20199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419" name="n_3aveValue【保健センター・保健所】&#10;一人当たり面積">
          <a:extLst>
            <a:ext uri="{FF2B5EF4-FFF2-40B4-BE49-F238E27FC236}">
              <a16:creationId xmlns:a16="http://schemas.microsoft.com/office/drawing/2014/main" id="{9980B24A-29A3-4C15-B8F6-AE51147F7E4A}"/>
            </a:ext>
          </a:extLst>
        </xdr:cNvPr>
        <xdr:cNvSpPr txBox="1"/>
      </xdr:nvSpPr>
      <xdr:spPr>
        <a:xfrm>
          <a:off x="19310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6367</xdr:rowOff>
    </xdr:from>
    <xdr:ext cx="469744" cy="259045"/>
    <xdr:sp macro="" textlink="">
      <xdr:nvSpPr>
        <xdr:cNvPr id="420" name="n_4aveValue【保健センター・保健所】&#10;一人当たり面積">
          <a:extLst>
            <a:ext uri="{FF2B5EF4-FFF2-40B4-BE49-F238E27FC236}">
              <a16:creationId xmlns:a16="http://schemas.microsoft.com/office/drawing/2014/main" id="{C5FEFFB2-BEC4-4A99-B095-CD493B8ACF8B}"/>
            </a:ext>
          </a:extLst>
        </xdr:cNvPr>
        <xdr:cNvSpPr txBox="1"/>
      </xdr:nvSpPr>
      <xdr:spPr>
        <a:xfrm>
          <a:off x="1842142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87647</xdr:rowOff>
    </xdr:from>
    <xdr:ext cx="469744" cy="259045"/>
    <xdr:sp macro="" textlink="">
      <xdr:nvSpPr>
        <xdr:cNvPr id="421" name="n_1mainValue【保健センター・保健所】&#10;一人当たり面積">
          <a:extLst>
            <a:ext uri="{FF2B5EF4-FFF2-40B4-BE49-F238E27FC236}">
              <a16:creationId xmlns:a16="http://schemas.microsoft.com/office/drawing/2014/main" id="{AA9F209C-CB21-4D7F-B505-F87E39CE5DF5}"/>
            </a:ext>
          </a:extLst>
        </xdr:cNvPr>
        <xdr:cNvSpPr txBox="1"/>
      </xdr:nvSpPr>
      <xdr:spPr>
        <a:xfrm>
          <a:off x="210757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87647</xdr:rowOff>
    </xdr:from>
    <xdr:ext cx="469744" cy="259045"/>
    <xdr:sp macro="" textlink="">
      <xdr:nvSpPr>
        <xdr:cNvPr id="422" name="n_2mainValue【保健センター・保健所】&#10;一人当たり面積">
          <a:extLst>
            <a:ext uri="{FF2B5EF4-FFF2-40B4-BE49-F238E27FC236}">
              <a16:creationId xmlns:a16="http://schemas.microsoft.com/office/drawing/2014/main" id="{C50F8D10-CF83-4FA9-978D-7AC784BF822E}"/>
            </a:ext>
          </a:extLst>
        </xdr:cNvPr>
        <xdr:cNvSpPr txBox="1"/>
      </xdr:nvSpPr>
      <xdr:spPr>
        <a:xfrm>
          <a:off x="20199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423" name="n_3mainValue【保健センター・保健所】&#10;一人当たり面積">
          <a:extLst>
            <a:ext uri="{FF2B5EF4-FFF2-40B4-BE49-F238E27FC236}">
              <a16:creationId xmlns:a16="http://schemas.microsoft.com/office/drawing/2014/main" id="{87CCCF26-CA04-4B3A-B823-1306ADC50CF5}"/>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424" name="n_4mainValue【保健センター・保健所】&#10;一人当たり面積">
          <a:extLst>
            <a:ext uri="{FF2B5EF4-FFF2-40B4-BE49-F238E27FC236}">
              <a16:creationId xmlns:a16="http://schemas.microsoft.com/office/drawing/2014/main" id="{73D41CA3-B58C-4DB8-B073-62F06111F925}"/>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D08E2E01-C18F-49D4-8B8A-3AD3143617C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3F35CD2C-CA49-4AA1-85B2-CA74C124D11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C4D064F3-9A46-4EE7-8286-F3A167A7A0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EA6CB6EF-278C-41B6-8F4E-E9F9305DED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73514212-FA86-4E67-92EC-101D2C708A5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753DC4F7-D9E3-4403-9CB5-3592E685C51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605702EA-6BDA-430C-AEDB-7AA89922A0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D9774664-4682-49AA-BC79-7EF93BD7731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28F8C7DD-2D44-43C2-B08D-8D7BC58572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2F0561E2-11DF-4330-BFDC-2B74BCFEAED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6F66E8D9-7011-4FBC-AA77-AE2CD325D6F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6" name="直線コネクタ 435">
          <a:extLst>
            <a:ext uri="{FF2B5EF4-FFF2-40B4-BE49-F238E27FC236}">
              <a16:creationId xmlns:a16="http://schemas.microsoft.com/office/drawing/2014/main" id="{FA72DFCA-73E5-4EAF-8A17-CC9C875F30F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7" name="テキスト ボックス 436">
          <a:extLst>
            <a:ext uri="{FF2B5EF4-FFF2-40B4-BE49-F238E27FC236}">
              <a16:creationId xmlns:a16="http://schemas.microsoft.com/office/drawing/2014/main" id="{874705D2-C562-4094-A6C8-10438130B0E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8" name="直線コネクタ 437">
          <a:extLst>
            <a:ext uri="{FF2B5EF4-FFF2-40B4-BE49-F238E27FC236}">
              <a16:creationId xmlns:a16="http://schemas.microsoft.com/office/drawing/2014/main" id="{2C91A303-4088-4660-8FBC-EA67C03B16F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9" name="テキスト ボックス 438">
          <a:extLst>
            <a:ext uri="{FF2B5EF4-FFF2-40B4-BE49-F238E27FC236}">
              <a16:creationId xmlns:a16="http://schemas.microsoft.com/office/drawing/2014/main" id="{C607F1EE-C7D5-4A3D-BC08-8F39D2314ED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0" name="直線コネクタ 439">
          <a:extLst>
            <a:ext uri="{FF2B5EF4-FFF2-40B4-BE49-F238E27FC236}">
              <a16:creationId xmlns:a16="http://schemas.microsoft.com/office/drawing/2014/main" id="{3B943081-EB93-4CDD-96AC-29F3B2C391C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1" name="テキスト ボックス 440">
          <a:extLst>
            <a:ext uri="{FF2B5EF4-FFF2-40B4-BE49-F238E27FC236}">
              <a16:creationId xmlns:a16="http://schemas.microsoft.com/office/drawing/2014/main" id="{A11D6403-9583-4B79-8FE5-57A51276537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2" name="直線コネクタ 441">
          <a:extLst>
            <a:ext uri="{FF2B5EF4-FFF2-40B4-BE49-F238E27FC236}">
              <a16:creationId xmlns:a16="http://schemas.microsoft.com/office/drawing/2014/main" id="{18527E17-2A28-4EB2-859D-9B9CE65E1F9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3" name="テキスト ボックス 442">
          <a:extLst>
            <a:ext uri="{FF2B5EF4-FFF2-40B4-BE49-F238E27FC236}">
              <a16:creationId xmlns:a16="http://schemas.microsoft.com/office/drawing/2014/main" id="{41D9A5D8-BEBD-4FA1-8089-664C6EB473A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4" name="直線コネクタ 443">
          <a:extLst>
            <a:ext uri="{FF2B5EF4-FFF2-40B4-BE49-F238E27FC236}">
              <a16:creationId xmlns:a16="http://schemas.microsoft.com/office/drawing/2014/main" id="{14D950CA-FB9E-44D8-9DFE-A83FF5F7CBB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5" name="テキスト ボックス 444">
          <a:extLst>
            <a:ext uri="{FF2B5EF4-FFF2-40B4-BE49-F238E27FC236}">
              <a16:creationId xmlns:a16="http://schemas.microsoft.com/office/drawing/2014/main" id="{8955E05B-247B-40C2-A7C5-5B92E8A4109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3BA227B3-13F3-42FB-9C64-29E0DF2EE63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7" name="テキスト ボックス 446">
          <a:extLst>
            <a:ext uri="{FF2B5EF4-FFF2-40B4-BE49-F238E27FC236}">
              <a16:creationId xmlns:a16="http://schemas.microsoft.com/office/drawing/2014/main" id="{08467D83-D26C-41B1-9988-BE3ED442D5E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BD1BAF1C-6C1D-4F77-8CE1-4D556F5EE66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45720</xdr:rowOff>
    </xdr:from>
    <xdr:to>
      <xdr:col>85</xdr:col>
      <xdr:colOff>126364</xdr:colOff>
      <xdr:row>86</xdr:row>
      <xdr:rowOff>114300</xdr:rowOff>
    </xdr:to>
    <xdr:cxnSp macro="">
      <xdr:nvCxnSpPr>
        <xdr:cNvPr id="449" name="直線コネクタ 448">
          <a:extLst>
            <a:ext uri="{FF2B5EF4-FFF2-40B4-BE49-F238E27FC236}">
              <a16:creationId xmlns:a16="http://schemas.microsoft.com/office/drawing/2014/main" id="{142E995C-458A-46C5-BC15-27E5DCECD7EB}"/>
            </a:ext>
          </a:extLst>
        </xdr:cNvPr>
        <xdr:cNvCxnSpPr/>
      </xdr:nvCxnSpPr>
      <xdr:spPr>
        <a:xfrm flipV="1">
          <a:off x="16318864" y="1324737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310FFD8A-25A4-4D67-BA42-B68D90F1C13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51" name="直線コネクタ 450">
          <a:extLst>
            <a:ext uri="{FF2B5EF4-FFF2-40B4-BE49-F238E27FC236}">
              <a16:creationId xmlns:a16="http://schemas.microsoft.com/office/drawing/2014/main" id="{1968987D-DA30-49C6-B239-82FA6A045BA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163847</xdr:rowOff>
    </xdr:from>
    <xdr:ext cx="405111" cy="259045"/>
    <xdr:sp macro="" textlink="">
      <xdr:nvSpPr>
        <xdr:cNvPr id="452" name="【消防施設】&#10;有形固定資産減価償却率最大値テキスト">
          <a:extLst>
            <a:ext uri="{FF2B5EF4-FFF2-40B4-BE49-F238E27FC236}">
              <a16:creationId xmlns:a16="http://schemas.microsoft.com/office/drawing/2014/main" id="{E648504D-4D8A-4DC5-BD2D-F88D6A538EF4}"/>
            </a:ext>
          </a:extLst>
        </xdr:cNvPr>
        <xdr:cNvSpPr txBox="1"/>
      </xdr:nvSpPr>
      <xdr:spPr>
        <a:xfrm>
          <a:off x="16357600" y="1302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453" name="直線コネクタ 452">
          <a:extLst>
            <a:ext uri="{FF2B5EF4-FFF2-40B4-BE49-F238E27FC236}">
              <a16:creationId xmlns:a16="http://schemas.microsoft.com/office/drawing/2014/main" id="{4432A4B5-88A5-4197-BA65-3F58A33F1DDA}"/>
            </a:ext>
          </a:extLst>
        </xdr:cNvPr>
        <xdr:cNvCxnSpPr/>
      </xdr:nvCxnSpPr>
      <xdr:spPr>
        <a:xfrm>
          <a:off x="16230600" y="1324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17163</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9008CA5C-1E1D-4AF7-A515-67EB9BE2ECB3}"/>
            </a:ext>
          </a:extLst>
        </xdr:cNvPr>
        <xdr:cNvSpPr txBox="1"/>
      </xdr:nvSpPr>
      <xdr:spPr>
        <a:xfrm>
          <a:off x="16357600" y="1407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455" name="フローチャート: 判断 454">
          <a:extLst>
            <a:ext uri="{FF2B5EF4-FFF2-40B4-BE49-F238E27FC236}">
              <a16:creationId xmlns:a16="http://schemas.microsoft.com/office/drawing/2014/main" id="{9AF3D8F5-AA53-4382-AACB-BCD2D9AB5715}"/>
            </a:ext>
          </a:extLst>
        </xdr:cNvPr>
        <xdr:cNvSpPr/>
      </xdr:nvSpPr>
      <xdr:spPr>
        <a:xfrm>
          <a:off x="16268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6" name="フローチャート: 判断 455">
          <a:extLst>
            <a:ext uri="{FF2B5EF4-FFF2-40B4-BE49-F238E27FC236}">
              <a16:creationId xmlns:a16="http://schemas.microsoft.com/office/drawing/2014/main" id="{F92E7135-2378-4009-AE7C-62D9AA6D8443}"/>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168275</xdr:rowOff>
    </xdr:from>
    <xdr:to>
      <xdr:col>76</xdr:col>
      <xdr:colOff>165100</xdr:colOff>
      <xdr:row>82</xdr:row>
      <xdr:rowOff>98425</xdr:rowOff>
    </xdr:to>
    <xdr:sp macro="" textlink="">
      <xdr:nvSpPr>
        <xdr:cNvPr id="457" name="フローチャート: 判断 456">
          <a:extLst>
            <a:ext uri="{FF2B5EF4-FFF2-40B4-BE49-F238E27FC236}">
              <a16:creationId xmlns:a16="http://schemas.microsoft.com/office/drawing/2014/main" id="{9A0B966F-561D-4DFF-A192-7EDBA8A963E6}"/>
            </a:ext>
          </a:extLst>
        </xdr:cNvPr>
        <xdr:cNvSpPr/>
      </xdr:nvSpPr>
      <xdr:spPr>
        <a:xfrm>
          <a:off x="14541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168275</xdr:rowOff>
    </xdr:from>
    <xdr:to>
      <xdr:col>72</xdr:col>
      <xdr:colOff>38100</xdr:colOff>
      <xdr:row>82</xdr:row>
      <xdr:rowOff>98425</xdr:rowOff>
    </xdr:to>
    <xdr:sp macro="" textlink="">
      <xdr:nvSpPr>
        <xdr:cNvPr id="458" name="フローチャート: 判断 457">
          <a:extLst>
            <a:ext uri="{FF2B5EF4-FFF2-40B4-BE49-F238E27FC236}">
              <a16:creationId xmlns:a16="http://schemas.microsoft.com/office/drawing/2014/main" id="{554894FF-04E0-4848-AE12-45C7602AF7FF}"/>
            </a:ext>
          </a:extLst>
        </xdr:cNvPr>
        <xdr:cNvSpPr/>
      </xdr:nvSpPr>
      <xdr:spPr>
        <a:xfrm>
          <a:off x="13652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164464</xdr:rowOff>
    </xdr:from>
    <xdr:to>
      <xdr:col>67</xdr:col>
      <xdr:colOff>101600</xdr:colOff>
      <xdr:row>82</xdr:row>
      <xdr:rowOff>94614</xdr:rowOff>
    </xdr:to>
    <xdr:sp macro="" textlink="">
      <xdr:nvSpPr>
        <xdr:cNvPr id="459" name="フローチャート: 判断 458">
          <a:extLst>
            <a:ext uri="{FF2B5EF4-FFF2-40B4-BE49-F238E27FC236}">
              <a16:creationId xmlns:a16="http://schemas.microsoft.com/office/drawing/2014/main" id="{0FE9E3D5-BF36-44E6-BE76-085A532206B3}"/>
            </a:ext>
          </a:extLst>
        </xdr:cNvPr>
        <xdr:cNvSpPr/>
      </xdr:nvSpPr>
      <xdr:spPr>
        <a:xfrm>
          <a:off x="12763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880C5CF8-0A7E-49AF-9749-0A9266318EF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DE6DA149-2977-4AA9-A609-A89402BC1EE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72D55CEC-167E-4837-AB7F-B0A4D62539F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0715682-71C5-48A5-B14F-E67DFC31894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72DCC415-D313-4C23-9EDF-B06872EEB37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465" name="楕円 464">
          <a:extLst>
            <a:ext uri="{FF2B5EF4-FFF2-40B4-BE49-F238E27FC236}">
              <a16:creationId xmlns:a16="http://schemas.microsoft.com/office/drawing/2014/main" id="{98607A05-C264-4447-B865-2A73453014E2}"/>
            </a:ext>
          </a:extLst>
        </xdr:cNvPr>
        <xdr:cNvSpPr/>
      </xdr:nvSpPr>
      <xdr:spPr>
        <a:xfrm>
          <a:off x="162687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78757</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B3A6AB0C-0FD8-498A-879C-1AE2AD83466A}"/>
            </a:ext>
          </a:extLst>
        </xdr:cNvPr>
        <xdr:cNvSpPr txBox="1"/>
      </xdr:nvSpPr>
      <xdr:spPr>
        <a:xfrm>
          <a:off x="16357600"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38736</xdr:rowOff>
    </xdr:from>
    <xdr:to>
      <xdr:col>81</xdr:col>
      <xdr:colOff>101600</xdr:colOff>
      <xdr:row>81</xdr:row>
      <xdr:rowOff>140336</xdr:rowOff>
    </xdr:to>
    <xdr:sp macro="" textlink="">
      <xdr:nvSpPr>
        <xdr:cNvPr id="467" name="楕円 466">
          <a:extLst>
            <a:ext uri="{FF2B5EF4-FFF2-40B4-BE49-F238E27FC236}">
              <a16:creationId xmlns:a16="http://schemas.microsoft.com/office/drawing/2014/main" id="{42314241-778F-4816-90AB-B7DA90E8B9AC}"/>
            </a:ext>
          </a:extLst>
        </xdr:cNvPr>
        <xdr:cNvSpPr/>
      </xdr:nvSpPr>
      <xdr:spPr>
        <a:xfrm>
          <a:off x="15430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89536</xdr:rowOff>
    </xdr:from>
    <xdr:to>
      <xdr:col>85</xdr:col>
      <xdr:colOff>127000</xdr:colOff>
      <xdr:row>81</xdr:row>
      <xdr:rowOff>106680</xdr:rowOff>
    </xdr:to>
    <xdr:cxnSp macro="">
      <xdr:nvCxnSpPr>
        <xdr:cNvPr id="468" name="直線コネクタ 467">
          <a:extLst>
            <a:ext uri="{FF2B5EF4-FFF2-40B4-BE49-F238E27FC236}">
              <a16:creationId xmlns:a16="http://schemas.microsoft.com/office/drawing/2014/main" id="{072AB290-6F6C-4F93-BE92-013A84E3F4D9}"/>
            </a:ext>
          </a:extLst>
        </xdr:cNvPr>
        <xdr:cNvCxnSpPr/>
      </xdr:nvCxnSpPr>
      <xdr:spPr>
        <a:xfrm>
          <a:off x="15481300" y="1397698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636</xdr:rowOff>
    </xdr:from>
    <xdr:to>
      <xdr:col>76</xdr:col>
      <xdr:colOff>165100</xdr:colOff>
      <xdr:row>81</xdr:row>
      <xdr:rowOff>102236</xdr:rowOff>
    </xdr:to>
    <xdr:sp macro="" textlink="">
      <xdr:nvSpPr>
        <xdr:cNvPr id="469" name="楕円 468">
          <a:extLst>
            <a:ext uri="{FF2B5EF4-FFF2-40B4-BE49-F238E27FC236}">
              <a16:creationId xmlns:a16="http://schemas.microsoft.com/office/drawing/2014/main" id="{A5D44FF7-E2FC-4AA4-83BF-F17A6BC7FAF7}"/>
            </a:ext>
          </a:extLst>
        </xdr:cNvPr>
        <xdr:cNvSpPr/>
      </xdr:nvSpPr>
      <xdr:spPr>
        <a:xfrm>
          <a:off x="14541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51436</xdr:rowOff>
    </xdr:from>
    <xdr:to>
      <xdr:col>81</xdr:col>
      <xdr:colOff>50800</xdr:colOff>
      <xdr:row>81</xdr:row>
      <xdr:rowOff>89536</xdr:rowOff>
    </xdr:to>
    <xdr:cxnSp macro="">
      <xdr:nvCxnSpPr>
        <xdr:cNvPr id="470" name="直線コネクタ 469">
          <a:extLst>
            <a:ext uri="{FF2B5EF4-FFF2-40B4-BE49-F238E27FC236}">
              <a16:creationId xmlns:a16="http://schemas.microsoft.com/office/drawing/2014/main" id="{A87A549A-1870-4028-941B-52B5DBCB10B6}"/>
            </a:ext>
          </a:extLst>
        </xdr:cNvPr>
        <xdr:cNvCxnSpPr/>
      </xdr:nvCxnSpPr>
      <xdr:spPr>
        <a:xfrm>
          <a:off x="14592300" y="139388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126364</xdr:rowOff>
    </xdr:from>
    <xdr:to>
      <xdr:col>72</xdr:col>
      <xdr:colOff>38100</xdr:colOff>
      <xdr:row>81</xdr:row>
      <xdr:rowOff>56514</xdr:rowOff>
    </xdr:to>
    <xdr:sp macro="" textlink="">
      <xdr:nvSpPr>
        <xdr:cNvPr id="471" name="楕円 470">
          <a:extLst>
            <a:ext uri="{FF2B5EF4-FFF2-40B4-BE49-F238E27FC236}">
              <a16:creationId xmlns:a16="http://schemas.microsoft.com/office/drawing/2014/main" id="{4E69CE6A-92F0-40E4-94DA-30E83DE60E00}"/>
            </a:ext>
          </a:extLst>
        </xdr:cNvPr>
        <xdr:cNvSpPr/>
      </xdr:nvSpPr>
      <xdr:spPr>
        <a:xfrm>
          <a:off x="136525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5714</xdr:rowOff>
    </xdr:from>
    <xdr:to>
      <xdr:col>76</xdr:col>
      <xdr:colOff>114300</xdr:colOff>
      <xdr:row>81</xdr:row>
      <xdr:rowOff>51436</xdr:rowOff>
    </xdr:to>
    <xdr:cxnSp macro="">
      <xdr:nvCxnSpPr>
        <xdr:cNvPr id="472" name="直線コネクタ 471">
          <a:extLst>
            <a:ext uri="{FF2B5EF4-FFF2-40B4-BE49-F238E27FC236}">
              <a16:creationId xmlns:a16="http://schemas.microsoft.com/office/drawing/2014/main" id="{C05B844D-E2E7-42B7-BE2B-AA2BB6638F95}"/>
            </a:ext>
          </a:extLst>
        </xdr:cNvPr>
        <xdr:cNvCxnSpPr/>
      </xdr:nvCxnSpPr>
      <xdr:spPr>
        <a:xfrm>
          <a:off x="13703300" y="138931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80645</xdr:rowOff>
    </xdr:from>
    <xdr:to>
      <xdr:col>67</xdr:col>
      <xdr:colOff>101600</xdr:colOff>
      <xdr:row>81</xdr:row>
      <xdr:rowOff>10795</xdr:rowOff>
    </xdr:to>
    <xdr:sp macro="" textlink="">
      <xdr:nvSpPr>
        <xdr:cNvPr id="473" name="楕円 472">
          <a:extLst>
            <a:ext uri="{FF2B5EF4-FFF2-40B4-BE49-F238E27FC236}">
              <a16:creationId xmlns:a16="http://schemas.microsoft.com/office/drawing/2014/main" id="{8D8BE923-1697-4F2C-BF8C-2D6EE5912A32}"/>
            </a:ext>
          </a:extLst>
        </xdr:cNvPr>
        <xdr:cNvSpPr/>
      </xdr:nvSpPr>
      <xdr:spPr>
        <a:xfrm>
          <a:off x="12763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131445</xdr:rowOff>
    </xdr:from>
    <xdr:to>
      <xdr:col>71</xdr:col>
      <xdr:colOff>177800</xdr:colOff>
      <xdr:row>81</xdr:row>
      <xdr:rowOff>5714</xdr:rowOff>
    </xdr:to>
    <xdr:cxnSp macro="">
      <xdr:nvCxnSpPr>
        <xdr:cNvPr id="474" name="直線コネクタ 473">
          <a:extLst>
            <a:ext uri="{FF2B5EF4-FFF2-40B4-BE49-F238E27FC236}">
              <a16:creationId xmlns:a16="http://schemas.microsoft.com/office/drawing/2014/main" id="{67C10D68-9806-4C4D-8077-69F6999522C9}"/>
            </a:ext>
          </a:extLst>
        </xdr:cNvPr>
        <xdr:cNvCxnSpPr/>
      </xdr:nvCxnSpPr>
      <xdr:spPr>
        <a:xfrm>
          <a:off x="12814300" y="138474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475" name="n_1aveValue【消防施設】&#10;有形固定資産減価償却率">
          <a:extLst>
            <a:ext uri="{FF2B5EF4-FFF2-40B4-BE49-F238E27FC236}">
              <a16:creationId xmlns:a16="http://schemas.microsoft.com/office/drawing/2014/main" id="{902D4C48-7E11-4B34-B97B-A761948ABD3A}"/>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89552</xdr:rowOff>
    </xdr:from>
    <xdr:ext cx="405111" cy="259045"/>
    <xdr:sp macro="" textlink="">
      <xdr:nvSpPr>
        <xdr:cNvPr id="476" name="n_2aveValue【消防施設】&#10;有形固定資産減価償却率">
          <a:extLst>
            <a:ext uri="{FF2B5EF4-FFF2-40B4-BE49-F238E27FC236}">
              <a16:creationId xmlns:a16="http://schemas.microsoft.com/office/drawing/2014/main" id="{128BF72D-ED33-418E-8C63-178DFA0FB896}"/>
            </a:ext>
          </a:extLst>
        </xdr:cNvPr>
        <xdr:cNvSpPr txBox="1"/>
      </xdr:nvSpPr>
      <xdr:spPr>
        <a:xfrm>
          <a:off x="14389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89552</xdr:rowOff>
    </xdr:from>
    <xdr:ext cx="405111" cy="259045"/>
    <xdr:sp macro="" textlink="">
      <xdr:nvSpPr>
        <xdr:cNvPr id="477" name="n_3aveValue【消防施設】&#10;有形固定資産減価償却率">
          <a:extLst>
            <a:ext uri="{FF2B5EF4-FFF2-40B4-BE49-F238E27FC236}">
              <a16:creationId xmlns:a16="http://schemas.microsoft.com/office/drawing/2014/main" id="{2797F6DA-130D-470E-8849-DC32C02D9F94}"/>
            </a:ext>
          </a:extLst>
        </xdr:cNvPr>
        <xdr:cNvSpPr txBox="1"/>
      </xdr:nvSpPr>
      <xdr:spPr>
        <a:xfrm>
          <a:off x="13500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85741</xdr:rowOff>
    </xdr:from>
    <xdr:ext cx="405111" cy="259045"/>
    <xdr:sp macro="" textlink="">
      <xdr:nvSpPr>
        <xdr:cNvPr id="478" name="n_4aveValue【消防施設】&#10;有形固定資産減価償却率">
          <a:extLst>
            <a:ext uri="{FF2B5EF4-FFF2-40B4-BE49-F238E27FC236}">
              <a16:creationId xmlns:a16="http://schemas.microsoft.com/office/drawing/2014/main" id="{C4BE5D42-B9F0-4F1C-A52C-3C9E3CD8A9AE}"/>
            </a:ext>
          </a:extLst>
        </xdr:cNvPr>
        <xdr:cNvSpPr txBox="1"/>
      </xdr:nvSpPr>
      <xdr:spPr>
        <a:xfrm>
          <a:off x="12611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156863</xdr:rowOff>
    </xdr:from>
    <xdr:ext cx="405111" cy="259045"/>
    <xdr:sp macro="" textlink="">
      <xdr:nvSpPr>
        <xdr:cNvPr id="479" name="n_1mainValue【消防施設】&#10;有形固定資産減価償却率">
          <a:extLst>
            <a:ext uri="{FF2B5EF4-FFF2-40B4-BE49-F238E27FC236}">
              <a16:creationId xmlns:a16="http://schemas.microsoft.com/office/drawing/2014/main" id="{C6321CAC-4ECB-4EF2-8B23-9E047378D399}"/>
            </a:ext>
          </a:extLst>
        </xdr:cNvPr>
        <xdr:cNvSpPr txBox="1"/>
      </xdr:nvSpPr>
      <xdr:spPr>
        <a:xfrm>
          <a:off x="152660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118763</xdr:rowOff>
    </xdr:from>
    <xdr:ext cx="405111" cy="259045"/>
    <xdr:sp macro="" textlink="">
      <xdr:nvSpPr>
        <xdr:cNvPr id="480" name="n_2mainValue【消防施設】&#10;有形固定資産減価償却率">
          <a:extLst>
            <a:ext uri="{FF2B5EF4-FFF2-40B4-BE49-F238E27FC236}">
              <a16:creationId xmlns:a16="http://schemas.microsoft.com/office/drawing/2014/main" id="{37F3E314-6D20-454B-80C5-E4B130F7C9C7}"/>
            </a:ext>
          </a:extLst>
        </xdr:cNvPr>
        <xdr:cNvSpPr txBox="1"/>
      </xdr:nvSpPr>
      <xdr:spPr>
        <a:xfrm>
          <a:off x="14389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73041</xdr:rowOff>
    </xdr:from>
    <xdr:ext cx="405111" cy="259045"/>
    <xdr:sp macro="" textlink="">
      <xdr:nvSpPr>
        <xdr:cNvPr id="481" name="n_3mainValue【消防施設】&#10;有形固定資産減価償却率">
          <a:extLst>
            <a:ext uri="{FF2B5EF4-FFF2-40B4-BE49-F238E27FC236}">
              <a16:creationId xmlns:a16="http://schemas.microsoft.com/office/drawing/2014/main" id="{C4EC6368-5CD0-4EC7-B62B-637604E17698}"/>
            </a:ext>
          </a:extLst>
        </xdr:cNvPr>
        <xdr:cNvSpPr txBox="1"/>
      </xdr:nvSpPr>
      <xdr:spPr>
        <a:xfrm>
          <a:off x="135007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27322</xdr:rowOff>
    </xdr:from>
    <xdr:ext cx="405111" cy="259045"/>
    <xdr:sp macro="" textlink="">
      <xdr:nvSpPr>
        <xdr:cNvPr id="482" name="n_4mainValue【消防施設】&#10;有形固定資産減価償却率">
          <a:extLst>
            <a:ext uri="{FF2B5EF4-FFF2-40B4-BE49-F238E27FC236}">
              <a16:creationId xmlns:a16="http://schemas.microsoft.com/office/drawing/2014/main" id="{12DE2EF0-960A-4117-89BB-DA449EA3CDE2}"/>
            </a:ext>
          </a:extLst>
        </xdr:cNvPr>
        <xdr:cNvSpPr txBox="1"/>
      </xdr:nvSpPr>
      <xdr:spPr>
        <a:xfrm>
          <a:off x="126117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93E34B13-0A7B-4C12-B979-CE557AED8C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CF48DA22-9927-434C-9EE3-3079DD9482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FA8CD04E-9853-4C0D-8EF2-9157887A8A8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209DF9D6-11A9-4459-AD96-14F1A685C7A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751F62DA-9957-4075-A4A5-48D84C20CF7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9C9EFBA6-1D3A-4DAB-8834-FE32B367367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FE00321F-407F-4BFD-BE2F-A38A9DAEAF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823B7AEE-E8CC-4C43-A1EB-C5064E7C9C8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410B40C5-36D8-4E29-96C9-27FCD54327A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84061C9D-88DF-4E42-942C-B5B83031BA6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16C78147-4560-4DB7-84AF-9E93F5599D8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38AB3657-9260-482E-921D-B006698E9E8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3DB1A808-61E0-4B33-90FA-91EA815537C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A6F1E032-E38E-4882-B853-445857E5F55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F856195F-8045-4362-B0C6-4A7421A7339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AB248959-F6EC-459E-86AC-B4444899D64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43FA1CF6-1431-4CAC-9339-1C40541157F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243EB71D-A72D-47DD-B666-0EE520A998F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502191BC-2018-4A78-B667-3D69DF40032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D15D62FB-57FC-4273-8A19-40013F9FE96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2C110A3F-DD8B-4319-AC1B-3A9D7DBB1ED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4" name="テキスト ボックス 503">
          <a:extLst>
            <a:ext uri="{FF2B5EF4-FFF2-40B4-BE49-F238E27FC236}">
              <a16:creationId xmlns:a16="http://schemas.microsoft.com/office/drawing/2014/main" id="{C40FE355-475B-4C44-9D79-8EF7E246ABB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2279425F-6387-4722-8472-3FCE7687FBE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30DEF26F-359F-41C8-9687-ABE586C99A0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633534A5-0079-455A-A460-F500F37EA32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90351</xdr:rowOff>
    </xdr:from>
    <xdr:to>
      <xdr:col>116</xdr:col>
      <xdr:colOff>62864</xdr:colOff>
      <xdr:row>86</xdr:row>
      <xdr:rowOff>126274</xdr:rowOff>
    </xdr:to>
    <xdr:cxnSp macro="">
      <xdr:nvCxnSpPr>
        <xdr:cNvPr id="508" name="直線コネクタ 507">
          <a:extLst>
            <a:ext uri="{FF2B5EF4-FFF2-40B4-BE49-F238E27FC236}">
              <a16:creationId xmlns:a16="http://schemas.microsoft.com/office/drawing/2014/main" id="{C3AC20A0-333D-4366-BF3F-A20BB7F76130}"/>
            </a:ext>
          </a:extLst>
        </xdr:cNvPr>
        <xdr:cNvCxnSpPr/>
      </xdr:nvCxnSpPr>
      <xdr:spPr>
        <a:xfrm flipV="1">
          <a:off x="22160864" y="13292001"/>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130101</xdr:rowOff>
    </xdr:from>
    <xdr:ext cx="469744" cy="259045"/>
    <xdr:sp macro="" textlink="">
      <xdr:nvSpPr>
        <xdr:cNvPr id="509" name="【消防施設】&#10;一人当たり面積最小値テキスト">
          <a:extLst>
            <a:ext uri="{FF2B5EF4-FFF2-40B4-BE49-F238E27FC236}">
              <a16:creationId xmlns:a16="http://schemas.microsoft.com/office/drawing/2014/main" id="{05379568-D6B5-4B12-8B89-4E8F4BC63928}"/>
            </a:ext>
          </a:extLst>
        </xdr:cNvPr>
        <xdr:cNvSpPr txBox="1"/>
      </xdr:nvSpPr>
      <xdr:spPr>
        <a:xfrm>
          <a:off x="22199600" y="148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126274</xdr:rowOff>
    </xdr:from>
    <xdr:to>
      <xdr:col>116</xdr:col>
      <xdr:colOff>152400</xdr:colOff>
      <xdr:row>86</xdr:row>
      <xdr:rowOff>126274</xdr:rowOff>
    </xdr:to>
    <xdr:cxnSp macro="">
      <xdr:nvCxnSpPr>
        <xdr:cNvPr id="510" name="直線コネクタ 509">
          <a:extLst>
            <a:ext uri="{FF2B5EF4-FFF2-40B4-BE49-F238E27FC236}">
              <a16:creationId xmlns:a16="http://schemas.microsoft.com/office/drawing/2014/main" id="{6D54F275-B420-448F-9997-9839F0B0334D}"/>
            </a:ext>
          </a:extLst>
        </xdr:cNvPr>
        <xdr:cNvCxnSpPr/>
      </xdr:nvCxnSpPr>
      <xdr:spPr>
        <a:xfrm>
          <a:off x="22072600" y="1487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37028</xdr:rowOff>
    </xdr:from>
    <xdr:ext cx="469744" cy="259045"/>
    <xdr:sp macro="" textlink="">
      <xdr:nvSpPr>
        <xdr:cNvPr id="511" name="【消防施設】&#10;一人当たり面積最大値テキスト">
          <a:extLst>
            <a:ext uri="{FF2B5EF4-FFF2-40B4-BE49-F238E27FC236}">
              <a16:creationId xmlns:a16="http://schemas.microsoft.com/office/drawing/2014/main" id="{EFC220EE-D11E-4DB6-8C74-A2AB50BCD77E}"/>
            </a:ext>
          </a:extLst>
        </xdr:cNvPr>
        <xdr:cNvSpPr txBox="1"/>
      </xdr:nvSpPr>
      <xdr:spPr>
        <a:xfrm>
          <a:off x="22199600" y="1306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90351</xdr:rowOff>
    </xdr:from>
    <xdr:to>
      <xdr:col>116</xdr:col>
      <xdr:colOff>152400</xdr:colOff>
      <xdr:row>77</xdr:row>
      <xdr:rowOff>90351</xdr:rowOff>
    </xdr:to>
    <xdr:cxnSp macro="">
      <xdr:nvCxnSpPr>
        <xdr:cNvPr id="512" name="直線コネクタ 511">
          <a:extLst>
            <a:ext uri="{FF2B5EF4-FFF2-40B4-BE49-F238E27FC236}">
              <a16:creationId xmlns:a16="http://schemas.microsoft.com/office/drawing/2014/main" id="{F8685A82-6C33-41DD-B074-29C9E204FF7D}"/>
            </a:ext>
          </a:extLst>
        </xdr:cNvPr>
        <xdr:cNvCxnSpPr/>
      </xdr:nvCxnSpPr>
      <xdr:spPr>
        <a:xfrm>
          <a:off x="22072600" y="1329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44466</xdr:rowOff>
    </xdr:from>
    <xdr:ext cx="469744" cy="259045"/>
    <xdr:sp macro="" textlink="">
      <xdr:nvSpPr>
        <xdr:cNvPr id="513" name="【消防施設】&#10;一人当たり面積平均値テキスト">
          <a:extLst>
            <a:ext uri="{FF2B5EF4-FFF2-40B4-BE49-F238E27FC236}">
              <a16:creationId xmlns:a16="http://schemas.microsoft.com/office/drawing/2014/main" id="{8CA4FB3E-A644-42F0-B737-1BB053C38EC7}"/>
            </a:ext>
          </a:extLst>
        </xdr:cNvPr>
        <xdr:cNvSpPr txBox="1"/>
      </xdr:nvSpPr>
      <xdr:spPr>
        <a:xfrm>
          <a:off x="22199600" y="1444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514" name="フローチャート: 判断 513">
          <a:extLst>
            <a:ext uri="{FF2B5EF4-FFF2-40B4-BE49-F238E27FC236}">
              <a16:creationId xmlns:a16="http://schemas.microsoft.com/office/drawing/2014/main" id="{96B210A1-B451-422E-B1A9-389847FE15B3}"/>
            </a:ext>
          </a:extLst>
        </xdr:cNvPr>
        <xdr:cNvSpPr/>
      </xdr:nvSpPr>
      <xdr:spPr>
        <a:xfrm>
          <a:off x="22110700" y="1459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29755</xdr:rowOff>
    </xdr:from>
    <xdr:to>
      <xdr:col>112</xdr:col>
      <xdr:colOff>38100</xdr:colOff>
      <xdr:row>85</xdr:row>
      <xdr:rowOff>131355</xdr:rowOff>
    </xdr:to>
    <xdr:sp macro="" textlink="">
      <xdr:nvSpPr>
        <xdr:cNvPr id="515" name="フローチャート: 判断 514">
          <a:extLst>
            <a:ext uri="{FF2B5EF4-FFF2-40B4-BE49-F238E27FC236}">
              <a16:creationId xmlns:a16="http://schemas.microsoft.com/office/drawing/2014/main" id="{1FEDD8CC-BC8E-4804-830F-5B10C8AA4F18}"/>
            </a:ext>
          </a:extLst>
        </xdr:cNvPr>
        <xdr:cNvSpPr/>
      </xdr:nvSpPr>
      <xdr:spPr>
        <a:xfrm>
          <a:off x="21272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29755</xdr:rowOff>
    </xdr:from>
    <xdr:to>
      <xdr:col>107</xdr:col>
      <xdr:colOff>101600</xdr:colOff>
      <xdr:row>85</xdr:row>
      <xdr:rowOff>131355</xdr:rowOff>
    </xdr:to>
    <xdr:sp macro="" textlink="">
      <xdr:nvSpPr>
        <xdr:cNvPr id="516" name="フローチャート: 判断 515">
          <a:extLst>
            <a:ext uri="{FF2B5EF4-FFF2-40B4-BE49-F238E27FC236}">
              <a16:creationId xmlns:a16="http://schemas.microsoft.com/office/drawing/2014/main" id="{C114CB84-96DD-4831-BC22-FEAE3C9131B8}"/>
            </a:ext>
          </a:extLst>
        </xdr:cNvPr>
        <xdr:cNvSpPr/>
      </xdr:nvSpPr>
      <xdr:spPr>
        <a:xfrm>
          <a:off x="20383500" y="146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150586</xdr:rowOff>
    </xdr:from>
    <xdr:to>
      <xdr:col>102</xdr:col>
      <xdr:colOff>165100</xdr:colOff>
      <xdr:row>85</xdr:row>
      <xdr:rowOff>80736</xdr:rowOff>
    </xdr:to>
    <xdr:sp macro="" textlink="">
      <xdr:nvSpPr>
        <xdr:cNvPr id="517" name="フローチャート: 判断 516">
          <a:extLst>
            <a:ext uri="{FF2B5EF4-FFF2-40B4-BE49-F238E27FC236}">
              <a16:creationId xmlns:a16="http://schemas.microsoft.com/office/drawing/2014/main" id="{72F8FDF5-155C-4741-99C9-E2D6CB0D5D59}"/>
            </a:ext>
          </a:extLst>
        </xdr:cNvPr>
        <xdr:cNvSpPr/>
      </xdr:nvSpPr>
      <xdr:spPr>
        <a:xfrm>
          <a:off x="19494500" y="1455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518" name="フローチャート: 判断 517">
          <a:extLst>
            <a:ext uri="{FF2B5EF4-FFF2-40B4-BE49-F238E27FC236}">
              <a16:creationId xmlns:a16="http://schemas.microsoft.com/office/drawing/2014/main" id="{448F0883-CAA7-484D-88A8-82A54D5DC72F}"/>
            </a:ext>
          </a:extLst>
        </xdr:cNvPr>
        <xdr:cNvSpPr/>
      </xdr:nvSpPr>
      <xdr:spPr>
        <a:xfrm>
          <a:off x="18605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5C49D1E6-980F-4E89-9BD6-279520D4550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1A1D8EF4-4AE8-44CF-AAFA-4DC71062054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3B7D6C6F-817E-4F7F-A5A5-2729CC1CBEF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AE45821-CBF0-4A22-B68F-199FA4F7741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D0DD4125-5F97-45CA-849C-20A4585D5E7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144055</xdr:rowOff>
    </xdr:from>
    <xdr:to>
      <xdr:col>116</xdr:col>
      <xdr:colOff>114300</xdr:colOff>
      <xdr:row>86</xdr:row>
      <xdr:rowOff>74205</xdr:rowOff>
    </xdr:to>
    <xdr:sp macro="" textlink="">
      <xdr:nvSpPr>
        <xdr:cNvPr id="524" name="楕円 523">
          <a:extLst>
            <a:ext uri="{FF2B5EF4-FFF2-40B4-BE49-F238E27FC236}">
              <a16:creationId xmlns:a16="http://schemas.microsoft.com/office/drawing/2014/main" id="{E9247B07-53FC-43CC-90F8-5F97EFF7776A}"/>
            </a:ext>
          </a:extLst>
        </xdr:cNvPr>
        <xdr:cNvSpPr/>
      </xdr:nvSpPr>
      <xdr:spPr>
        <a:xfrm>
          <a:off x="221107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58982</xdr:rowOff>
    </xdr:from>
    <xdr:ext cx="469744" cy="259045"/>
    <xdr:sp macro="" textlink="">
      <xdr:nvSpPr>
        <xdr:cNvPr id="525" name="【消防施設】&#10;一人当たり面積該当値テキスト">
          <a:extLst>
            <a:ext uri="{FF2B5EF4-FFF2-40B4-BE49-F238E27FC236}">
              <a16:creationId xmlns:a16="http://schemas.microsoft.com/office/drawing/2014/main" id="{9F375872-CCF9-47B7-83FA-8AD39CC102CB}"/>
            </a:ext>
          </a:extLst>
        </xdr:cNvPr>
        <xdr:cNvSpPr txBox="1"/>
      </xdr:nvSpPr>
      <xdr:spPr>
        <a:xfrm>
          <a:off x="22199600" y="1463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145687</xdr:rowOff>
    </xdr:from>
    <xdr:to>
      <xdr:col>112</xdr:col>
      <xdr:colOff>38100</xdr:colOff>
      <xdr:row>86</xdr:row>
      <xdr:rowOff>75837</xdr:rowOff>
    </xdr:to>
    <xdr:sp macro="" textlink="">
      <xdr:nvSpPr>
        <xdr:cNvPr id="526" name="楕円 525">
          <a:extLst>
            <a:ext uri="{FF2B5EF4-FFF2-40B4-BE49-F238E27FC236}">
              <a16:creationId xmlns:a16="http://schemas.microsoft.com/office/drawing/2014/main" id="{17F00812-EBC1-4320-874E-B8B20852F3FD}"/>
            </a:ext>
          </a:extLst>
        </xdr:cNvPr>
        <xdr:cNvSpPr/>
      </xdr:nvSpPr>
      <xdr:spPr>
        <a:xfrm>
          <a:off x="21272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23405</xdr:rowOff>
    </xdr:from>
    <xdr:to>
      <xdr:col>116</xdr:col>
      <xdr:colOff>63500</xdr:colOff>
      <xdr:row>86</xdr:row>
      <xdr:rowOff>25037</xdr:rowOff>
    </xdr:to>
    <xdr:cxnSp macro="">
      <xdr:nvCxnSpPr>
        <xdr:cNvPr id="527" name="直線コネクタ 526">
          <a:extLst>
            <a:ext uri="{FF2B5EF4-FFF2-40B4-BE49-F238E27FC236}">
              <a16:creationId xmlns:a16="http://schemas.microsoft.com/office/drawing/2014/main" id="{723A4DD3-423B-422F-A1F7-88A2EFD1D74C}"/>
            </a:ext>
          </a:extLst>
        </xdr:cNvPr>
        <xdr:cNvCxnSpPr/>
      </xdr:nvCxnSpPr>
      <xdr:spPr>
        <a:xfrm flipV="1">
          <a:off x="21323300" y="1476810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144055</xdr:rowOff>
    </xdr:from>
    <xdr:to>
      <xdr:col>107</xdr:col>
      <xdr:colOff>101600</xdr:colOff>
      <xdr:row>86</xdr:row>
      <xdr:rowOff>74205</xdr:rowOff>
    </xdr:to>
    <xdr:sp macro="" textlink="">
      <xdr:nvSpPr>
        <xdr:cNvPr id="528" name="楕円 527">
          <a:extLst>
            <a:ext uri="{FF2B5EF4-FFF2-40B4-BE49-F238E27FC236}">
              <a16:creationId xmlns:a16="http://schemas.microsoft.com/office/drawing/2014/main" id="{F362B13A-DB37-406D-A9F7-F8D46474F25E}"/>
            </a:ext>
          </a:extLst>
        </xdr:cNvPr>
        <xdr:cNvSpPr/>
      </xdr:nvSpPr>
      <xdr:spPr>
        <a:xfrm>
          <a:off x="20383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23405</xdr:rowOff>
    </xdr:from>
    <xdr:to>
      <xdr:col>111</xdr:col>
      <xdr:colOff>177800</xdr:colOff>
      <xdr:row>86</xdr:row>
      <xdr:rowOff>25037</xdr:rowOff>
    </xdr:to>
    <xdr:cxnSp macro="">
      <xdr:nvCxnSpPr>
        <xdr:cNvPr id="529" name="直線コネクタ 528">
          <a:extLst>
            <a:ext uri="{FF2B5EF4-FFF2-40B4-BE49-F238E27FC236}">
              <a16:creationId xmlns:a16="http://schemas.microsoft.com/office/drawing/2014/main" id="{1F5A083A-4CF6-4B75-A474-611058BAB85D}"/>
            </a:ext>
          </a:extLst>
        </xdr:cNvPr>
        <xdr:cNvCxnSpPr/>
      </xdr:nvCxnSpPr>
      <xdr:spPr>
        <a:xfrm>
          <a:off x="20434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144055</xdr:rowOff>
    </xdr:from>
    <xdr:to>
      <xdr:col>102</xdr:col>
      <xdr:colOff>165100</xdr:colOff>
      <xdr:row>86</xdr:row>
      <xdr:rowOff>74205</xdr:rowOff>
    </xdr:to>
    <xdr:sp macro="" textlink="">
      <xdr:nvSpPr>
        <xdr:cNvPr id="530" name="楕円 529">
          <a:extLst>
            <a:ext uri="{FF2B5EF4-FFF2-40B4-BE49-F238E27FC236}">
              <a16:creationId xmlns:a16="http://schemas.microsoft.com/office/drawing/2014/main" id="{84D75220-6678-4AED-AF75-8DE10333FB12}"/>
            </a:ext>
          </a:extLst>
        </xdr:cNvPr>
        <xdr:cNvSpPr/>
      </xdr:nvSpPr>
      <xdr:spPr>
        <a:xfrm>
          <a:off x="19494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23405</xdr:rowOff>
    </xdr:from>
    <xdr:to>
      <xdr:col>107</xdr:col>
      <xdr:colOff>50800</xdr:colOff>
      <xdr:row>86</xdr:row>
      <xdr:rowOff>23405</xdr:rowOff>
    </xdr:to>
    <xdr:cxnSp macro="">
      <xdr:nvCxnSpPr>
        <xdr:cNvPr id="531" name="直線コネクタ 530">
          <a:extLst>
            <a:ext uri="{FF2B5EF4-FFF2-40B4-BE49-F238E27FC236}">
              <a16:creationId xmlns:a16="http://schemas.microsoft.com/office/drawing/2014/main" id="{B48B6345-E75F-44BB-9C3C-13ECFD76B0A4}"/>
            </a:ext>
          </a:extLst>
        </xdr:cNvPr>
        <xdr:cNvCxnSpPr/>
      </xdr:nvCxnSpPr>
      <xdr:spPr>
        <a:xfrm>
          <a:off x="19545300" y="147681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145687</xdr:rowOff>
    </xdr:from>
    <xdr:to>
      <xdr:col>98</xdr:col>
      <xdr:colOff>38100</xdr:colOff>
      <xdr:row>86</xdr:row>
      <xdr:rowOff>75837</xdr:rowOff>
    </xdr:to>
    <xdr:sp macro="" textlink="">
      <xdr:nvSpPr>
        <xdr:cNvPr id="532" name="楕円 531">
          <a:extLst>
            <a:ext uri="{FF2B5EF4-FFF2-40B4-BE49-F238E27FC236}">
              <a16:creationId xmlns:a16="http://schemas.microsoft.com/office/drawing/2014/main" id="{B47958E5-BD76-4FE3-B903-48778FBCA487}"/>
            </a:ext>
          </a:extLst>
        </xdr:cNvPr>
        <xdr:cNvSpPr/>
      </xdr:nvSpPr>
      <xdr:spPr>
        <a:xfrm>
          <a:off x="18605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23405</xdr:rowOff>
    </xdr:from>
    <xdr:to>
      <xdr:col>102</xdr:col>
      <xdr:colOff>114300</xdr:colOff>
      <xdr:row>86</xdr:row>
      <xdr:rowOff>25037</xdr:rowOff>
    </xdr:to>
    <xdr:cxnSp macro="">
      <xdr:nvCxnSpPr>
        <xdr:cNvPr id="533" name="直線コネクタ 532">
          <a:extLst>
            <a:ext uri="{FF2B5EF4-FFF2-40B4-BE49-F238E27FC236}">
              <a16:creationId xmlns:a16="http://schemas.microsoft.com/office/drawing/2014/main" id="{62098CBF-0726-4AB3-A91E-F2325533ADF6}"/>
            </a:ext>
          </a:extLst>
        </xdr:cNvPr>
        <xdr:cNvCxnSpPr/>
      </xdr:nvCxnSpPr>
      <xdr:spPr>
        <a:xfrm flipV="1">
          <a:off x="18656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147882</xdr:rowOff>
    </xdr:from>
    <xdr:ext cx="469744" cy="259045"/>
    <xdr:sp macro="" textlink="">
      <xdr:nvSpPr>
        <xdr:cNvPr id="534" name="n_1aveValue【消防施設】&#10;一人当たり面積">
          <a:extLst>
            <a:ext uri="{FF2B5EF4-FFF2-40B4-BE49-F238E27FC236}">
              <a16:creationId xmlns:a16="http://schemas.microsoft.com/office/drawing/2014/main" id="{B109A873-914C-4CB3-A499-763859A44BC8}"/>
            </a:ext>
          </a:extLst>
        </xdr:cNvPr>
        <xdr:cNvSpPr txBox="1"/>
      </xdr:nvSpPr>
      <xdr:spPr>
        <a:xfrm>
          <a:off x="210757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147882</xdr:rowOff>
    </xdr:from>
    <xdr:ext cx="469744" cy="259045"/>
    <xdr:sp macro="" textlink="">
      <xdr:nvSpPr>
        <xdr:cNvPr id="535" name="n_2aveValue【消防施設】&#10;一人当たり面積">
          <a:extLst>
            <a:ext uri="{FF2B5EF4-FFF2-40B4-BE49-F238E27FC236}">
              <a16:creationId xmlns:a16="http://schemas.microsoft.com/office/drawing/2014/main" id="{A2CF8E01-E4B6-4563-A1CC-B56787C63CB9}"/>
            </a:ext>
          </a:extLst>
        </xdr:cNvPr>
        <xdr:cNvSpPr txBox="1"/>
      </xdr:nvSpPr>
      <xdr:spPr>
        <a:xfrm>
          <a:off x="201994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97263</xdr:rowOff>
    </xdr:from>
    <xdr:ext cx="469744" cy="259045"/>
    <xdr:sp macro="" textlink="">
      <xdr:nvSpPr>
        <xdr:cNvPr id="536" name="n_3aveValue【消防施設】&#10;一人当たり面積">
          <a:extLst>
            <a:ext uri="{FF2B5EF4-FFF2-40B4-BE49-F238E27FC236}">
              <a16:creationId xmlns:a16="http://schemas.microsoft.com/office/drawing/2014/main" id="{5797694F-547A-45AC-AAC2-5651B89079CF}"/>
            </a:ext>
          </a:extLst>
        </xdr:cNvPr>
        <xdr:cNvSpPr txBox="1"/>
      </xdr:nvSpPr>
      <xdr:spPr>
        <a:xfrm>
          <a:off x="19310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116857</xdr:rowOff>
    </xdr:from>
    <xdr:ext cx="469744" cy="259045"/>
    <xdr:sp macro="" textlink="">
      <xdr:nvSpPr>
        <xdr:cNvPr id="537" name="n_4aveValue【消防施設】&#10;一人当たり面積">
          <a:extLst>
            <a:ext uri="{FF2B5EF4-FFF2-40B4-BE49-F238E27FC236}">
              <a16:creationId xmlns:a16="http://schemas.microsoft.com/office/drawing/2014/main" id="{3DCEDC49-053B-4F4F-B394-A653E46C0FEC}"/>
            </a:ext>
          </a:extLst>
        </xdr:cNvPr>
        <xdr:cNvSpPr txBox="1"/>
      </xdr:nvSpPr>
      <xdr:spPr>
        <a:xfrm>
          <a:off x="18421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66964</xdr:rowOff>
    </xdr:from>
    <xdr:ext cx="469744" cy="259045"/>
    <xdr:sp macro="" textlink="">
      <xdr:nvSpPr>
        <xdr:cNvPr id="538" name="n_1mainValue【消防施設】&#10;一人当たり面積">
          <a:extLst>
            <a:ext uri="{FF2B5EF4-FFF2-40B4-BE49-F238E27FC236}">
              <a16:creationId xmlns:a16="http://schemas.microsoft.com/office/drawing/2014/main" id="{46E47469-094F-4E30-B2FB-5732CCE79A7B}"/>
            </a:ext>
          </a:extLst>
        </xdr:cNvPr>
        <xdr:cNvSpPr txBox="1"/>
      </xdr:nvSpPr>
      <xdr:spPr>
        <a:xfrm>
          <a:off x="210757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65332</xdr:rowOff>
    </xdr:from>
    <xdr:ext cx="469744" cy="259045"/>
    <xdr:sp macro="" textlink="">
      <xdr:nvSpPr>
        <xdr:cNvPr id="539" name="n_2mainValue【消防施設】&#10;一人当たり面積">
          <a:extLst>
            <a:ext uri="{FF2B5EF4-FFF2-40B4-BE49-F238E27FC236}">
              <a16:creationId xmlns:a16="http://schemas.microsoft.com/office/drawing/2014/main" id="{6E0AA873-C42A-4096-B4E4-1C46FBA0E6D7}"/>
            </a:ext>
          </a:extLst>
        </xdr:cNvPr>
        <xdr:cNvSpPr txBox="1"/>
      </xdr:nvSpPr>
      <xdr:spPr>
        <a:xfrm>
          <a:off x="20199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65332</xdr:rowOff>
    </xdr:from>
    <xdr:ext cx="469744" cy="259045"/>
    <xdr:sp macro="" textlink="">
      <xdr:nvSpPr>
        <xdr:cNvPr id="540" name="n_3mainValue【消防施設】&#10;一人当たり面積">
          <a:extLst>
            <a:ext uri="{FF2B5EF4-FFF2-40B4-BE49-F238E27FC236}">
              <a16:creationId xmlns:a16="http://schemas.microsoft.com/office/drawing/2014/main" id="{8DE92C42-E302-4C54-880F-2AB60DED89D7}"/>
            </a:ext>
          </a:extLst>
        </xdr:cNvPr>
        <xdr:cNvSpPr txBox="1"/>
      </xdr:nvSpPr>
      <xdr:spPr>
        <a:xfrm>
          <a:off x="19310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66964</xdr:rowOff>
    </xdr:from>
    <xdr:ext cx="469744" cy="259045"/>
    <xdr:sp macro="" textlink="">
      <xdr:nvSpPr>
        <xdr:cNvPr id="541" name="n_4mainValue【消防施設】&#10;一人当たり面積">
          <a:extLst>
            <a:ext uri="{FF2B5EF4-FFF2-40B4-BE49-F238E27FC236}">
              <a16:creationId xmlns:a16="http://schemas.microsoft.com/office/drawing/2014/main" id="{474BC79B-3528-4ACF-93FA-04A0C17E3351}"/>
            </a:ext>
          </a:extLst>
        </xdr:cNvPr>
        <xdr:cNvSpPr txBox="1"/>
      </xdr:nvSpPr>
      <xdr:spPr>
        <a:xfrm>
          <a:off x="18421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756D7171-CB5F-405E-87D3-3060F9132F1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B30EDDF8-B1C2-4261-941E-D68C6D93C3E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0C922EC2-D56C-42E3-B0BB-F184A509D83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75EB891D-3A80-4757-8763-65FD986E6A6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DC773EC8-E906-492B-8143-CF1A3E767E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428AC32A-712B-48AC-800D-20FFA00142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2DDAC9BE-0090-4C8B-AA16-812C1B5E3FE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7B7E55F8-C5F2-48F3-9882-043376FB94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11A0AA48-3506-4422-8180-2412279D0E9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64594155-2D95-4E8B-8227-1EB01A1550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B71B72C9-AC0D-4A38-9A32-BFA96375F6E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3" name="直線コネクタ 552">
          <a:extLst>
            <a:ext uri="{FF2B5EF4-FFF2-40B4-BE49-F238E27FC236}">
              <a16:creationId xmlns:a16="http://schemas.microsoft.com/office/drawing/2014/main" id="{729D17D3-4C99-4659-A4B5-75D64FB4F8F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D89451C5-A9A9-45BD-B141-094DCBB6856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5" name="直線コネクタ 554">
          <a:extLst>
            <a:ext uri="{FF2B5EF4-FFF2-40B4-BE49-F238E27FC236}">
              <a16:creationId xmlns:a16="http://schemas.microsoft.com/office/drawing/2014/main" id="{C3D751CC-A661-472D-8A40-D2AD11B753A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6" name="テキスト ボックス 555">
          <a:extLst>
            <a:ext uri="{FF2B5EF4-FFF2-40B4-BE49-F238E27FC236}">
              <a16:creationId xmlns:a16="http://schemas.microsoft.com/office/drawing/2014/main" id="{F40BBA7B-6A76-4B15-ACF9-A1F996D70AE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7" name="直線コネクタ 556">
          <a:extLst>
            <a:ext uri="{FF2B5EF4-FFF2-40B4-BE49-F238E27FC236}">
              <a16:creationId xmlns:a16="http://schemas.microsoft.com/office/drawing/2014/main" id="{BB58C3D0-ABBD-40A2-AAF6-08E16A4CF2F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8" name="テキスト ボックス 557">
          <a:extLst>
            <a:ext uri="{FF2B5EF4-FFF2-40B4-BE49-F238E27FC236}">
              <a16:creationId xmlns:a16="http://schemas.microsoft.com/office/drawing/2014/main" id="{AE305728-9FCB-4FB8-B436-AE1170A386E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9" name="直線コネクタ 558">
          <a:extLst>
            <a:ext uri="{FF2B5EF4-FFF2-40B4-BE49-F238E27FC236}">
              <a16:creationId xmlns:a16="http://schemas.microsoft.com/office/drawing/2014/main" id="{002D1681-37B4-4C19-B7BD-6745B7EDB79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0" name="テキスト ボックス 559">
          <a:extLst>
            <a:ext uri="{FF2B5EF4-FFF2-40B4-BE49-F238E27FC236}">
              <a16:creationId xmlns:a16="http://schemas.microsoft.com/office/drawing/2014/main" id="{6A9D8D34-9319-42B5-8A14-A503985730D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1" name="直線コネクタ 560">
          <a:extLst>
            <a:ext uri="{FF2B5EF4-FFF2-40B4-BE49-F238E27FC236}">
              <a16:creationId xmlns:a16="http://schemas.microsoft.com/office/drawing/2014/main" id="{C12BD753-8C86-48B6-90AD-E826698FA2B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2" name="テキスト ボックス 561">
          <a:extLst>
            <a:ext uri="{FF2B5EF4-FFF2-40B4-BE49-F238E27FC236}">
              <a16:creationId xmlns:a16="http://schemas.microsoft.com/office/drawing/2014/main" id="{91FCF364-E950-4985-9A53-8A862E7F7107}"/>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6993B9C5-6D19-4F35-8F9F-4ED2EEB45AE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B6DF42A4-001C-44FF-A39E-BEFF61C3721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5" name="直線コネクタ 564">
          <a:extLst>
            <a:ext uri="{FF2B5EF4-FFF2-40B4-BE49-F238E27FC236}">
              <a16:creationId xmlns:a16="http://schemas.microsoft.com/office/drawing/2014/main" id="{599D7FEC-AC51-4FE7-AC15-695AA28D0278}"/>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6" name="【庁舎】&#10;有形固定資産減価償却率最小値テキスト">
          <a:extLst>
            <a:ext uri="{FF2B5EF4-FFF2-40B4-BE49-F238E27FC236}">
              <a16:creationId xmlns:a16="http://schemas.microsoft.com/office/drawing/2014/main" id="{945457E4-98D9-4804-952A-1635EA34E5B1}"/>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7" name="直線コネクタ 566">
          <a:extLst>
            <a:ext uri="{FF2B5EF4-FFF2-40B4-BE49-F238E27FC236}">
              <a16:creationId xmlns:a16="http://schemas.microsoft.com/office/drawing/2014/main" id="{88624ED5-FA47-4417-9256-778978E8EDF4}"/>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8" name="【庁舎】&#10;有形固定資産減価償却率最大値テキスト">
          <a:extLst>
            <a:ext uri="{FF2B5EF4-FFF2-40B4-BE49-F238E27FC236}">
              <a16:creationId xmlns:a16="http://schemas.microsoft.com/office/drawing/2014/main" id="{2400F1E1-37DB-41C2-9AAF-E5E30920F63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9" name="直線コネクタ 568">
          <a:extLst>
            <a:ext uri="{FF2B5EF4-FFF2-40B4-BE49-F238E27FC236}">
              <a16:creationId xmlns:a16="http://schemas.microsoft.com/office/drawing/2014/main" id="{E5154685-466F-4960-8920-384A32F2B3C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78757</xdr:rowOff>
    </xdr:from>
    <xdr:ext cx="405111" cy="259045"/>
    <xdr:sp macro="" textlink="">
      <xdr:nvSpPr>
        <xdr:cNvPr id="570" name="【庁舎】&#10;有形固定資産減価償却率平均値テキスト">
          <a:extLst>
            <a:ext uri="{FF2B5EF4-FFF2-40B4-BE49-F238E27FC236}">
              <a16:creationId xmlns:a16="http://schemas.microsoft.com/office/drawing/2014/main" id="{52CDD753-1A1E-46F5-9631-D1CFD9482A17}"/>
            </a:ext>
          </a:extLst>
        </xdr:cNvPr>
        <xdr:cNvSpPr txBox="1"/>
      </xdr:nvSpPr>
      <xdr:spPr>
        <a:xfrm>
          <a:off x="16357600" y="1756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55880</xdr:rowOff>
    </xdr:from>
    <xdr:to>
      <xdr:col>85</xdr:col>
      <xdr:colOff>177800</xdr:colOff>
      <xdr:row>103</xdr:row>
      <xdr:rowOff>157480</xdr:rowOff>
    </xdr:to>
    <xdr:sp macro="" textlink="">
      <xdr:nvSpPr>
        <xdr:cNvPr id="571" name="フローチャート: 判断 570">
          <a:extLst>
            <a:ext uri="{FF2B5EF4-FFF2-40B4-BE49-F238E27FC236}">
              <a16:creationId xmlns:a16="http://schemas.microsoft.com/office/drawing/2014/main" id="{8C475882-CAA9-4C7F-9041-F03044579C7D}"/>
            </a:ext>
          </a:extLst>
        </xdr:cNvPr>
        <xdr:cNvSpPr/>
      </xdr:nvSpPr>
      <xdr:spPr>
        <a:xfrm>
          <a:off x="162687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572" name="フローチャート: 判断 571">
          <a:extLst>
            <a:ext uri="{FF2B5EF4-FFF2-40B4-BE49-F238E27FC236}">
              <a16:creationId xmlns:a16="http://schemas.microsoft.com/office/drawing/2014/main" id="{B80F5BE0-D290-4749-BE1E-2EBCBE83F510}"/>
            </a:ext>
          </a:extLst>
        </xdr:cNvPr>
        <xdr:cNvSpPr/>
      </xdr:nvSpPr>
      <xdr:spPr>
        <a:xfrm>
          <a:off x="15430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55880</xdr:rowOff>
    </xdr:from>
    <xdr:to>
      <xdr:col>76</xdr:col>
      <xdr:colOff>165100</xdr:colOff>
      <xdr:row>103</xdr:row>
      <xdr:rowOff>157480</xdr:rowOff>
    </xdr:to>
    <xdr:sp macro="" textlink="">
      <xdr:nvSpPr>
        <xdr:cNvPr id="573" name="フローチャート: 判断 572">
          <a:extLst>
            <a:ext uri="{FF2B5EF4-FFF2-40B4-BE49-F238E27FC236}">
              <a16:creationId xmlns:a16="http://schemas.microsoft.com/office/drawing/2014/main" id="{5FC3FEEB-3EF3-4727-B8E5-48F1DEDC5605}"/>
            </a:ext>
          </a:extLst>
        </xdr:cNvPr>
        <xdr:cNvSpPr/>
      </xdr:nvSpPr>
      <xdr:spPr>
        <a:xfrm>
          <a:off x="14541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33020</xdr:rowOff>
    </xdr:from>
    <xdr:to>
      <xdr:col>72</xdr:col>
      <xdr:colOff>38100</xdr:colOff>
      <xdr:row>103</xdr:row>
      <xdr:rowOff>134620</xdr:rowOff>
    </xdr:to>
    <xdr:sp macro="" textlink="">
      <xdr:nvSpPr>
        <xdr:cNvPr id="574" name="フローチャート: 判断 573">
          <a:extLst>
            <a:ext uri="{FF2B5EF4-FFF2-40B4-BE49-F238E27FC236}">
              <a16:creationId xmlns:a16="http://schemas.microsoft.com/office/drawing/2014/main" id="{7C6CF4E6-EA76-415E-8CD7-4280694DC53F}"/>
            </a:ext>
          </a:extLst>
        </xdr:cNvPr>
        <xdr:cNvSpPr/>
      </xdr:nvSpPr>
      <xdr:spPr>
        <a:xfrm>
          <a:off x="13652500" y="176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26670</xdr:rowOff>
    </xdr:from>
    <xdr:to>
      <xdr:col>67</xdr:col>
      <xdr:colOff>101600</xdr:colOff>
      <xdr:row>103</xdr:row>
      <xdr:rowOff>128270</xdr:rowOff>
    </xdr:to>
    <xdr:sp macro="" textlink="">
      <xdr:nvSpPr>
        <xdr:cNvPr id="575" name="フローチャート: 判断 574">
          <a:extLst>
            <a:ext uri="{FF2B5EF4-FFF2-40B4-BE49-F238E27FC236}">
              <a16:creationId xmlns:a16="http://schemas.microsoft.com/office/drawing/2014/main" id="{F996B0F9-CC33-4EBC-A3C8-0A4D9FE72939}"/>
            </a:ext>
          </a:extLst>
        </xdr:cNvPr>
        <xdr:cNvSpPr/>
      </xdr:nvSpPr>
      <xdr:spPr>
        <a:xfrm>
          <a:off x="12763500" y="1768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936C8CDD-D515-428D-88AB-7D946D7D91F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2A86F7A-FE80-4CB8-B777-1D9F19FF524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C59F3BD2-59A7-47F5-B7F5-FDCAD5CE566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14E0A4E4-17F3-47CE-9A97-B5120C12634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981E2E5-A2A8-4264-9772-9D52160E058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581" name="楕円 580">
          <a:extLst>
            <a:ext uri="{FF2B5EF4-FFF2-40B4-BE49-F238E27FC236}">
              <a16:creationId xmlns:a16="http://schemas.microsoft.com/office/drawing/2014/main" id="{A3683C48-0076-4613-9238-11EB73F36B84}"/>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582" name="【庁舎】&#10;有形固定資産減価償却率該当値テキスト">
          <a:extLst>
            <a:ext uri="{FF2B5EF4-FFF2-40B4-BE49-F238E27FC236}">
              <a16:creationId xmlns:a16="http://schemas.microsoft.com/office/drawing/2014/main" id="{50AD99BA-F291-4FB1-A31C-BA17E7D46F54}"/>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102870</xdr:rowOff>
    </xdr:from>
    <xdr:to>
      <xdr:col>81</xdr:col>
      <xdr:colOff>101600</xdr:colOff>
      <xdr:row>105</xdr:row>
      <xdr:rowOff>33020</xdr:rowOff>
    </xdr:to>
    <xdr:sp macro="" textlink="">
      <xdr:nvSpPr>
        <xdr:cNvPr id="583" name="楕円 582">
          <a:extLst>
            <a:ext uri="{FF2B5EF4-FFF2-40B4-BE49-F238E27FC236}">
              <a16:creationId xmlns:a16="http://schemas.microsoft.com/office/drawing/2014/main" id="{94CC96F5-F5A5-40D7-9637-B451BB145A81}"/>
            </a:ext>
          </a:extLst>
        </xdr:cNvPr>
        <xdr:cNvSpPr/>
      </xdr:nvSpPr>
      <xdr:spPr>
        <a:xfrm>
          <a:off x="15430500" y="1793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153670</xdr:rowOff>
    </xdr:from>
    <xdr:to>
      <xdr:col>85</xdr:col>
      <xdr:colOff>127000</xdr:colOff>
      <xdr:row>105</xdr:row>
      <xdr:rowOff>3811</xdr:rowOff>
    </xdr:to>
    <xdr:cxnSp macro="">
      <xdr:nvCxnSpPr>
        <xdr:cNvPr id="584" name="直線コネクタ 583">
          <a:extLst>
            <a:ext uri="{FF2B5EF4-FFF2-40B4-BE49-F238E27FC236}">
              <a16:creationId xmlns:a16="http://schemas.microsoft.com/office/drawing/2014/main" id="{675C785F-E06A-4CC6-A07D-9455441B3790}"/>
            </a:ext>
          </a:extLst>
        </xdr:cNvPr>
        <xdr:cNvCxnSpPr/>
      </xdr:nvCxnSpPr>
      <xdr:spPr>
        <a:xfrm>
          <a:off x="15481300" y="17984470"/>
          <a:ext cx="838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85" name="楕円 584">
          <a:extLst>
            <a:ext uri="{FF2B5EF4-FFF2-40B4-BE49-F238E27FC236}">
              <a16:creationId xmlns:a16="http://schemas.microsoft.com/office/drawing/2014/main" id="{C8BE8237-8D64-4B1D-A091-F05B456C0A4C}"/>
            </a:ext>
          </a:extLst>
        </xdr:cNvPr>
        <xdr:cNvSpPr/>
      </xdr:nvSpPr>
      <xdr:spPr>
        <a:xfrm>
          <a:off x="14541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133350</xdr:rowOff>
    </xdr:from>
    <xdr:to>
      <xdr:col>81</xdr:col>
      <xdr:colOff>50800</xdr:colOff>
      <xdr:row>104</xdr:row>
      <xdr:rowOff>153670</xdr:rowOff>
    </xdr:to>
    <xdr:cxnSp macro="">
      <xdr:nvCxnSpPr>
        <xdr:cNvPr id="586" name="直線コネクタ 585">
          <a:extLst>
            <a:ext uri="{FF2B5EF4-FFF2-40B4-BE49-F238E27FC236}">
              <a16:creationId xmlns:a16="http://schemas.microsoft.com/office/drawing/2014/main" id="{AADBD3AE-0117-46A4-861C-88CD174EB94B}"/>
            </a:ext>
          </a:extLst>
        </xdr:cNvPr>
        <xdr:cNvCxnSpPr/>
      </xdr:nvCxnSpPr>
      <xdr:spPr>
        <a:xfrm>
          <a:off x="14592300" y="1796415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55880</xdr:rowOff>
    </xdr:from>
    <xdr:to>
      <xdr:col>72</xdr:col>
      <xdr:colOff>38100</xdr:colOff>
      <xdr:row>104</xdr:row>
      <xdr:rowOff>157480</xdr:rowOff>
    </xdr:to>
    <xdr:sp macro="" textlink="">
      <xdr:nvSpPr>
        <xdr:cNvPr id="587" name="楕円 586">
          <a:extLst>
            <a:ext uri="{FF2B5EF4-FFF2-40B4-BE49-F238E27FC236}">
              <a16:creationId xmlns:a16="http://schemas.microsoft.com/office/drawing/2014/main" id="{08C8F91B-A738-4686-AFDB-50C999C490C2}"/>
            </a:ext>
          </a:extLst>
        </xdr:cNvPr>
        <xdr:cNvSpPr/>
      </xdr:nvSpPr>
      <xdr:spPr>
        <a:xfrm>
          <a:off x="13652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106680</xdr:rowOff>
    </xdr:from>
    <xdr:to>
      <xdr:col>76</xdr:col>
      <xdr:colOff>114300</xdr:colOff>
      <xdr:row>104</xdr:row>
      <xdr:rowOff>133350</xdr:rowOff>
    </xdr:to>
    <xdr:cxnSp macro="">
      <xdr:nvCxnSpPr>
        <xdr:cNvPr id="588" name="直線コネクタ 587">
          <a:extLst>
            <a:ext uri="{FF2B5EF4-FFF2-40B4-BE49-F238E27FC236}">
              <a16:creationId xmlns:a16="http://schemas.microsoft.com/office/drawing/2014/main" id="{CC35BD66-4082-40FF-8125-08F7B4BC3722}"/>
            </a:ext>
          </a:extLst>
        </xdr:cNvPr>
        <xdr:cNvCxnSpPr/>
      </xdr:nvCxnSpPr>
      <xdr:spPr>
        <a:xfrm>
          <a:off x="13703300" y="179374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29211</xdr:rowOff>
    </xdr:from>
    <xdr:to>
      <xdr:col>67</xdr:col>
      <xdr:colOff>101600</xdr:colOff>
      <xdr:row>104</xdr:row>
      <xdr:rowOff>130811</xdr:rowOff>
    </xdr:to>
    <xdr:sp macro="" textlink="">
      <xdr:nvSpPr>
        <xdr:cNvPr id="589" name="楕円 588">
          <a:extLst>
            <a:ext uri="{FF2B5EF4-FFF2-40B4-BE49-F238E27FC236}">
              <a16:creationId xmlns:a16="http://schemas.microsoft.com/office/drawing/2014/main" id="{ED811613-DFBE-4619-8F44-55698AAAC41C}"/>
            </a:ext>
          </a:extLst>
        </xdr:cNvPr>
        <xdr:cNvSpPr/>
      </xdr:nvSpPr>
      <xdr:spPr>
        <a:xfrm>
          <a:off x="127635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80011</xdr:rowOff>
    </xdr:from>
    <xdr:to>
      <xdr:col>71</xdr:col>
      <xdr:colOff>177800</xdr:colOff>
      <xdr:row>104</xdr:row>
      <xdr:rowOff>106680</xdr:rowOff>
    </xdr:to>
    <xdr:cxnSp macro="">
      <xdr:nvCxnSpPr>
        <xdr:cNvPr id="590" name="直線コネクタ 589">
          <a:extLst>
            <a:ext uri="{FF2B5EF4-FFF2-40B4-BE49-F238E27FC236}">
              <a16:creationId xmlns:a16="http://schemas.microsoft.com/office/drawing/2014/main" id="{85D90273-A621-4898-A50E-83ABCBAA6A06}"/>
            </a:ext>
          </a:extLst>
        </xdr:cNvPr>
        <xdr:cNvCxnSpPr/>
      </xdr:nvCxnSpPr>
      <xdr:spPr>
        <a:xfrm>
          <a:off x="12814300" y="179108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7638</xdr:rowOff>
    </xdr:from>
    <xdr:ext cx="405111" cy="259045"/>
    <xdr:sp macro="" textlink="">
      <xdr:nvSpPr>
        <xdr:cNvPr id="591" name="n_1aveValue【庁舎】&#10;有形固定資産減価償却率">
          <a:extLst>
            <a:ext uri="{FF2B5EF4-FFF2-40B4-BE49-F238E27FC236}">
              <a16:creationId xmlns:a16="http://schemas.microsoft.com/office/drawing/2014/main" id="{4EBAC420-EDD5-4D25-B061-E21D77A1C88E}"/>
            </a:ext>
          </a:extLst>
        </xdr:cNvPr>
        <xdr:cNvSpPr txBox="1"/>
      </xdr:nvSpPr>
      <xdr:spPr>
        <a:xfrm>
          <a:off x="15266044" y="1749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2557</xdr:rowOff>
    </xdr:from>
    <xdr:ext cx="405111" cy="259045"/>
    <xdr:sp macro="" textlink="">
      <xdr:nvSpPr>
        <xdr:cNvPr id="592" name="n_2aveValue【庁舎】&#10;有形固定資産減価償却率">
          <a:extLst>
            <a:ext uri="{FF2B5EF4-FFF2-40B4-BE49-F238E27FC236}">
              <a16:creationId xmlns:a16="http://schemas.microsoft.com/office/drawing/2014/main" id="{5CACF524-97C5-453C-AE4E-3416CED37D6F}"/>
            </a:ext>
          </a:extLst>
        </xdr:cNvPr>
        <xdr:cNvSpPr txBox="1"/>
      </xdr:nvSpPr>
      <xdr:spPr>
        <a:xfrm>
          <a:off x="14389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151147</xdr:rowOff>
    </xdr:from>
    <xdr:ext cx="405111" cy="259045"/>
    <xdr:sp macro="" textlink="">
      <xdr:nvSpPr>
        <xdr:cNvPr id="593" name="n_3aveValue【庁舎】&#10;有形固定資産減価償却率">
          <a:extLst>
            <a:ext uri="{FF2B5EF4-FFF2-40B4-BE49-F238E27FC236}">
              <a16:creationId xmlns:a16="http://schemas.microsoft.com/office/drawing/2014/main" id="{5AC2FBFC-E00D-4CF9-9E30-23C8108BBC65}"/>
            </a:ext>
          </a:extLst>
        </xdr:cNvPr>
        <xdr:cNvSpPr txBox="1"/>
      </xdr:nvSpPr>
      <xdr:spPr>
        <a:xfrm>
          <a:off x="13500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144797</xdr:rowOff>
    </xdr:from>
    <xdr:ext cx="405111" cy="259045"/>
    <xdr:sp macro="" textlink="">
      <xdr:nvSpPr>
        <xdr:cNvPr id="594" name="n_4aveValue【庁舎】&#10;有形固定資産減価償却率">
          <a:extLst>
            <a:ext uri="{FF2B5EF4-FFF2-40B4-BE49-F238E27FC236}">
              <a16:creationId xmlns:a16="http://schemas.microsoft.com/office/drawing/2014/main" id="{E4659532-7F04-4B20-B665-E84945B4422D}"/>
            </a:ext>
          </a:extLst>
        </xdr:cNvPr>
        <xdr:cNvSpPr txBox="1"/>
      </xdr:nvSpPr>
      <xdr:spPr>
        <a:xfrm>
          <a:off x="12611744" y="1746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24147</xdr:rowOff>
    </xdr:from>
    <xdr:ext cx="405111" cy="259045"/>
    <xdr:sp macro="" textlink="">
      <xdr:nvSpPr>
        <xdr:cNvPr id="595" name="n_1mainValue【庁舎】&#10;有形固定資産減価償却率">
          <a:extLst>
            <a:ext uri="{FF2B5EF4-FFF2-40B4-BE49-F238E27FC236}">
              <a16:creationId xmlns:a16="http://schemas.microsoft.com/office/drawing/2014/main" id="{D7F9444A-A24C-4585-8781-F1820AD8520C}"/>
            </a:ext>
          </a:extLst>
        </xdr:cNvPr>
        <xdr:cNvSpPr txBox="1"/>
      </xdr:nvSpPr>
      <xdr:spPr>
        <a:xfrm>
          <a:off x="15266044" y="1802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596" name="n_2mainValue【庁舎】&#10;有形固定資産減価償却率">
          <a:extLst>
            <a:ext uri="{FF2B5EF4-FFF2-40B4-BE49-F238E27FC236}">
              <a16:creationId xmlns:a16="http://schemas.microsoft.com/office/drawing/2014/main" id="{9DFA37D2-C406-489C-95D6-C2E59BBE0CEF}"/>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148607</xdr:rowOff>
    </xdr:from>
    <xdr:ext cx="405111" cy="259045"/>
    <xdr:sp macro="" textlink="">
      <xdr:nvSpPr>
        <xdr:cNvPr id="597" name="n_3mainValue【庁舎】&#10;有形固定資産減価償却率">
          <a:extLst>
            <a:ext uri="{FF2B5EF4-FFF2-40B4-BE49-F238E27FC236}">
              <a16:creationId xmlns:a16="http://schemas.microsoft.com/office/drawing/2014/main" id="{9590459F-2711-45CA-A4EC-9370B4A96A86}"/>
            </a:ext>
          </a:extLst>
        </xdr:cNvPr>
        <xdr:cNvSpPr txBox="1"/>
      </xdr:nvSpPr>
      <xdr:spPr>
        <a:xfrm>
          <a:off x="13500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598" name="n_4mainValue【庁舎】&#10;有形固定資産減価償却率">
          <a:extLst>
            <a:ext uri="{FF2B5EF4-FFF2-40B4-BE49-F238E27FC236}">
              <a16:creationId xmlns:a16="http://schemas.microsoft.com/office/drawing/2014/main" id="{E444E92B-A723-42BD-B6B3-D71136EB43A9}"/>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C7345697-8E6F-469D-B18B-BCA133829B6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DC276A18-6046-4B4D-82D7-AF97ED7FFF7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B0DAB034-7A90-4460-ABC9-F7F98AD7865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7A1EBB97-C603-4701-AC61-A72A3849991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75BDB2D5-C156-4570-8C1A-1A33D074CC3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48FC02F7-0ADD-4B6E-ABC6-AF5E77920AB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651C98FA-50A7-4EC4-94F8-66B3C7EE8B0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6FEE1FD8-A360-414A-BD2A-5838BAB9717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5B0597B4-5868-4301-9E02-65BFFF93A5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AA9AA9BD-9FE7-4D3C-8579-4E2454F26E6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AC79C169-1388-481C-AE55-BB42AF22338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872723FD-6ACC-45E1-86B5-3D4682E7B2C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30F6A2B9-4D1A-495B-8259-CDA2844A159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CC6B7AC8-93E9-47BB-8975-BB0B71EEB41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5E1149DB-56E5-414F-A452-FEFB804455F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E140251E-3E7D-4A9C-9FF9-4D89EDF7111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C64C9746-A7E2-43F7-99E4-889119794EF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20C84159-818D-4EEB-8E36-134AC0A7D2C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91971084-721F-4C20-81D9-1EA871F979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1FF806E1-0D94-46A8-B092-4A1058D0F13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7F77A214-BC61-42F9-B9A2-84DB478B79A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ED3B5165-2122-4EC4-9763-94BC3701CDA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196FB02D-1C65-4DB6-ACB0-5073404C9D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64770</xdr:rowOff>
    </xdr:from>
    <xdr:to>
      <xdr:col>116</xdr:col>
      <xdr:colOff>62864</xdr:colOff>
      <xdr:row>107</xdr:row>
      <xdr:rowOff>158750</xdr:rowOff>
    </xdr:to>
    <xdr:cxnSp macro="">
      <xdr:nvCxnSpPr>
        <xdr:cNvPr id="622" name="直線コネクタ 621">
          <a:extLst>
            <a:ext uri="{FF2B5EF4-FFF2-40B4-BE49-F238E27FC236}">
              <a16:creationId xmlns:a16="http://schemas.microsoft.com/office/drawing/2014/main" id="{F5C8B031-D4D6-4512-963B-6E6BB9670712}"/>
            </a:ext>
          </a:extLst>
        </xdr:cNvPr>
        <xdr:cNvCxnSpPr/>
      </xdr:nvCxnSpPr>
      <xdr:spPr>
        <a:xfrm flipV="1">
          <a:off x="22160864" y="1720977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162577</xdr:rowOff>
    </xdr:from>
    <xdr:ext cx="469744" cy="259045"/>
    <xdr:sp macro="" textlink="">
      <xdr:nvSpPr>
        <xdr:cNvPr id="623" name="【庁舎】&#10;一人当たり面積最小値テキスト">
          <a:extLst>
            <a:ext uri="{FF2B5EF4-FFF2-40B4-BE49-F238E27FC236}">
              <a16:creationId xmlns:a16="http://schemas.microsoft.com/office/drawing/2014/main" id="{0EE08B68-37DC-4BEB-A395-29F6A22276D2}"/>
            </a:ext>
          </a:extLst>
        </xdr:cNvPr>
        <xdr:cNvSpPr txBox="1"/>
      </xdr:nvSpPr>
      <xdr:spPr>
        <a:xfrm>
          <a:off x="22199600" y="185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158750</xdr:rowOff>
    </xdr:from>
    <xdr:to>
      <xdr:col>116</xdr:col>
      <xdr:colOff>152400</xdr:colOff>
      <xdr:row>107</xdr:row>
      <xdr:rowOff>158750</xdr:rowOff>
    </xdr:to>
    <xdr:cxnSp macro="">
      <xdr:nvCxnSpPr>
        <xdr:cNvPr id="624" name="直線コネクタ 623">
          <a:extLst>
            <a:ext uri="{FF2B5EF4-FFF2-40B4-BE49-F238E27FC236}">
              <a16:creationId xmlns:a16="http://schemas.microsoft.com/office/drawing/2014/main" id="{5E1859B2-A702-4349-96C3-3C05F1CDF916}"/>
            </a:ext>
          </a:extLst>
        </xdr:cNvPr>
        <xdr:cNvCxnSpPr/>
      </xdr:nvCxnSpPr>
      <xdr:spPr>
        <a:xfrm>
          <a:off x="22072600" y="185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11447</xdr:rowOff>
    </xdr:from>
    <xdr:ext cx="469744" cy="259045"/>
    <xdr:sp macro="" textlink="">
      <xdr:nvSpPr>
        <xdr:cNvPr id="625" name="【庁舎】&#10;一人当たり面積最大値テキスト">
          <a:extLst>
            <a:ext uri="{FF2B5EF4-FFF2-40B4-BE49-F238E27FC236}">
              <a16:creationId xmlns:a16="http://schemas.microsoft.com/office/drawing/2014/main" id="{B6851893-A59B-47A4-B0DE-421BD0151077}"/>
            </a:ext>
          </a:extLst>
        </xdr:cNvPr>
        <xdr:cNvSpPr txBox="1"/>
      </xdr:nvSpPr>
      <xdr:spPr>
        <a:xfrm>
          <a:off x="22199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64770</xdr:rowOff>
    </xdr:from>
    <xdr:to>
      <xdr:col>116</xdr:col>
      <xdr:colOff>152400</xdr:colOff>
      <xdr:row>100</xdr:row>
      <xdr:rowOff>64770</xdr:rowOff>
    </xdr:to>
    <xdr:cxnSp macro="">
      <xdr:nvCxnSpPr>
        <xdr:cNvPr id="626" name="直線コネクタ 625">
          <a:extLst>
            <a:ext uri="{FF2B5EF4-FFF2-40B4-BE49-F238E27FC236}">
              <a16:creationId xmlns:a16="http://schemas.microsoft.com/office/drawing/2014/main" id="{DB3BE0CD-A2B4-4CE9-AA13-A3A05D8AEE46}"/>
            </a:ext>
          </a:extLst>
        </xdr:cNvPr>
        <xdr:cNvCxnSpPr/>
      </xdr:nvCxnSpPr>
      <xdr:spPr>
        <a:xfrm>
          <a:off x="22072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133366</xdr:rowOff>
    </xdr:from>
    <xdr:ext cx="469744" cy="259045"/>
    <xdr:sp macro="" textlink="">
      <xdr:nvSpPr>
        <xdr:cNvPr id="627" name="【庁舎】&#10;一人当たり面積平均値テキスト">
          <a:extLst>
            <a:ext uri="{FF2B5EF4-FFF2-40B4-BE49-F238E27FC236}">
              <a16:creationId xmlns:a16="http://schemas.microsoft.com/office/drawing/2014/main" id="{35019F3E-1DFC-4F56-908A-F664E4212206}"/>
            </a:ext>
          </a:extLst>
        </xdr:cNvPr>
        <xdr:cNvSpPr txBox="1"/>
      </xdr:nvSpPr>
      <xdr:spPr>
        <a:xfrm>
          <a:off x="22199600" y="17964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628" name="フローチャート: 判断 627">
          <a:extLst>
            <a:ext uri="{FF2B5EF4-FFF2-40B4-BE49-F238E27FC236}">
              <a16:creationId xmlns:a16="http://schemas.microsoft.com/office/drawing/2014/main" id="{C46D6E30-819B-44A9-9DE4-82DF98955320}"/>
            </a:ext>
          </a:extLst>
        </xdr:cNvPr>
        <xdr:cNvSpPr/>
      </xdr:nvSpPr>
      <xdr:spPr>
        <a:xfrm>
          <a:off x="22110700" y="1811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629" name="フローチャート: 判断 628">
          <a:extLst>
            <a:ext uri="{FF2B5EF4-FFF2-40B4-BE49-F238E27FC236}">
              <a16:creationId xmlns:a16="http://schemas.microsoft.com/office/drawing/2014/main" id="{B75610DC-5162-49E7-AFDD-C58E9DC0431B}"/>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134620</xdr:rowOff>
    </xdr:from>
    <xdr:to>
      <xdr:col>107</xdr:col>
      <xdr:colOff>101600</xdr:colOff>
      <xdr:row>106</xdr:row>
      <xdr:rowOff>64770</xdr:rowOff>
    </xdr:to>
    <xdr:sp macro="" textlink="">
      <xdr:nvSpPr>
        <xdr:cNvPr id="630" name="フローチャート: 判断 629">
          <a:extLst>
            <a:ext uri="{FF2B5EF4-FFF2-40B4-BE49-F238E27FC236}">
              <a16:creationId xmlns:a16="http://schemas.microsoft.com/office/drawing/2014/main" id="{BDA41287-28D8-422A-80A8-8FBA8FF9538F}"/>
            </a:ext>
          </a:extLst>
        </xdr:cNvPr>
        <xdr:cNvSpPr/>
      </xdr:nvSpPr>
      <xdr:spPr>
        <a:xfrm>
          <a:off x="20383500" y="1813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109220</xdr:rowOff>
    </xdr:from>
    <xdr:to>
      <xdr:col>102</xdr:col>
      <xdr:colOff>165100</xdr:colOff>
      <xdr:row>106</xdr:row>
      <xdr:rowOff>39370</xdr:rowOff>
    </xdr:to>
    <xdr:sp macro="" textlink="">
      <xdr:nvSpPr>
        <xdr:cNvPr id="631" name="フローチャート: 判断 630">
          <a:extLst>
            <a:ext uri="{FF2B5EF4-FFF2-40B4-BE49-F238E27FC236}">
              <a16:creationId xmlns:a16="http://schemas.microsoft.com/office/drawing/2014/main" id="{2923FF89-7BDA-41FC-BC7A-085310D47420}"/>
            </a:ext>
          </a:extLst>
        </xdr:cNvPr>
        <xdr:cNvSpPr/>
      </xdr:nvSpPr>
      <xdr:spPr>
        <a:xfrm>
          <a:off x="19494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125730</xdr:rowOff>
    </xdr:from>
    <xdr:to>
      <xdr:col>98</xdr:col>
      <xdr:colOff>38100</xdr:colOff>
      <xdr:row>106</xdr:row>
      <xdr:rowOff>55880</xdr:rowOff>
    </xdr:to>
    <xdr:sp macro="" textlink="">
      <xdr:nvSpPr>
        <xdr:cNvPr id="632" name="フローチャート: 判断 631">
          <a:extLst>
            <a:ext uri="{FF2B5EF4-FFF2-40B4-BE49-F238E27FC236}">
              <a16:creationId xmlns:a16="http://schemas.microsoft.com/office/drawing/2014/main" id="{40C4F6FC-82EE-4CDF-A0F8-08AB4E6EEAED}"/>
            </a:ext>
          </a:extLst>
        </xdr:cNvPr>
        <xdr:cNvSpPr/>
      </xdr:nvSpPr>
      <xdr:spPr>
        <a:xfrm>
          <a:off x="18605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17365050-48E6-4439-B966-36D2AEB15AB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7649B5D4-7C27-4202-934B-0941C1AFB6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B2AB4D01-E319-49E8-B966-E0CB676C61B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33EBCFC-918E-4084-A109-25BA8FE3133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DB42D8E2-5BFA-4F1A-892F-493C8CD04A5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12700</xdr:rowOff>
    </xdr:from>
    <xdr:to>
      <xdr:col>116</xdr:col>
      <xdr:colOff>114300</xdr:colOff>
      <xdr:row>107</xdr:row>
      <xdr:rowOff>114300</xdr:rowOff>
    </xdr:to>
    <xdr:sp macro="" textlink="">
      <xdr:nvSpPr>
        <xdr:cNvPr id="638" name="楕円 637">
          <a:extLst>
            <a:ext uri="{FF2B5EF4-FFF2-40B4-BE49-F238E27FC236}">
              <a16:creationId xmlns:a16="http://schemas.microsoft.com/office/drawing/2014/main" id="{694FF8C6-57C4-4422-A180-F1E843B7A416}"/>
            </a:ext>
          </a:extLst>
        </xdr:cNvPr>
        <xdr:cNvSpPr/>
      </xdr:nvSpPr>
      <xdr:spPr>
        <a:xfrm>
          <a:off x="221107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99077</xdr:rowOff>
    </xdr:from>
    <xdr:ext cx="469744" cy="259045"/>
    <xdr:sp macro="" textlink="">
      <xdr:nvSpPr>
        <xdr:cNvPr id="639" name="【庁舎】&#10;一人当たり面積該当値テキスト">
          <a:extLst>
            <a:ext uri="{FF2B5EF4-FFF2-40B4-BE49-F238E27FC236}">
              <a16:creationId xmlns:a16="http://schemas.microsoft.com/office/drawing/2014/main" id="{DBF98220-7B07-4A36-860E-203B7C45E831}"/>
            </a:ext>
          </a:extLst>
        </xdr:cNvPr>
        <xdr:cNvSpPr txBox="1"/>
      </xdr:nvSpPr>
      <xdr:spPr>
        <a:xfrm>
          <a:off x="22199600" y="182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640" name="楕円 639">
          <a:extLst>
            <a:ext uri="{FF2B5EF4-FFF2-40B4-BE49-F238E27FC236}">
              <a16:creationId xmlns:a16="http://schemas.microsoft.com/office/drawing/2014/main" id="{E85D8124-8869-4941-A701-C60024A2058B}"/>
            </a:ext>
          </a:extLst>
        </xdr:cNvPr>
        <xdr:cNvSpPr/>
      </xdr:nvSpPr>
      <xdr:spPr>
        <a:xfrm>
          <a:off x="2127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63500</xdr:rowOff>
    </xdr:from>
    <xdr:to>
      <xdr:col>116</xdr:col>
      <xdr:colOff>63500</xdr:colOff>
      <xdr:row>107</xdr:row>
      <xdr:rowOff>64770</xdr:rowOff>
    </xdr:to>
    <xdr:cxnSp macro="">
      <xdr:nvCxnSpPr>
        <xdr:cNvPr id="641" name="直線コネクタ 640">
          <a:extLst>
            <a:ext uri="{FF2B5EF4-FFF2-40B4-BE49-F238E27FC236}">
              <a16:creationId xmlns:a16="http://schemas.microsoft.com/office/drawing/2014/main" id="{883FAE3F-284E-44E0-B6DC-62D62881D779}"/>
            </a:ext>
          </a:extLst>
        </xdr:cNvPr>
        <xdr:cNvCxnSpPr/>
      </xdr:nvCxnSpPr>
      <xdr:spPr>
        <a:xfrm flipV="1">
          <a:off x="21323300" y="1840865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12700</xdr:rowOff>
    </xdr:from>
    <xdr:to>
      <xdr:col>107</xdr:col>
      <xdr:colOff>101600</xdr:colOff>
      <xdr:row>107</xdr:row>
      <xdr:rowOff>114300</xdr:rowOff>
    </xdr:to>
    <xdr:sp macro="" textlink="">
      <xdr:nvSpPr>
        <xdr:cNvPr id="642" name="楕円 641">
          <a:extLst>
            <a:ext uri="{FF2B5EF4-FFF2-40B4-BE49-F238E27FC236}">
              <a16:creationId xmlns:a16="http://schemas.microsoft.com/office/drawing/2014/main" id="{F2534284-147A-4B53-84D4-B6B34A821034}"/>
            </a:ext>
          </a:extLst>
        </xdr:cNvPr>
        <xdr:cNvSpPr/>
      </xdr:nvSpPr>
      <xdr:spPr>
        <a:xfrm>
          <a:off x="20383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63500</xdr:rowOff>
    </xdr:from>
    <xdr:to>
      <xdr:col>111</xdr:col>
      <xdr:colOff>177800</xdr:colOff>
      <xdr:row>107</xdr:row>
      <xdr:rowOff>64770</xdr:rowOff>
    </xdr:to>
    <xdr:cxnSp macro="">
      <xdr:nvCxnSpPr>
        <xdr:cNvPr id="643" name="直線コネクタ 642">
          <a:extLst>
            <a:ext uri="{FF2B5EF4-FFF2-40B4-BE49-F238E27FC236}">
              <a16:creationId xmlns:a16="http://schemas.microsoft.com/office/drawing/2014/main" id="{01D6DD1E-D01D-423F-B09F-E2A921906781}"/>
            </a:ext>
          </a:extLst>
        </xdr:cNvPr>
        <xdr:cNvCxnSpPr/>
      </xdr:nvCxnSpPr>
      <xdr:spPr>
        <a:xfrm>
          <a:off x="20434300" y="184086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12700</xdr:rowOff>
    </xdr:from>
    <xdr:to>
      <xdr:col>102</xdr:col>
      <xdr:colOff>165100</xdr:colOff>
      <xdr:row>107</xdr:row>
      <xdr:rowOff>114300</xdr:rowOff>
    </xdr:to>
    <xdr:sp macro="" textlink="">
      <xdr:nvSpPr>
        <xdr:cNvPr id="644" name="楕円 643">
          <a:extLst>
            <a:ext uri="{FF2B5EF4-FFF2-40B4-BE49-F238E27FC236}">
              <a16:creationId xmlns:a16="http://schemas.microsoft.com/office/drawing/2014/main" id="{55A518D4-ABDC-45BE-BD88-75F661B9F5F0}"/>
            </a:ext>
          </a:extLst>
        </xdr:cNvPr>
        <xdr:cNvSpPr/>
      </xdr:nvSpPr>
      <xdr:spPr>
        <a:xfrm>
          <a:off x="19494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63500</xdr:rowOff>
    </xdr:from>
    <xdr:to>
      <xdr:col>107</xdr:col>
      <xdr:colOff>50800</xdr:colOff>
      <xdr:row>107</xdr:row>
      <xdr:rowOff>63500</xdr:rowOff>
    </xdr:to>
    <xdr:cxnSp macro="">
      <xdr:nvCxnSpPr>
        <xdr:cNvPr id="645" name="直線コネクタ 644">
          <a:extLst>
            <a:ext uri="{FF2B5EF4-FFF2-40B4-BE49-F238E27FC236}">
              <a16:creationId xmlns:a16="http://schemas.microsoft.com/office/drawing/2014/main" id="{E90344F5-B78E-424F-9EA4-6600D04DD8AE}"/>
            </a:ext>
          </a:extLst>
        </xdr:cNvPr>
        <xdr:cNvCxnSpPr/>
      </xdr:nvCxnSpPr>
      <xdr:spPr>
        <a:xfrm>
          <a:off x="19545300" y="1840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12700</xdr:rowOff>
    </xdr:from>
    <xdr:to>
      <xdr:col>98</xdr:col>
      <xdr:colOff>38100</xdr:colOff>
      <xdr:row>107</xdr:row>
      <xdr:rowOff>114300</xdr:rowOff>
    </xdr:to>
    <xdr:sp macro="" textlink="">
      <xdr:nvSpPr>
        <xdr:cNvPr id="646" name="楕円 645">
          <a:extLst>
            <a:ext uri="{FF2B5EF4-FFF2-40B4-BE49-F238E27FC236}">
              <a16:creationId xmlns:a16="http://schemas.microsoft.com/office/drawing/2014/main" id="{1A610165-47E1-4766-BAF1-C629749CDD15}"/>
            </a:ext>
          </a:extLst>
        </xdr:cNvPr>
        <xdr:cNvSpPr/>
      </xdr:nvSpPr>
      <xdr:spPr>
        <a:xfrm>
          <a:off x="18605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63500</xdr:rowOff>
    </xdr:from>
    <xdr:to>
      <xdr:col>102</xdr:col>
      <xdr:colOff>114300</xdr:colOff>
      <xdr:row>107</xdr:row>
      <xdr:rowOff>63500</xdr:rowOff>
    </xdr:to>
    <xdr:cxnSp macro="">
      <xdr:nvCxnSpPr>
        <xdr:cNvPr id="647" name="直線コネクタ 646">
          <a:extLst>
            <a:ext uri="{FF2B5EF4-FFF2-40B4-BE49-F238E27FC236}">
              <a16:creationId xmlns:a16="http://schemas.microsoft.com/office/drawing/2014/main" id="{AC547B5B-0543-4A5F-A5E6-5C37180ADC61}"/>
            </a:ext>
          </a:extLst>
        </xdr:cNvPr>
        <xdr:cNvCxnSpPr/>
      </xdr:nvCxnSpPr>
      <xdr:spPr>
        <a:xfrm>
          <a:off x="18656300" y="1840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648" name="n_1aveValue【庁舎】&#10;一人当たり面積">
          <a:extLst>
            <a:ext uri="{FF2B5EF4-FFF2-40B4-BE49-F238E27FC236}">
              <a16:creationId xmlns:a16="http://schemas.microsoft.com/office/drawing/2014/main" id="{0EB3C66B-4770-4064-8012-D24686E21F04}"/>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81297</xdr:rowOff>
    </xdr:from>
    <xdr:ext cx="469744" cy="259045"/>
    <xdr:sp macro="" textlink="">
      <xdr:nvSpPr>
        <xdr:cNvPr id="649" name="n_2aveValue【庁舎】&#10;一人当たり面積">
          <a:extLst>
            <a:ext uri="{FF2B5EF4-FFF2-40B4-BE49-F238E27FC236}">
              <a16:creationId xmlns:a16="http://schemas.microsoft.com/office/drawing/2014/main" id="{7842A663-94EA-4A75-9C6F-4133A2141E9D}"/>
            </a:ext>
          </a:extLst>
        </xdr:cNvPr>
        <xdr:cNvSpPr txBox="1"/>
      </xdr:nvSpPr>
      <xdr:spPr>
        <a:xfrm>
          <a:off x="20199427" y="1791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55897</xdr:rowOff>
    </xdr:from>
    <xdr:ext cx="469744" cy="259045"/>
    <xdr:sp macro="" textlink="">
      <xdr:nvSpPr>
        <xdr:cNvPr id="650" name="n_3aveValue【庁舎】&#10;一人当たり面積">
          <a:extLst>
            <a:ext uri="{FF2B5EF4-FFF2-40B4-BE49-F238E27FC236}">
              <a16:creationId xmlns:a16="http://schemas.microsoft.com/office/drawing/2014/main" id="{E2407774-A2FF-485A-89F2-9698A2CE69C3}"/>
            </a:ext>
          </a:extLst>
        </xdr:cNvPr>
        <xdr:cNvSpPr txBox="1"/>
      </xdr:nvSpPr>
      <xdr:spPr>
        <a:xfrm>
          <a:off x="19310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72407</xdr:rowOff>
    </xdr:from>
    <xdr:ext cx="469744" cy="259045"/>
    <xdr:sp macro="" textlink="">
      <xdr:nvSpPr>
        <xdr:cNvPr id="651" name="n_4aveValue【庁舎】&#10;一人当たり面積">
          <a:extLst>
            <a:ext uri="{FF2B5EF4-FFF2-40B4-BE49-F238E27FC236}">
              <a16:creationId xmlns:a16="http://schemas.microsoft.com/office/drawing/2014/main" id="{0FABB197-4AC6-4BDC-AAC8-59ECB50DA3CB}"/>
            </a:ext>
          </a:extLst>
        </xdr:cNvPr>
        <xdr:cNvSpPr txBox="1"/>
      </xdr:nvSpPr>
      <xdr:spPr>
        <a:xfrm>
          <a:off x="1842142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106697</xdr:rowOff>
    </xdr:from>
    <xdr:ext cx="469744" cy="259045"/>
    <xdr:sp macro="" textlink="">
      <xdr:nvSpPr>
        <xdr:cNvPr id="652" name="n_1mainValue【庁舎】&#10;一人当たり面積">
          <a:extLst>
            <a:ext uri="{FF2B5EF4-FFF2-40B4-BE49-F238E27FC236}">
              <a16:creationId xmlns:a16="http://schemas.microsoft.com/office/drawing/2014/main" id="{2EB6ADC7-555F-47EF-A6E1-B19DAD7A8F69}"/>
            </a:ext>
          </a:extLst>
        </xdr:cNvPr>
        <xdr:cNvSpPr txBox="1"/>
      </xdr:nvSpPr>
      <xdr:spPr>
        <a:xfrm>
          <a:off x="210757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105427</xdr:rowOff>
    </xdr:from>
    <xdr:ext cx="469744" cy="259045"/>
    <xdr:sp macro="" textlink="">
      <xdr:nvSpPr>
        <xdr:cNvPr id="653" name="n_2mainValue【庁舎】&#10;一人当たり面積">
          <a:extLst>
            <a:ext uri="{FF2B5EF4-FFF2-40B4-BE49-F238E27FC236}">
              <a16:creationId xmlns:a16="http://schemas.microsoft.com/office/drawing/2014/main" id="{B21686CE-1315-46E7-8567-C6F821775A52}"/>
            </a:ext>
          </a:extLst>
        </xdr:cNvPr>
        <xdr:cNvSpPr txBox="1"/>
      </xdr:nvSpPr>
      <xdr:spPr>
        <a:xfrm>
          <a:off x="201994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105427</xdr:rowOff>
    </xdr:from>
    <xdr:ext cx="469744" cy="259045"/>
    <xdr:sp macro="" textlink="">
      <xdr:nvSpPr>
        <xdr:cNvPr id="654" name="n_3mainValue【庁舎】&#10;一人当たり面積">
          <a:extLst>
            <a:ext uri="{FF2B5EF4-FFF2-40B4-BE49-F238E27FC236}">
              <a16:creationId xmlns:a16="http://schemas.microsoft.com/office/drawing/2014/main" id="{0B8D7FA5-2919-49F9-8474-50708FEFC17A}"/>
            </a:ext>
          </a:extLst>
        </xdr:cNvPr>
        <xdr:cNvSpPr txBox="1"/>
      </xdr:nvSpPr>
      <xdr:spPr>
        <a:xfrm>
          <a:off x="193104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105427</xdr:rowOff>
    </xdr:from>
    <xdr:ext cx="469744" cy="259045"/>
    <xdr:sp macro="" textlink="">
      <xdr:nvSpPr>
        <xdr:cNvPr id="655" name="n_4mainValue【庁舎】&#10;一人当たり面積">
          <a:extLst>
            <a:ext uri="{FF2B5EF4-FFF2-40B4-BE49-F238E27FC236}">
              <a16:creationId xmlns:a16="http://schemas.microsoft.com/office/drawing/2014/main" id="{39953A62-00F8-4F71-8368-11BAAC88B920}"/>
            </a:ext>
          </a:extLst>
        </xdr:cNvPr>
        <xdr:cNvSpPr txBox="1"/>
      </xdr:nvSpPr>
      <xdr:spPr>
        <a:xfrm>
          <a:off x="18421427" y="1845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F3048D9C-1E9F-4FA3-9336-6D24516CC23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0DB696CA-5BEE-40B2-876F-0B331F392AC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1AE2F3C9-C339-4A78-8247-DB95283C626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年度に公益文化施設（まなびあテラス）を新規に取得・開館しＰＦＩ方式にて施設の維持・運営を行っている。稼働年数がまだ短いため減価償却率は低い値となっている。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消防施設についても、平成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年度に取得して以降、ＰＦＩ方式にて経常の維持管理を行っているほか、モニタリングの結果に合わせ随時臨時的な修繕等を行っているため、有形固定資産減価償却率は低い値で推移している。</a:t>
          </a:r>
        </a:p>
        <a:p>
          <a:r>
            <a:rPr kumimoji="1" lang="ja-JP" altLang="en-US" sz="1300">
              <a:latin typeface="ＭＳ Ｐゴシック" panose="020B0600070205080204" pitchFamily="50" charset="-128"/>
              <a:ea typeface="ＭＳ Ｐゴシック" panose="020B0600070205080204" pitchFamily="50" charset="-128"/>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p>
        <a:p>
          <a:r>
            <a:rPr kumimoji="1" lang="ja-JP" altLang="en-US" sz="1300">
              <a:latin typeface="ＭＳ Ｐゴシック" panose="020B0600070205080204" pitchFamily="50" charset="-128"/>
              <a:ea typeface="ＭＳ Ｐゴシック" panose="020B0600070205080204" pitchFamily="50" charset="-128"/>
            </a:rPr>
            <a:t>　いずれの施設についても、平成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年度に策定した公共施設総合管理計画に基づき、引き続き今後も適切な管理に取り組む。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25638057</v>
      </c>
      <c r="BO4" s="384"/>
      <c r="BP4" s="384"/>
      <c r="BQ4" s="384"/>
      <c r="BR4" s="384"/>
      <c r="BS4" s="384"/>
      <c r="BT4" s="384"/>
      <c r="BU4" s="385"/>
      <c r="BV4" s="383">
        <v>25877478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6.8</v>
      </c>
      <c r="CU4" s="390"/>
      <c r="CV4" s="390"/>
      <c r="CW4" s="390"/>
      <c r="CX4" s="390"/>
      <c r="CY4" s="390"/>
      <c r="CZ4" s="390"/>
      <c r="DA4" s="391"/>
      <c r="DB4" s="389">
        <v>7.9</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24784822</v>
      </c>
      <c r="BO5" s="421"/>
      <c r="BP5" s="421"/>
      <c r="BQ5" s="421"/>
      <c r="BR5" s="421"/>
      <c r="BS5" s="421"/>
      <c r="BT5" s="421"/>
      <c r="BU5" s="422"/>
      <c r="BV5" s="420">
        <v>24909722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v>
      </c>
      <c r="CU5" s="418"/>
      <c r="CV5" s="418"/>
      <c r="CW5" s="418"/>
      <c r="CX5" s="418"/>
      <c r="CY5" s="418"/>
      <c r="CZ5" s="418"/>
      <c r="DA5" s="419"/>
      <c r="DB5" s="417">
        <v>90.9</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853235</v>
      </c>
      <c r="BO6" s="421"/>
      <c r="BP6" s="421"/>
      <c r="BQ6" s="421"/>
      <c r="BR6" s="421"/>
      <c r="BS6" s="421"/>
      <c r="BT6" s="421"/>
      <c r="BU6" s="422"/>
      <c r="BV6" s="420">
        <v>967756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93.8</v>
      </c>
      <c r="CU6" s="458"/>
      <c r="CV6" s="458"/>
      <c r="CW6" s="458"/>
      <c r="CX6" s="458"/>
      <c r="CY6" s="458"/>
      <c r="CZ6" s="458"/>
      <c r="DA6" s="459"/>
      <c r="DB6" s="457">
        <v>93</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3554</v>
      </c>
      <c r="BO7" s="421"/>
      <c r="BP7" s="421"/>
      <c r="BQ7" s="421"/>
      <c r="BR7" s="421"/>
      <c r="BS7" s="421"/>
      <c r="BT7" s="421"/>
      <c r="BU7" s="422"/>
      <c r="BV7" s="420">
        <v>12201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12449809</v>
      </c>
      <c r="CU7" s="421"/>
      <c r="CV7" s="421"/>
      <c r="CW7" s="421"/>
      <c r="CX7" s="421"/>
      <c r="CY7" s="421"/>
      <c r="CZ7" s="421"/>
      <c r="DA7" s="422"/>
      <c r="DB7" s="420">
        <v>12022222</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849681</v>
      </c>
      <c r="BO8" s="421"/>
      <c r="BP8" s="421"/>
      <c r="BQ8" s="421"/>
      <c r="BR8" s="421"/>
      <c r="BS8" s="421"/>
      <c r="BT8" s="421"/>
      <c r="BU8" s="422"/>
      <c r="BV8" s="420">
        <v>955555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0.63</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47682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-105874</v>
      </c>
      <c r="BO9" s="421"/>
      <c r="BP9" s="421"/>
      <c r="BQ9" s="421"/>
      <c r="BR9" s="421"/>
      <c r="BS9" s="421"/>
      <c r="BT9" s="421"/>
      <c r="BU9" s="422"/>
      <c r="BV9" s="420">
        <v>-222322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14.3</v>
      </c>
      <c r="CU9" s="418"/>
      <c r="CV9" s="418"/>
      <c r="CW9" s="418"/>
      <c r="CX9" s="418"/>
      <c r="CY9" s="418"/>
      <c r="CZ9" s="418"/>
      <c r="DA9" s="419"/>
      <c r="DB9" s="417">
        <v>13</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47768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356</v>
      </c>
      <c r="BO10" s="421"/>
      <c r="BP10" s="421"/>
      <c r="BQ10" s="421"/>
      <c r="BR10" s="421"/>
      <c r="BS10" s="421"/>
      <c r="BT10" s="421"/>
      <c r="BU10" s="422"/>
      <c r="BV10" s="420">
        <v>401</v>
      </c>
      <c r="BW10" s="421"/>
      <c r="BX10" s="421"/>
      <c r="BY10" s="421"/>
      <c r="BZ10" s="421"/>
      <c r="CA10" s="421"/>
      <c r="CB10" s="421"/>
      <c r="CC10" s="422"/>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47830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130</v>
      </c>
      <c r="N13" s="512"/>
      <c r="O13" s="512"/>
      <c r="P13" s="512"/>
      <c r="Q13" s="513"/>
      <c r="R13" s="504">
        <v>47469</v>
      </c>
      <c r="S13" s="505"/>
      <c r="T13" s="505"/>
      <c r="U13" s="505"/>
      <c r="V13" s="506"/>
      <c r="W13" s="436" t="s">
        <v>131</v>
      </c>
      <c r="X13" s="437"/>
      <c r="Y13" s="437"/>
      <c r="Z13" s="437"/>
      <c r="AA13" s="437"/>
      <c r="AB13" s="427"/>
      <c r="AC13" s="471">
        <v>2832</v>
      </c>
      <c r="AD13" s="472"/>
      <c r="AE13" s="472"/>
      <c r="AF13" s="472"/>
      <c r="AG13" s="514"/>
      <c r="AH13" s="471">
        <v>3045</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-105518</v>
      </c>
      <c r="BO13" s="421"/>
      <c r="BP13" s="421"/>
      <c r="BQ13" s="421"/>
      <c r="BR13" s="421"/>
      <c r="BS13" s="421"/>
      <c r="BT13" s="421"/>
      <c r="BU13" s="422"/>
      <c r="BV13" s="420">
        <v>-221921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8.3000000000000007</v>
      </c>
      <c r="CU13" s="418"/>
      <c r="CV13" s="418"/>
      <c r="CW13" s="418"/>
      <c r="CX13" s="418"/>
      <c r="CY13" s="418"/>
      <c r="CZ13" s="418"/>
      <c r="DA13" s="419"/>
      <c r="DB13" s="417">
        <v>7.8</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47982</v>
      </c>
      <c r="S14" s="505"/>
      <c r="T14" s="505"/>
      <c r="U14" s="505"/>
      <c r="V14" s="506"/>
      <c r="W14" s="410"/>
      <c r="X14" s="411"/>
      <c r="Y14" s="411"/>
      <c r="Z14" s="411"/>
      <c r="AA14" s="411"/>
      <c r="AB14" s="400"/>
      <c r="AC14" s="507">
        <v>11.5</v>
      </c>
      <c r="AD14" s="508"/>
      <c r="AE14" s="508"/>
      <c r="AF14" s="508"/>
      <c r="AG14" s="509"/>
      <c r="AH14" s="507">
        <v>12.3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130</v>
      </c>
      <c r="N15" s="512"/>
      <c r="O15" s="512"/>
      <c r="P15" s="512"/>
      <c r="Q15" s="513"/>
      <c r="R15" s="504">
        <v>47656</v>
      </c>
      <c r="S15" s="505"/>
      <c r="T15" s="505"/>
      <c r="U15" s="505"/>
      <c r="V15" s="506"/>
      <c r="W15" s="436" t="s">
        <v>137</v>
      </c>
      <c r="X15" s="437"/>
      <c r="Y15" s="437"/>
      <c r="Z15" s="437"/>
      <c r="AA15" s="437"/>
      <c r="AB15" s="427"/>
      <c r="AC15" s="471">
        <v>7785</v>
      </c>
      <c r="AD15" s="472"/>
      <c r="AE15" s="472"/>
      <c r="AF15" s="472"/>
      <c r="AG15" s="514"/>
      <c r="AH15" s="471">
        <v>7959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6567263</v>
      </c>
      <c r="BO15" s="384"/>
      <c r="BP15" s="384"/>
      <c r="BQ15" s="384"/>
      <c r="BR15" s="384"/>
      <c r="BS15" s="384"/>
      <c r="BT15" s="384"/>
      <c r="BU15" s="385"/>
      <c r="BV15" s="383">
        <v>6247560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31.6</v>
      </c>
      <c r="AD16" s="508"/>
      <c r="AE16" s="508"/>
      <c r="AF16" s="508"/>
      <c r="AG16" s="509"/>
      <c r="AH16" s="507">
        <v>32.1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10477038</v>
      </c>
      <c r="BO16" s="421"/>
      <c r="BP16" s="421"/>
      <c r="BQ16" s="421"/>
      <c r="BR16" s="421"/>
      <c r="BS16" s="421"/>
      <c r="BT16" s="421"/>
      <c r="BU16" s="422"/>
      <c r="BV16" s="420">
        <v>10130242</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13995</v>
      </c>
      <c r="AD17" s="472"/>
      <c r="AE17" s="472"/>
      <c r="AF17" s="472"/>
      <c r="AG17" s="514"/>
      <c r="AH17" s="471">
        <v>13797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8272194</v>
      </c>
      <c r="BO17" s="421"/>
      <c r="BP17" s="421"/>
      <c r="BQ17" s="421"/>
      <c r="BR17" s="421"/>
      <c r="BS17" s="421"/>
      <c r="BT17" s="421"/>
      <c r="BU17" s="422"/>
      <c r="BV17" s="420">
        <v>7865163</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147</v>
      </c>
      <c r="C18" s="463"/>
      <c r="D18" s="463"/>
      <c r="E18" s="543"/>
      <c r="F18" s="543"/>
      <c r="G18" s="543"/>
      <c r="H18" s="543"/>
      <c r="I18" s="543"/>
      <c r="J18" s="543"/>
      <c r="K18" s="543"/>
      <c r="L18" s="544">
        <v>206.94</v>
      </c>
      <c r="M18" s="544"/>
      <c r="N18" s="544"/>
      <c r="O18" s="544"/>
      <c r="P18" s="544"/>
      <c r="Q18" s="544"/>
      <c r="R18" s="545"/>
      <c r="S18" s="545"/>
      <c r="T18" s="545"/>
      <c r="U18" s="545"/>
      <c r="V18" s="546"/>
      <c r="W18" s="438"/>
      <c r="X18" s="439"/>
      <c r="Y18" s="439"/>
      <c r="Z18" s="439"/>
      <c r="AA18" s="439"/>
      <c r="AB18" s="430"/>
      <c r="AC18" s="547">
        <v>56.9</v>
      </c>
      <c r="AD18" s="548"/>
      <c r="AE18" s="548"/>
      <c r="AF18" s="548"/>
      <c r="AG18" s="549"/>
      <c r="AH18" s="547">
        <v>55.6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11786850</v>
      </c>
      <c r="BO18" s="421"/>
      <c r="BP18" s="421"/>
      <c r="BQ18" s="421"/>
      <c r="BR18" s="421"/>
      <c r="BS18" s="421"/>
      <c r="BT18" s="421"/>
      <c r="BU18" s="422"/>
      <c r="BV18" s="420">
        <v>11380336</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149</v>
      </c>
      <c r="C19" s="463"/>
      <c r="D19" s="463"/>
      <c r="E19" s="543"/>
      <c r="F19" s="543"/>
      <c r="G19" s="543"/>
      <c r="H19" s="543"/>
      <c r="I19" s="543"/>
      <c r="J19" s="543"/>
      <c r="K19" s="543"/>
      <c r="L19" s="551">
        <v>230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15369111</v>
      </c>
      <c r="BO19" s="421"/>
      <c r="BP19" s="421"/>
      <c r="BQ19" s="421"/>
      <c r="BR19" s="421"/>
      <c r="BS19" s="421"/>
      <c r="BT19" s="421"/>
      <c r="BU19" s="422"/>
      <c r="BV19" s="420">
        <v>15380784</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151</v>
      </c>
      <c r="C20" s="463"/>
      <c r="D20" s="463"/>
      <c r="E20" s="543"/>
      <c r="F20" s="543"/>
      <c r="G20" s="543"/>
      <c r="H20" s="543"/>
      <c r="I20" s="543"/>
      <c r="J20" s="543"/>
      <c r="K20" s="543"/>
      <c r="L20" s="551">
        <v>16573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18887881</v>
      </c>
      <c r="BO22" s="384"/>
      <c r="BP22" s="384"/>
      <c r="BQ22" s="384"/>
      <c r="BR22" s="384"/>
      <c r="BS22" s="384"/>
      <c r="BT22" s="384"/>
      <c r="BU22" s="385"/>
      <c r="BV22" s="383">
        <v>19935326</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9373248</v>
      </c>
      <c r="BO23" s="421"/>
      <c r="BP23" s="421"/>
      <c r="BQ23" s="421"/>
      <c r="BR23" s="421"/>
      <c r="BS23" s="421"/>
      <c r="BT23" s="421"/>
      <c r="BU23" s="422"/>
      <c r="BV23" s="420">
        <v>10439348</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9200</v>
      </c>
      <c r="R24" s="472"/>
      <c r="S24" s="472"/>
      <c r="T24" s="472"/>
      <c r="U24" s="472"/>
      <c r="V24" s="514"/>
      <c r="W24" s="566"/>
      <c r="X24" s="567"/>
      <c r="Y24" s="568"/>
      <c r="Z24" s="470" t="s">
        <v>162</v>
      </c>
      <c r="AA24" s="450"/>
      <c r="AB24" s="450"/>
      <c r="AC24" s="450"/>
      <c r="AD24" s="450"/>
      <c r="AE24" s="450"/>
      <c r="AF24" s="450"/>
      <c r="AG24" s="451"/>
      <c r="AH24" s="471">
        <v>332</v>
      </c>
      <c r="AI24" s="472"/>
      <c r="AJ24" s="472"/>
      <c r="AK24" s="472"/>
      <c r="AL24" s="514"/>
      <c r="AM24" s="471">
        <v>975416</v>
      </c>
      <c r="AN24" s="472"/>
      <c r="AO24" s="472"/>
      <c r="AP24" s="472"/>
      <c r="AQ24" s="472"/>
      <c r="AR24" s="514"/>
      <c r="AS24" s="471">
        <v>2938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11497425</v>
      </c>
      <c r="BO24" s="421"/>
      <c r="BP24" s="421"/>
      <c r="BQ24" s="421"/>
      <c r="BR24" s="421"/>
      <c r="BS24" s="421"/>
      <c r="BT24" s="421"/>
      <c r="BU24" s="422"/>
      <c r="BV24" s="420">
        <v>11950843</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6950</v>
      </c>
      <c r="R25" s="472"/>
      <c r="S25" s="472"/>
      <c r="T25" s="472"/>
      <c r="U25" s="472"/>
      <c r="V25" s="514"/>
      <c r="W25" s="566"/>
      <c r="X25" s="567"/>
      <c r="Y25" s="568"/>
      <c r="Z25" s="470" t="s">
        <v>165</v>
      </c>
      <c r="AA25" s="450"/>
      <c r="AB25" s="450"/>
      <c r="AC25" s="450"/>
      <c r="AD25" s="450"/>
      <c r="AE25" s="450"/>
      <c r="AF25" s="450"/>
      <c r="AG25" s="451"/>
      <c r="AH25" s="471">
        <v>53</v>
      </c>
      <c r="AI25" s="472"/>
      <c r="AJ25" s="472"/>
      <c r="AK25" s="472"/>
      <c r="AL25" s="514"/>
      <c r="AM25" s="471">
        <v>139655</v>
      </c>
      <c r="AN25" s="472"/>
      <c r="AO25" s="472"/>
      <c r="AP25" s="472"/>
      <c r="AQ25" s="472"/>
      <c r="AR25" s="514"/>
      <c r="AS25" s="471">
        <v>2635</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6429929</v>
      </c>
      <c r="BO25" s="384"/>
      <c r="BP25" s="384"/>
      <c r="BQ25" s="384"/>
      <c r="BR25" s="384"/>
      <c r="BS25" s="384"/>
      <c r="BT25" s="384"/>
      <c r="BU25" s="385"/>
      <c r="BV25" s="383">
        <v>6343639</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v>12</v>
      </c>
      <c r="AI26" s="472"/>
      <c r="AJ26" s="472"/>
      <c r="AK26" s="472"/>
      <c r="AL26" s="514"/>
      <c r="AM26" s="471">
        <v>40116</v>
      </c>
      <c r="AN26" s="472"/>
      <c r="AO26" s="472"/>
      <c r="AP26" s="472"/>
      <c r="AQ26" s="472"/>
      <c r="AR26" s="514"/>
      <c r="AS26" s="471">
        <v>3343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170</v>
      </c>
      <c r="F27" s="450"/>
      <c r="G27" s="450"/>
      <c r="H27" s="450"/>
      <c r="I27" s="450"/>
      <c r="J27" s="450"/>
      <c r="K27" s="451"/>
      <c r="L27" s="471">
        <v>1</v>
      </c>
      <c r="M27" s="472"/>
      <c r="N27" s="472"/>
      <c r="O27" s="472"/>
      <c r="P27" s="514"/>
      <c r="Q27" s="471">
        <v>4350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16076</v>
      </c>
      <c r="AN27" s="472"/>
      <c r="AO27" s="472"/>
      <c r="AP27" s="472"/>
      <c r="AQ27" s="472"/>
      <c r="AR27" s="514"/>
      <c r="AS27" s="471">
        <v>4019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152160</v>
      </c>
      <c r="BO27" s="540"/>
      <c r="BP27" s="540"/>
      <c r="BQ27" s="540"/>
      <c r="BR27" s="540"/>
      <c r="BS27" s="540"/>
      <c r="BT27" s="540"/>
      <c r="BU27" s="541"/>
      <c r="BV27" s="539">
        <v>152138</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173</v>
      </c>
      <c r="F28" s="450"/>
      <c r="G28" s="450"/>
      <c r="H28" s="450"/>
      <c r="I28" s="450"/>
      <c r="J28" s="450"/>
      <c r="K28" s="451"/>
      <c r="L28" s="471">
        <v>1</v>
      </c>
      <c r="M28" s="472"/>
      <c r="N28" s="472"/>
      <c r="O28" s="472"/>
      <c r="P28" s="514"/>
      <c r="Q28" s="471">
        <v>3850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2543889</v>
      </c>
      <c r="BO28" s="384"/>
      <c r="BP28" s="384"/>
      <c r="BQ28" s="384"/>
      <c r="BR28" s="384"/>
      <c r="BS28" s="384"/>
      <c r="BT28" s="384"/>
      <c r="BU28" s="385"/>
      <c r="BV28" s="383">
        <v>2543533</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176</v>
      </c>
      <c r="F29" s="450"/>
      <c r="G29" s="450"/>
      <c r="H29" s="450"/>
      <c r="I29" s="450"/>
      <c r="J29" s="450"/>
      <c r="K29" s="451"/>
      <c r="L29" s="471">
        <v>16</v>
      </c>
      <c r="M29" s="472"/>
      <c r="N29" s="472"/>
      <c r="O29" s="472"/>
      <c r="P29" s="514"/>
      <c r="Q29" s="471">
        <v>3600</v>
      </c>
      <c r="R29" s="472"/>
      <c r="S29" s="472"/>
      <c r="T29" s="472"/>
      <c r="U29" s="472"/>
      <c r="V29" s="514"/>
      <c r="W29" s="569"/>
      <c r="X29" s="570"/>
      <c r="Y29" s="571"/>
      <c r="Z29" s="470" t="s">
        <v>177</v>
      </c>
      <c r="AA29" s="450"/>
      <c r="AB29" s="450"/>
      <c r="AC29" s="450"/>
      <c r="AD29" s="450"/>
      <c r="AE29" s="450"/>
      <c r="AF29" s="450"/>
      <c r="AG29" s="451"/>
      <c r="AH29" s="471">
        <v>336</v>
      </c>
      <c r="AI29" s="472"/>
      <c r="AJ29" s="472"/>
      <c r="AK29" s="472"/>
      <c r="AL29" s="514"/>
      <c r="AM29" s="471">
        <v>991492</v>
      </c>
      <c r="AN29" s="472"/>
      <c r="AO29" s="472"/>
      <c r="AP29" s="472"/>
      <c r="AQ29" s="472"/>
      <c r="AR29" s="514"/>
      <c r="AS29" s="471">
        <v>2951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814490</v>
      </c>
      <c r="BO29" s="421"/>
      <c r="BP29" s="421"/>
      <c r="BQ29" s="421"/>
      <c r="BR29" s="421"/>
      <c r="BS29" s="421"/>
      <c r="BT29" s="421"/>
      <c r="BU29" s="422"/>
      <c r="BV29" s="420">
        <v>762859</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3889508</v>
      </c>
      <c r="BO30" s="540"/>
      <c r="BP30" s="540"/>
      <c r="BQ30" s="540"/>
      <c r="BR30" s="540"/>
      <c r="BS30" s="540"/>
      <c r="BT30" s="540"/>
      <c r="BU30" s="541"/>
      <c r="BV30" s="539">
        <v>3659772</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5"/>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9</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75"/>
      <c r="CO34" s="610">
        <f>IF(CQ34="","",MAX(C34:D43,U34:V43,AM34:AN43,BE34:BF43,BW34:BX43)+1)</f>
        <v>18</v>
      </c>
      <c r="CP34" s="610"/>
      <c r="CQ34" s="611" t="str">
        <f>IF('各会計、関係団体の財政状況及び健全化判断比率'!BS7="","",'各会計、関係団体の財政状況及び健全化判断比率'!BS7)</f>
        <v>東根育英会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f>IF(E35="","",C34+1)</f>
        <v>2</v>
      </c>
      <c r="D35" s="610"/>
      <c r="E35" s="611" t="str">
        <f>IF('各会計、関係団体の財政状況及び健全化判断比率'!B8="","",'各会計、関係団体の財政状況及び健全化判断比率'!B8)</f>
        <v>市営墓地特別会計</v>
      </c>
      <c r="F35" s="611"/>
      <c r="G35" s="611"/>
      <c r="H35" s="611"/>
      <c r="I35" s="611"/>
      <c r="J35" s="611"/>
      <c r="K35" s="611"/>
      <c r="L35" s="611"/>
      <c r="M35" s="611"/>
      <c r="N35" s="611"/>
      <c r="O35" s="611"/>
      <c r="P35" s="611"/>
      <c r="Q35" s="611"/>
      <c r="R35" s="611"/>
      <c r="S35" s="611"/>
      <c r="T35" s="175"/>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5"/>
      <c r="AM35" s="610">
        <f t="shared" ref="AM35:AM43" si="0">IF(AO35="","",AM34+1)</f>
        <v>7</v>
      </c>
      <c r="AN35" s="610"/>
      <c r="AO35" s="611" t="str">
        <f>IF('各会計、関係団体の財政状況及び健全化判断比率'!B32="","",'各会計、関係団体の財政状況及び健全化判断比率'!B32)</f>
        <v>工業用水道事業会計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10</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75"/>
      <c r="CO35" s="610">
        <f t="shared" ref="CO35:CO43" si="3">IF(CQ35="","",CO34+1)</f>
        <v>19</v>
      </c>
      <c r="CP35" s="610"/>
      <c r="CQ35" s="611" t="str">
        <f>IF('各会計、関係団体の財政状況及び健全化判断比率'!BS8="","",'各会計、関係団体の財政状況及び健全化判断比率'!BS8)</f>
        <v>東根市スポーツ協会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5"/>
      <c r="AM36" s="610">
        <f t="shared" si="0"/>
        <v>8</v>
      </c>
      <c r="AN36" s="610"/>
      <c r="AO36" s="611" t="str">
        <f>IF('各会計、関係団体の財政状況及び健全化判断比率'!B33="","",'各会計、関係団体の財政状況及び健全化判断比率'!B33)</f>
        <v>公共下水道事業会計</v>
      </c>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11</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75"/>
      <c r="CO36" s="610">
        <f t="shared" si="3"/>
        <v>20</v>
      </c>
      <c r="CP36" s="610"/>
      <c r="CQ36" s="611" t="str">
        <f>IF('各会計、関係団体の財政状況及び健全化判断比率'!BS9="","",'各会計、関係団体の財政状況及び健全化判断比率'!BS9)</f>
        <v>東根市土地開発公社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12</v>
      </c>
      <c r="BX37" s="610"/>
      <c r="BY37" s="611" t="str">
        <f>IF('各会計、関係団体の財政状況及び健全化判断比率'!B71="","",'各会計、関係団体の財政状況及び健全化判断比率'!B71)</f>
        <v>東根市外二市一町共立衛生処理組合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13</v>
      </c>
      <c r="BX38" s="610"/>
      <c r="BY38" s="611" t="str">
        <f>IF('各会計、関係団体の財政状況及び健全化判断比率'!B72="","",'各会計、関係団体の財政状況及び健全化判断比率'!B72)</f>
        <v>北村山広域行政事務組合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14</v>
      </c>
      <c r="BX39" s="610"/>
      <c r="BY39" s="611" t="str">
        <f>IF('各会計、関係団体の財政状況及び健全化判断比率'!B73="","",'各会計、関係団体の財政状況及び健全化判断比率'!B73)</f>
        <v>河北町ほか２市広域斎場事務組合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15</v>
      </c>
      <c r="BX40" s="610"/>
      <c r="BY40" s="611" t="str">
        <f>IF('各会計、関係団体の財政状況及び健全化判断比率'!B74="","",'各会計、関係団体の財政状況及び健全化判断比率'!B74)</f>
        <v>山形県後期高齢者医療広域連合（普通会計分）</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16</v>
      </c>
      <c r="BX41" s="610"/>
      <c r="BY41" s="611" t="str">
        <f>IF('各会計、関係団体の財政状況及び健全化判断比率'!B75="","",'各会計、関係団体の財政状況及び健全化判断比率'!B75)</f>
        <v>山形県後期高齢者医療広域連合（事業会計分）</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f t="shared" si="2"/>
        <v>17</v>
      </c>
      <c r="BX42" s="610"/>
      <c r="BY42" s="611" t="str">
        <f>IF('各会計、関係団体の財政状況及び健全化判断比率'!B76="","",'各会計、関係団体の財政状況及び健全化判断比率'!B76)</f>
        <v>北村山公立病院組合</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ISf2zQwVQexaOsNSP8mdbCmZJrEyqE8Wh0nY+rr63doN4wg5aFKpLxyXdbEwWsCJanIKwuLM/ebpOY4gwFRe2A==" saltValue="trItx/WUsgT2TVykLzmlt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7228268</v>
      </c>
      <c r="S5" s="626"/>
      <c r="T5" s="626"/>
      <c r="U5" s="626"/>
      <c r="V5" s="626"/>
      <c r="W5" s="626"/>
      <c r="X5" s="626"/>
      <c r="Y5" s="627"/>
      <c r="Z5" s="628">
        <v>28.2</v>
      </c>
      <c r="AA5" s="628"/>
      <c r="AB5" s="628"/>
      <c r="AC5" s="628"/>
      <c r="AD5" s="629">
        <v>6799554</v>
      </c>
      <c r="AE5" s="629"/>
      <c r="AF5" s="629"/>
      <c r="AG5" s="629"/>
      <c r="AH5" s="629"/>
      <c r="AI5" s="629"/>
      <c r="AJ5" s="629"/>
      <c r="AK5" s="629"/>
      <c r="AL5" s="630">
        <v>54.1</v>
      </c>
      <c r="AM5" s="631"/>
      <c r="AN5" s="631"/>
      <c r="AO5" s="632"/>
      <c r="AP5" s="622" t="s">
        <v>216</v>
      </c>
      <c r="AQ5" s="623"/>
      <c r="AR5" s="623"/>
      <c r="AS5" s="623"/>
      <c r="AT5" s="623"/>
      <c r="AU5" s="623"/>
      <c r="AV5" s="623"/>
      <c r="AW5" s="623"/>
      <c r="AX5" s="623"/>
      <c r="AY5" s="623"/>
      <c r="AZ5" s="623"/>
      <c r="BA5" s="623"/>
      <c r="BB5" s="623"/>
      <c r="BC5" s="623"/>
      <c r="BD5" s="623"/>
      <c r="BE5" s="623"/>
      <c r="BF5" s="624"/>
      <c r="BG5" s="636">
        <v>6793879</v>
      </c>
      <c r="BH5" s="637"/>
      <c r="BI5" s="637"/>
      <c r="BJ5" s="637"/>
      <c r="BK5" s="637"/>
      <c r="BL5" s="637"/>
      <c r="BM5" s="637"/>
      <c r="BN5" s="638"/>
      <c r="BO5" s="639">
        <v>94</v>
      </c>
      <c r="BP5" s="639"/>
      <c r="BQ5" s="639"/>
      <c r="BR5" s="639"/>
      <c r="BS5" s="640">
        <v>172640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183085</v>
      </c>
      <c r="S6" s="637"/>
      <c r="T6" s="637"/>
      <c r="U6" s="637"/>
      <c r="V6" s="637"/>
      <c r="W6" s="637"/>
      <c r="X6" s="637"/>
      <c r="Y6" s="638"/>
      <c r="Z6" s="639">
        <v>0.7</v>
      </c>
      <c r="AA6" s="639"/>
      <c r="AB6" s="639"/>
      <c r="AC6" s="639"/>
      <c r="AD6" s="640">
        <v>183085</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6793879</v>
      </c>
      <c r="BH6" s="637"/>
      <c r="BI6" s="637"/>
      <c r="BJ6" s="637"/>
      <c r="BK6" s="637"/>
      <c r="BL6" s="637"/>
      <c r="BM6" s="637"/>
      <c r="BN6" s="638"/>
      <c r="BO6" s="639">
        <v>94</v>
      </c>
      <c r="BP6" s="639"/>
      <c r="BQ6" s="639"/>
      <c r="BR6" s="639"/>
      <c r="BS6" s="640">
        <v>172640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176822</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176366</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1587</v>
      </c>
      <c r="S7" s="637"/>
      <c r="T7" s="637"/>
      <c r="U7" s="637"/>
      <c r="V7" s="637"/>
      <c r="W7" s="637"/>
      <c r="X7" s="637"/>
      <c r="Y7" s="638"/>
      <c r="Z7" s="639">
        <v>0</v>
      </c>
      <c r="AA7" s="639"/>
      <c r="AB7" s="639"/>
      <c r="AC7" s="639"/>
      <c r="AD7" s="640">
        <v>1587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3032671</v>
      </c>
      <c r="BH7" s="637"/>
      <c r="BI7" s="637"/>
      <c r="BJ7" s="637"/>
      <c r="BK7" s="637"/>
      <c r="BL7" s="637"/>
      <c r="BM7" s="637"/>
      <c r="BN7" s="638"/>
      <c r="BO7" s="639">
        <v>42</v>
      </c>
      <c r="BP7" s="639"/>
      <c r="BQ7" s="639"/>
      <c r="BR7" s="639"/>
      <c r="BS7" s="640">
        <v>172640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5448510</v>
      </c>
      <c r="CS7" s="637"/>
      <c r="CT7" s="637"/>
      <c r="CU7" s="637"/>
      <c r="CV7" s="637"/>
      <c r="CW7" s="637"/>
      <c r="CX7" s="637"/>
      <c r="CY7" s="638"/>
      <c r="CZ7" s="639">
        <v>22</v>
      </c>
      <c r="DA7" s="639"/>
      <c r="DB7" s="639"/>
      <c r="DC7" s="639"/>
      <c r="DD7" s="645">
        <v>91002</v>
      </c>
      <c r="DE7" s="637"/>
      <c r="DF7" s="637"/>
      <c r="DG7" s="637"/>
      <c r="DH7" s="637"/>
      <c r="DI7" s="637"/>
      <c r="DJ7" s="637"/>
      <c r="DK7" s="637"/>
      <c r="DL7" s="637"/>
      <c r="DM7" s="637"/>
      <c r="DN7" s="637"/>
      <c r="DO7" s="637"/>
      <c r="DP7" s="638"/>
      <c r="DQ7" s="645">
        <v>2094708</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19215</v>
      </c>
      <c r="S8" s="637"/>
      <c r="T8" s="637"/>
      <c r="U8" s="637"/>
      <c r="V8" s="637"/>
      <c r="W8" s="637"/>
      <c r="X8" s="637"/>
      <c r="Y8" s="638"/>
      <c r="Z8" s="639">
        <v>0.1</v>
      </c>
      <c r="AA8" s="639"/>
      <c r="AB8" s="639"/>
      <c r="AC8" s="639"/>
      <c r="AD8" s="640">
        <v>19215</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89497</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7932015</v>
      </c>
      <c r="CS8" s="637"/>
      <c r="CT8" s="637"/>
      <c r="CU8" s="637"/>
      <c r="CV8" s="637"/>
      <c r="CW8" s="637"/>
      <c r="CX8" s="637"/>
      <c r="CY8" s="638"/>
      <c r="CZ8" s="639">
        <v>32</v>
      </c>
      <c r="DA8" s="639"/>
      <c r="DB8" s="639"/>
      <c r="DC8" s="639"/>
      <c r="DD8" s="645">
        <v>216229</v>
      </c>
      <c r="DE8" s="637"/>
      <c r="DF8" s="637"/>
      <c r="DG8" s="637"/>
      <c r="DH8" s="637"/>
      <c r="DI8" s="637"/>
      <c r="DJ8" s="637"/>
      <c r="DK8" s="637"/>
      <c r="DL8" s="637"/>
      <c r="DM8" s="637"/>
      <c r="DN8" s="637"/>
      <c r="DO8" s="637"/>
      <c r="DP8" s="638"/>
      <c r="DQ8" s="645">
        <v>4170722</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23137</v>
      </c>
      <c r="S9" s="637"/>
      <c r="T9" s="637"/>
      <c r="U9" s="637"/>
      <c r="V9" s="637"/>
      <c r="W9" s="637"/>
      <c r="X9" s="637"/>
      <c r="Y9" s="638"/>
      <c r="Z9" s="639">
        <v>0.1</v>
      </c>
      <c r="AA9" s="639"/>
      <c r="AB9" s="639"/>
      <c r="AC9" s="639"/>
      <c r="AD9" s="640">
        <v>23137</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2207412</v>
      </c>
      <c r="BH9" s="637"/>
      <c r="BI9" s="637"/>
      <c r="BJ9" s="637"/>
      <c r="BK9" s="637"/>
      <c r="BL9" s="637"/>
      <c r="BM9" s="637"/>
      <c r="BN9" s="638"/>
      <c r="BO9" s="639">
        <v>30.5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1863874</v>
      </c>
      <c r="CS9" s="637"/>
      <c r="CT9" s="637"/>
      <c r="CU9" s="637"/>
      <c r="CV9" s="637"/>
      <c r="CW9" s="637"/>
      <c r="CX9" s="637"/>
      <c r="CY9" s="638"/>
      <c r="CZ9" s="639">
        <v>7.5</v>
      </c>
      <c r="DA9" s="639"/>
      <c r="DB9" s="639"/>
      <c r="DC9" s="639"/>
      <c r="DD9" s="645">
        <v>28969</v>
      </c>
      <c r="DE9" s="637"/>
      <c r="DF9" s="637"/>
      <c r="DG9" s="637"/>
      <c r="DH9" s="637"/>
      <c r="DI9" s="637"/>
      <c r="DJ9" s="637"/>
      <c r="DK9" s="637"/>
      <c r="DL9" s="637"/>
      <c r="DM9" s="637"/>
      <c r="DN9" s="637"/>
      <c r="DO9" s="637"/>
      <c r="DP9" s="638"/>
      <c r="DQ9" s="645">
        <v>1608902</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130762</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28998</v>
      </c>
      <c r="CS10" s="637"/>
      <c r="CT10" s="637"/>
      <c r="CU10" s="637"/>
      <c r="CV10" s="637"/>
      <c r="CW10" s="637"/>
      <c r="CX10" s="637"/>
      <c r="CY10" s="638"/>
      <c r="CZ10" s="639">
        <v>0.1</v>
      </c>
      <c r="DA10" s="639"/>
      <c r="DB10" s="639"/>
      <c r="DC10" s="639"/>
      <c r="DD10" s="645">
        <v>1037</v>
      </c>
      <c r="DE10" s="637"/>
      <c r="DF10" s="637"/>
      <c r="DG10" s="637"/>
      <c r="DH10" s="637"/>
      <c r="DI10" s="637"/>
      <c r="DJ10" s="637"/>
      <c r="DK10" s="637"/>
      <c r="DL10" s="637"/>
      <c r="DM10" s="637"/>
      <c r="DN10" s="637"/>
      <c r="DO10" s="637"/>
      <c r="DP10" s="638"/>
      <c r="DQ10" s="645">
        <v>13675</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1241264</v>
      </c>
      <c r="S11" s="637"/>
      <c r="T11" s="637"/>
      <c r="U11" s="637"/>
      <c r="V11" s="637"/>
      <c r="W11" s="637"/>
      <c r="X11" s="637"/>
      <c r="Y11" s="638"/>
      <c r="Z11" s="641">
        <v>4.8</v>
      </c>
      <c r="AA11" s="642"/>
      <c r="AB11" s="642"/>
      <c r="AC11" s="648"/>
      <c r="AD11" s="645">
        <v>1241264</v>
      </c>
      <c r="AE11" s="637"/>
      <c r="AF11" s="637"/>
      <c r="AG11" s="637"/>
      <c r="AH11" s="637"/>
      <c r="AI11" s="637"/>
      <c r="AJ11" s="637"/>
      <c r="AK11" s="638"/>
      <c r="AL11" s="641">
        <v>9.9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605000</v>
      </c>
      <c r="BH11" s="637"/>
      <c r="BI11" s="637"/>
      <c r="BJ11" s="637"/>
      <c r="BK11" s="637"/>
      <c r="BL11" s="637"/>
      <c r="BM11" s="637"/>
      <c r="BN11" s="638"/>
      <c r="BO11" s="639">
        <v>8.4</v>
      </c>
      <c r="BP11" s="639"/>
      <c r="BQ11" s="639"/>
      <c r="BR11" s="639"/>
      <c r="BS11" s="640">
        <v>172640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591212</v>
      </c>
      <c r="CS11" s="637"/>
      <c r="CT11" s="637"/>
      <c r="CU11" s="637"/>
      <c r="CV11" s="637"/>
      <c r="CW11" s="637"/>
      <c r="CX11" s="637"/>
      <c r="CY11" s="638"/>
      <c r="CZ11" s="639">
        <v>2.4</v>
      </c>
      <c r="DA11" s="639"/>
      <c r="DB11" s="639"/>
      <c r="DC11" s="639"/>
      <c r="DD11" s="645">
        <v>156978</v>
      </c>
      <c r="DE11" s="637"/>
      <c r="DF11" s="637"/>
      <c r="DG11" s="637"/>
      <c r="DH11" s="637"/>
      <c r="DI11" s="637"/>
      <c r="DJ11" s="637"/>
      <c r="DK11" s="637"/>
      <c r="DL11" s="637"/>
      <c r="DM11" s="637"/>
      <c r="DN11" s="637"/>
      <c r="DO11" s="637"/>
      <c r="DP11" s="638"/>
      <c r="DQ11" s="645">
        <v>339481</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380</v>
      </c>
      <c r="S12" s="637"/>
      <c r="T12" s="637"/>
      <c r="U12" s="637"/>
      <c r="V12" s="637"/>
      <c r="W12" s="637"/>
      <c r="X12" s="637"/>
      <c r="Y12" s="638"/>
      <c r="Z12" s="639">
        <v>0</v>
      </c>
      <c r="AA12" s="639"/>
      <c r="AB12" s="639"/>
      <c r="AC12" s="639"/>
      <c r="AD12" s="640">
        <v>380</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3243255</v>
      </c>
      <c r="BH12" s="637"/>
      <c r="BI12" s="637"/>
      <c r="BJ12" s="637"/>
      <c r="BK12" s="637"/>
      <c r="BL12" s="637"/>
      <c r="BM12" s="637"/>
      <c r="BN12" s="638"/>
      <c r="BO12" s="639">
        <v>44.9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1111935</v>
      </c>
      <c r="CS12" s="637"/>
      <c r="CT12" s="637"/>
      <c r="CU12" s="637"/>
      <c r="CV12" s="637"/>
      <c r="CW12" s="637"/>
      <c r="CX12" s="637"/>
      <c r="CY12" s="638"/>
      <c r="CZ12" s="639">
        <v>4.5</v>
      </c>
      <c r="DA12" s="639"/>
      <c r="DB12" s="639"/>
      <c r="DC12" s="639"/>
      <c r="DD12" s="645">
        <v>129826</v>
      </c>
      <c r="DE12" s="637"/>
      <c r="DF12" s="637"/>
      <c r="DG12" s="637"/>
      <c r="DH12" s="637"/>
      <c r="DI12" s="637"/>
      <c r="DJ12" s="637"/>
      <c r="DK12" s="637"/>
      <c r="DL12" s="637"/>
      <c r="DM12" s="637"/>
      <c r="DN12" s="637"/>
      <c r="DO12" s="637"/>
      <c r="DP12" s="638"/>
      <c r="DQ12" s="645">
        <v>522134</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3207882</v>
      </c>
      <c r="BH13" s="637"/>
      <c r="BI13" s="637"/>
      <c r="BJ13" s="637"/>
      <c r="BK13" s="637"/>
      <c r="BL13" s="637"/>
      <c r="BM13" s="637"/>
      <c r="BN13" s="638"/>
      <c r="BO13" s="639">
        <v>44.4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1989598</v>
      </c>
      <c r="CS13" s="637"/>
      <c r="CT13" s="637"/>
      <c r="CU13" s="637"/>
      <c r="CV13" s="637"/>
      <c r="CW13" s="637"/>
      <c r="CX13" s="637"/>
      <c r="CY13" s="638"/>
      <c r="CZ13" s="639">
        <v>8</v>
      </c>
      <c r="DA13" s="639"/>
      <c r="DB13" s="639"/>
      <c r="DC13" s="639"/>
      <c r="DD13" s="645">
        <v>826740</v>
      </c>
      <c r="DE13" s="637"/>
      <c r="DF13" s="637"/>
      <c r="DG13" s="637"/>
      <c r="DH13" s="637"/>
      <c r="DI13" s="637"/>
      <c r="DJ13" s="637"/>
      <c r="DK13" s="637"/>
      <c r="DL13" s="637"/>
      <c r="DM13" s="637"/>
      <c r="DN13" s="637"/>
      <c r="DO13" s="637"/>
      <c r="DP13" s="638"/>
      <c r="DQ13" s="645">
        <v>1085521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v>1305</v>
      </c>
      <c r="S14" s="637"/>
      <c r="T14" s="637"/>
      <c r="U14" s="637"/>
      <c r="V14" s="637"/>
      <c r="W14" s="637"/>
      <c r="X14" s="637"/>
      <c r="Y14" s="638"/>
      <c r="Z14" s="639">
        <v>0</v>
      </c>
      <c r="AA14" s="639"/>
      <c r="AB14" s="639"/>
      <c r="AC14" s="639"/>
      <c r="AD14" s="640">
        <v>1305</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186113</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680698</v>
      </c>
      <c r="CS14" s="637"/>
      <c r="CT14" s="637"/>
      <c r="CU14" s="637"/>
      <c r="CV14" s="637"/>
      <c r="CW14" s="637"/>
      <c r="CX14" s="637"/>
      <c r="CY14" s="638"/>
      <c r="CZ14" s="639">
        <v>2.7</v>
      </c>
      <c r="DA14" s="639"/>
      <c r="DB14" s="639"/>
      <c r="DC14" s="639"/>
      <c r="DD14" s="645">
        <v>138071</v>
      </c>
      <c r="DE14" s="637"/>
      <c r="DF14" s="637"/>
      <c r="DG14" s="637"/>
      <c r="DH14" s="637"/>
      <c r="DI14" s="637"/>
      <c r="DJ14" s="637"/>
      <c r="DK14" s="637"/>
      <c r="DL14" s="637"/>
      <c r="DM14" s="637"/>
      <c r="DN14" s="637"/>
      <c r="DO14" s="637"/>
      <c r="DP14" s="638"/>
      <c r="DQ14" s="645">
        <v>566971</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331840</v>
      </c>
      <c r="BH15" s="637"/>
      <c r="BI15" s="637"/>
      <c r="BJ15" s="637"/>
      <c r="BK15" s="637"/>
      <c r="BL15" s="637"/>
      <c r="BM15" s="637"/>
      <c r="BN15" s="638"/>
      <c r="BO15" s="639">
        <v>4.5999999999999996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2746962</v>
      </c>
      <c r="CS15" s="637"/>
      <c r="CT15" s="637"/>
      <c r="CU15" s="637"/>
      <c r="CV15" s="637"/>
      <c r="CW15" s="637"/>
      <c r="CX15" s="637"/>
      <c r="CY15" s="638"/>
      <c r="CZ15" s="639">
        <v>11.1</v>
      </c>
      <c r="DA15" s="639"/>
      <c r="DB15" s="639"/>
      <c r="DC15" s="639"/>
      <c r="DD15" s="645">
        <v>718765</v>
      </c>
      <c r="DE15" s="637"/>
      <c r="DF15" s="637"/>
      <c r="DG15" s="637"/>
      <c r="DH15" s="637"/>
      <c r="DI15" s="637"/>
      <c r="DJ15" s="637"/>
      <c r="DK15" s="637"/>
      <c r="DL15" s="637"/>
      <c r="DM15" s="637"/>
      <c r="DN15" s="637"/>
      <c r="DO15" s="637"/>
      <c r="DP15" s="638"/>
      <c r="DQ15" s="645">
        <v>1741634</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17315</v>
      </c>
      <c r="S16" s="637"/>
      <c r="T16" s="637"/>
      <c r="U16" s="637"/>
      <c r="V16" s="637"/>
      <c r="W16" s="637"/>
      <c r="X16" s="637"/>
      <c r="Y16" s="638"/>
      <c r="Z16" s="639">
        <v>0.1</v>
      </c>
      <c r="AA16" s="639"/>
      <c r="AB16" s="639"/>
      <c r="AC16" s="639"/>
      <c r="AD16" s="640">
        <v>17315</v>
      </c>
      <c r="AE16" s="640"/>
      <c r="AF16" s="640"/>
      <c r="AG16" s="640"/>
      <c r="AH16" s="640"/>
      <c r="AI16" s="640"/>
      <c r="AJ16" s="640"/>
      <c r="AK16" s="640"/>
      <c r="AL16" s="641">
        <v>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13428</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318</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96081</v>
      </c>
      <c r="S17" s="637"/>
      <c r="T17" s="637"/>
      <c r="U17" s="637"/>
      <c r="V17" s="637"/>
      <c r="W17" s="637"/>
      <c r="X17" s="637"/>
      <c r="Y17" s="638"/>
      <c r="Z17" s="639">
        <v>0.4</v>
      </c>
      <c r="AA17" s="639"/>
      <c r="AB17" s="639"/>
      <c r="AC17" s="639"/>
      <c r="AD17" s="640">
        <v>96081</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2200770</v>
      </c>
      <c r="CS17" s="637"/>
      <c r="CT17" s="637"/>
      <c r="CU17" s="637"/>
      <c r="CV17" s="637"/>
      <c r="CW17" s="637"/>
      <c r="CX17" s="637"/>
      <c r="CY17" s="638"/>
      <c r="CZ17" s="639">
        <v>8.9</v>
      </c>
      <c r="DA17" s="639"/>
      <c r="DB17" s="639"/>
      <c r="DC17" s="639"/>
      <c r="DD17" s="645" t="s">
        <v>122</v>
      </c>
      <c r="DE17" s="637"/>
      <c r="DF17" s="637"/>
      <c r="DG17" s="637"/>
      <c r="DH17" s="637"/>
      <c r="DI17" s="637"/>
      <c r="DJ17" s="637"/>
      <c r="DK17" s="637"/>
      <c r="DL17" s="637"/>
      <c r="DM17" s="637"/>
      <c r="DN17" s="637"/>
      <c r="DO17" s="637"/>
      <c r="DP17" s="638"/>
      <c r="DQ17" s="645">
        <v>2195444</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75929</v>
      </c>
      <c r="S18" s="637"/>
      <c r="T18" s="637"/>
      <c r="U18" s="637"/>
      <c r="V18" s="637"/>
      <c r="W18" s="637"/>
      <c r="X18" s="637"/>
      <c r="Y18" s="638"/>
      <c r="Z18" s="639">
        <v>0.3</v>
      </c>
      <c r="AA18" s="639"/>
      <c r="AB18" s="639"/>
      <c r="AC18" s="639"/>
      <c r="AD18" s="640">
        <v>75929</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74125</v>
      </c>
      <c r="S19" s="637"/>
      <c r="T19" s="637"/>
      <c r="U19" s="637"/>
      <c r="V19" s="637"/>
      <c r="W19" s="637"/>
      <c r="X19" s="637"/>
      <c r="Y19" s="638"/>
      <c r="Z19" s="639">
        <v>0.3</v>
      </c>
      <c r="AA19" s="639"/>
      <c r="AB19" s="639"/>
      <c r="AC19" s="639"/>
      <c r="AD19" s="640">
        <v>74125</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434389</v>
      </c>
      <c r="BH19" s="637"/>
      <c r="BI19" s="637"/>
      <c r="BJ19" s="637"/>
      <c r="BK19" s="637"/>
      <c r="BL19" s="637"/>
      <c r="BM19" s="637"/>
      <c r="BN19" s="638"/>
      <c r="BO19" s="639">
        <v>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1804</v>
      </c>
      <c r="S20" s="637"/>
      <c r="T20" s="637"/>
      <c r="U20" s="637"/>
      <c r="V20" s="637"/>
      <c r="W20" s="637"/>
      <c r="X20" s="637"/>
      <c r="Y20" s="638"/>
      <c r="Z20" s="639">
        <v>0</v>
      </c>
      <c r="AA20" s="639"/>
      <c r="AB20" s="639"/>
      <c r="AC20" s="639"/>
      <c r="AD20" s="640">
        <v>1804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434389</v>
      </c>
      <c r="BH20" s="637"/>
      <c r="BI20" s="637"/>
      <c r="BJ20" s="637"/>
      <c r="BK20" s="637"/>
      <c r="BL20" s="637"/>
      <c r="BM20" s="637"/>
      <c r="BN20" s="638"/>
      <c r="BO20" s="639">
        <v>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24784822</v>
      </c>
      <c r="CS20" s="637"/>
      <c r="CT20" s="637"/>
      <c r="CU20" s="637"/>
      <c r="CV20" s="637"/>
      <c r="CW20" s="637"/>
      <c r="CX20" s="637"/>
      <c r="CY20" s="638"/>
      <c r="CZ20" s="639">
        <v>100</v>
      </c>
      <c r="DA20" s="639"/>
      <c r="DB20" s="639"/>
      <c r="DC20" s="639"/>
      <c r="DD20" s="645">
        <v>2307617</v>
      </c>
      <c r="DE20" s="637"/>
      <c r="DF20" s="637"/>
      <c r="DG20" s="637"/>
      <c r="DH20" s="637"/>
      <c r="DI20" s="637"/>
      <c r="DJ20" s="637"/>
      <c r="DK20" s="637"/>
      <c r="DL20" s="637"/>
      <c r="DM20" s="637"/>
      <c r="DN20" s="637"/>
      <c r="DO20" s="637"/>
      <c r="DP20" s="638"/>
      <c r="DQ20" s="645">
        <v>14515876</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4660117</v>
      </c>
      <c r="S21" s="637"/>
      <c r="T21" s="637"/>
      <c r="U21" s="637"/>
      <c r="V21" s="637"/>
      <c r="W21" s="637"/>
      <c r="X21" s="637"/>
      <c r="Y21" s="638"/>
      <c r="Z21" s="639">
        <v>18.2</v>
      </c>
      <c r="AA21" s="639"/>
      <c r="AB21" s="639"/>
      <c r="AC21" s="639"/>
      <c r="AD21" s="640">
        <v>4065196</v>
      </c>
      <c r="AE21" s="640"/>
      <c r="AF21" s="640"/>
      <c r="AG21" s="640"/>
      <c r="AH21" s="640"/>
      <c r="AI21" s="640"/>
      <c r="AJ21" s="640"/>
      <c r="AK21" s="640"/>
      <c r="AL21" s="641">
        <v>32.4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5675</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4065196</v>
      </c>
      <c r="S22" s="637"/>
      <c r="T22" s="637"/>
      <c r="U22" s="637"/>
      <c r="V22" s="637"/>
      <c r="W22" s="637"/>
      <c r="X22" s="637"/>
      <c r="Y22" s="638"/>
      <c r="Z22" s="639">
        <v>15.9</v>
      </c>
      <c r="AA22" s="639"/>
      <c r="AB22" s="639"/>
      <c r="AC22" s="639"/>
      <c r="AD22" s="640">
        <v>4065196</v>
      </c>
      <c r="AE22" s="640"/>
      <c r="AF22" s="640"/>
      <c r="AG22" s="640"/>
      <c r="AH22" s="640"/>
      <c r="AI22" s="640"/>
      <c r="AJ22" s="640"/>
      <c r="AK22" s="640"/>
      <c r="AL22" s="641">
        <v>32.4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594857</v>
      </c>
      <c r="S23" s="637"/>
      <c r="T23" s="637"/>
      <c r="U23" s="637"/>
      <c r="V23" s="637"/>
      <c r="W23" s="637"/>
      <c r="X23" s="637"/>
      <c r="Y23" s="638"/>
      <c r="Z23" s="639">
        <v>2.2999999999999998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428714</v>
      </c>
      <c r="BH23" s="637"/>
      <c r="BI23" s="637"/>
      <c r="BJ23" s="637"/>
      <c r="BK23" s="637"/>
      <c r="BL23" s="637"/>
      <c r="BM23" s="637"/>
      <c r="BN23" s="638"/>
      <c r="BO23" s="639">
        <v>5.9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64</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9939290</v>
      </c>
      <c r="CS24" s="626"/>
      <c r="CT24" s="626"/>
      <c r="CU24" s="626"/>
      <c r="CV24" s="626"/>
      <c r="CW24" s="626"/>
      <c r="CX24" s="626"/>
      <c r="CY24" s="627"/>
      <c r="CZ24" s="630">
        <v>40.1</v>
      </c>
      <c r="DA24" s="631"/>
      <c r="DB24" s="631"/>
      <c r="DC24" s="647"/>
      <c r="DD24" s="668">
        <v>6911429</v>
      </c>
      <c r="DE24" s="626"/>
      <c r="DF24" s="626"/>
      <c r="DG24" s="626"/>
      <c r="DH24" s="626"/>
      <c r="DI24" s="626"/>
      <c r="DJ24" s="626"/>
      <c r="DK24" s="627"/>
      <c r="DL24" s="668">
        <v>6216235</v>
      </c>
      <c r="DM24" s="626"/>
      <c r="DN24" s="626"/>
      <c r="DO24" s="626"/>
      <c r="DP24" s="626"/>
      <c r="DQ24" s="626"/>
      <c r="DR24" s="626"/>
      <c r="DS24" s="626"/>
      <c r="DT24" s="626"/>
      <c r="DU24" s="626"/>
      <c r="DV24" s="627"/>
      <c r="DW24" s="630">
        <v>49</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13547683</v>
      </c>
      <c r="S25" s="637"/>
      <c r="T25" s="637"/>
      <c r="U25" s="637"/>
      <c r="V25" s="637"/>
      <c r="W25" s="637"/>
      <c r="X25" s="637"/>
      <c r="Y25" s="638"/>
      <c r="Z25" s="639">
        <v>52.8</v>
      </c>
      <c r="AA25" s="639"/>
      <c r="AB25" s="639"/>
      <c r="AC25" s="639"/>
      <c r="AD25" s="640">
        <v>12524048</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3091672</v>
      </c>
      <c r="CS25" s="657"/>
      <c r="CT25" s="657"/>
      <c r="CU25" s="657"/>
      <c r="CV25" s="657"/>
      <c r="CW25" s="657"/>
      <c r="CX25" s="657"/>
      <c r="CY25" s="658"/>
      <c r="CZ25" s="641">
        <v>12.5</v>
      </c>
      <c r="DA25" s="669"/>
      <c r="DB25" s="669"/>
      <c r="DC25" s="671"/>
      <c r="DD25" s="645">
        <v>2792423</v>
      </c>
      <c r="DE25" s="657"/>
      <c r="DF25" s="657"/>
      <c r="DG25" s="657"/>
      <c r="DH25" s="657"/>
      <c r="DI25" s="657"/>
      <c r="DJ25" s="657"/>
      <c r="DK25" s="658"/>
      <c r="DL25" s="645">
        <v>2483561</v>
      </c>
      <c r="DM25" s="657"/>
      <c r="DN25" s="657"/>
      <c r="DO25" s="657"/>
      <c r="DP25" s="657"/>
      <c r="DQ25" s="657"/>
      <c r="DR25" s="657"/>
      <c r="DS25" s="657"/>
      <c r="DT25" s="657"/>
      <c r="DU25" s="657"/>
      <c r="DV25" s="658"/>
      <c r="DW25" s="641">
        <v>19.600000000000001</v>
      </c>
      <c r="DX25" s="669"/>
      <c r="DY25" s="669"/>
      <c r="DZ25" s="669"/>
      <c r="EA25" s="669"/>
      <c r="EB25" s="669"/>
      <c r="EC25" s="670"/>
    </row>
    <row r="26" spans="2:133" ht="11.25" customHeight="1" x14ac:dyDescent="0.15">
      <c r="B26" s="633" t="s">
        <v>283</v>
      </c>
      <c r="C26" s="634"/>
      <c r="D26" s="634"/>
      <c r="E26" s="634"/>
      <c r="F26" s="634"/>
      <c r="G26" s="634"/>
      <c r="H26" s="634"/>
      <c r="I26" s="634"/>
      <c r="J26" s="634"/>
      <c r="K26" s="634"/>
      <c r="L26" s="634"/>
      <c r="M26" s="634"/>
      <c r="N26" s="634"/>
      <c r="O26" s="634"/>
      <c r="P26" s="634"/>
      <c r="Q26" s="635"/>
      <c r="R26" s="636">
        <v>5984</v>
      </c>
      <c r="S26" s="637"/>
      <c r="T26" s="637"/>
      <c r="U26" s="637"/>
      <c r="V26" s="637"/>
      <c r="W26" s="637"/>
      <c r="X26" s="637"/>
      <c r="Y26" s="638"/>
      <c r="Z26" s="639">
        <v>0</v>
      </c>
      <c r="AA26" s="639"/>
      <c r="AB26" s="639"/>
      <c r="AC26" s="639"/>
      <c r="AD26" s="640">
        <v>5984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1862873</v>
      </c>
      <c r="CS26" s="637"/>
      <c r="CT26" s="637"/>
      <c r="CU26" s="637"/>
      <c r="CV26" s="637"/>
      <c r="CW26" s="637"/>
      <c r="CX26" s="637"/>
      <c r="CY26" s="638"/>
      <c r="CZ26" s="641">
        <v>7.5</v>
      </c>
      <c r="DA26" s="669"/>
      <c r="DB26" s="669"/>
      <c r="DC26" s="671"/>
      <c r="DD26" s="645">
        <v>1713504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286</v>
      </c>
      <c r="C27" s="634"/>
      <c r="D27" s="634"/>
      <c r="E27" s="634"/>
      <c r="F27" s="634"/>
      <c r="G27" s="634"/>
      <c r="H27" s="634"/>
      <c r="I27" s="634"/>
      <c r="J27" s="634"/>
      <c r="K27" s="634"/>
      <c r="L27" s="634"/>
      <c r="M27" s="634"/>
      <c r="N27" s="634"/>
      <c r="O27" s="634"/>
      <c r="P27" s="634"/>
      <c r="Q27" s="635"/>
      <c r="R27" s="636">
        <v>76929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7228268</v>
      </c>
      <c r="BH27" s="637"/>
      <c r="BI27" s="637"/>
      <c r="BJ27" s="637"/>
      <c r="BK27" s="637"/>
      <c r="BL27" s="637"/>
      <c r="BM27" s="637"/>
      <c r="BN27" s="638"/>
      <c r="BO27" s="639">
        <v>100</v>
      </c>
      <c r="BP27" s="639"/>
      <c r="BQ27" s="639"/>
      <c r="BR27" s="639"/>
      <c r="BS27" s="640">
        <v>172640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4646848</v>
      </c>
      <c r="CS27" s="657"/>
      <c r="CT27" s="657"/>
      <c r="CU27" s="657"/>
      <c r="CV27" s="657"/>
      <c r="CW27" s="657"/>
      <c r="CX27" s="657"/>
      <c r="CY27" s="658"/>
      <c r="CZ27" s="641">
        <v>18.7</v>
      </c>
      <c r="DA27" s="669"/>
      <c r="DB27" s="669"/>
      <c r="DC27" s="671"/>
      <c r="DD27" s="645">
        <v>1923562</v>
      </c>
      <c r="DE27" s="657"/>
      <c r="DF27" s="657"/>
      <c r="DG27" s="657"/>
      <c r="DH27" s="657"/>
      <c r="DI27" s="657"/>
      <c r="DJ27" s="657"/>
      <c r="DK27" s="658"/>
      <c r="DL27" s="645">
        <v>1537230</v>
      </c>
      <c r="DM27" s="657"/>
      <c r="DN27" s="657"/>
      <c r="DO27" s="657"/>
      <c r="DP27" s="657"/>
      <c r="DQ27" s="657"/>
      <c r="DR27" s="657"/>
      <c r="DS27" s="657"/>
      <c r="DT27" s="657"/>
      <c r="DU27" s="657"/>
      <c r="DV27" s="658"/>
      <c r="DW27" s="641">
        <v>12.1</v>
      </c>
      <c r="DX27" s="669"/>
      <c r="DY27" s="669"/>
      <c r="DZ27" s="669"/>
      <c r="EA27" s="669"/>
      <c r="EB27" s="669"/>
      <c r="EC27" s="670"/>
    </row>
    <row r="28" spans="2:133" ht="11.25" customHeight="1" x14ac:dyDescent="0.15">
      <c r="B28" s="633" t="s">
        <v>289</v>
      </c>
      <c r="C28" s="634"/>
      <c r="D28" s="634"/>
      <c r="E28" s="634"/>
      <c r="F28" s="634"/>
      <c r="G28" s="634"/>
      <c r="H28" s="634"/>
      <c r="I28" s="634"/>
      <c r="J28" s="634"/>
      <c r="K28" s="634"/>
      <c r="L28" s="634"/>
      <c r="M28" s="634"/>
      <c r="N28" s="634"/>
      <c r="O28" s="634"/>
      <c r="P28" s="634"/>
      <c r="Q28" s="635"/>
      <c r="R28" s="636">
        <v>104142</v>
      </c>
      <c r="S28" s="637"/>
      <c r="T28" s="637"/>
      <c r="U28" s="637"/>
      <c r="V28" s="637"/>
      <c r="W28" s="637"/>
      <c r="X28" s="637"/>
      <c r="Y28" s="638"/>
      <c r="Z28" s="639">
        <v>0.4</v>
      </c>
      <c r="AA28" s="639"/>
      <c r="AB28" s="639"/>
      <c r="AC28" s="639"/>
      <c r="AD28" s="640">
        <v>12821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2200770</v>
      </c>
      <c r="CS28" s="637"/>
      <c r="CT28" s="637"/>
      <c r="CU28" s="637"/>
      <c r="CV28" s="637"/>
      <c r="CW28" s="637"/>
      <c r="CX28" s="637"/>
      <c r="CY28" s="638"/>
      <c r="CZ28" s="641">
        <v>8.9</v>
      </c>
      <c r="DA28" s="669"/>
      <c r="DB28" s="669"/>
      <c r="DC28" s="671"/>
      <c r="DD28" s="645">
        <v>2195444</v>
      </c>
      <c r="DE28" s="637"/>
      <c r="DF28" s="637"/>
      <c r="DG28" s="637"/>
      <c r="DH28" s="637"/>
      <c r="DI28" s="637"/>
      <c r="DJ28" s="637"/>
      <c r="DK28" s="638"/>
      <c r="DL28" s="645">
        <v>2195444</v>
      </c>
      <c r="DM28" s="637"/>
      <c r="DN28" s="637"/>
      <c r="DO28" s="637"/>
      <c r="DP28" s="637"/>
      <c r="DQ28" s="637"/>
      <c r="DR28" s="637"/>
      <c r="DS28" s="637"/>
      <c r="DT28" s="637"/>
      <c r="DU28" s="637"/>
      <c r="DV28" s="638"/>
      <c r="DW28" s="641">
        <v>17.3</v>
      </c>
      <c r="DX28" s="669"/>
      <c r="DY28" s="669"/>
      <c r="DZ28" s="669"/>
      <c r="EA28" s="669"/>
      <c r="EB28" s="669"/>
      <c r="EC28" s="670"/>
    </row>
    <row r="29" spans="2:133" ht="11.25" customHeight="1" x14ac:dyDescent="0.15">
      <c r="B29" s="633" t="s">
        <v>291</v>
      </c>
      <c r="C29" s="634"/>
      <c r="D29" s="634"/>
      <c r="E29" s="634"/>
      <c r="F29" s="634"/>
      <c r="G29" s="634"/>
      <c r="H29" s="634"/>
      <c r="I29" s="634"/>
      <c r="J29" s="634"/>
      <c r="K29" s="634"/>
      <c r="L29" s="634"/>
      <c r="M29" s="634"/>
      <c r="N29" s="634"/>
      <c r="O29" s="634"/>
      <c r="P29" s="634"/>
      <c r="Q29" s="635"/>
      <c r="R29" s="636">
        <v>30622</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2200770</v>
      </c>
      <c r="CS29" s="657"/>
      <c r="CT29" s="657"/>
      <c r="CU29" s="657"/>
      <c r="CV29" s="657"/>
      <c r="CW29" s="657"/>
      <c r="CX29" s="657"/>
      <c r="CY29" s="658"/>
      <c r="CZ29" s="641">
        <v>8.9</v>
      </c>
      <c r="DA29" s="669"/>
      <c r="DB29" s="669"/>
      <c r="DC29" s="671"/>
      <c r="DD29" s="645">
        <v>2195444</v>
      </c>
      <c r="DE29" s="657"/>
      <c r="DF29" s="657"/>
      <c r="DG29" s="657"/>
      <c r="DH29" s="657"/>
      <c r="DI29" s="657"/>
      <c r="DJ29" s="657"/>
      <c r="DK29" s="658"/>
      <c r="DL29" s="645">
        <v>2195444</v>
      </c>
      <c r="DM29" s="657"/>
      <c r="DN29" s="657"/>
      <c r="DO29" s="657"/>
      <c r="DP29" s="657"/>
      <c r="DQ29" s="657"/>
      <c r="DR29" s="657"/>
      <c r="DS29" s="657"/>
      <c r="DT29" s="657"/>
      <c r="DU29" s="657"/>
      <c r="DV29" s="658"/>
      <c r="DW29" s="641">
        <v>17.3</v>
      </c>
      <c r="DX29" s="669"/>
      <c r="DY29" s="669"/>
      <c r="DZ29" s="669"/>
      <c r="EA29" s="669"/>
      <c r="EB29" s="669"/>
      <c r="EC29" s="670"/>
    </row>
    <row r="30" spans="2:133" ht="11.25" customHeight="1" x14ac:dyDescent="0.15">
      <c r="B30" s="633" t="s">
        <v>293</v>
      </c>
      <c r="C30" s="634"/>
      <c r="D30" s="634"/>
      <c r="E30" s="634"/>
      <c r="F30" s="634"/>
      <c r="G30" s="634"/>
      <c r="H30" s="634"/>
      <c r="I30" s="634"/>
      <c r="J30" s="634"/>
      <c r="K30" s="634"/>
      <c r="L30" s="634"/>
      <c r="M30" s="634"/>
      <c r="N30" s="634"/>
      <c r="O30" s="634"/>
      <c r="P30" s="634"/>
      <c r="Q30" s="635"/>
      <c r="R30" s="636">
        <v>3242844</v>
      </c>
      <c r="S30" s="637"/>
      <c r="T30" s="637"/>
      <c r="U30" s="637"/>
      <c r="V30" s="637"/>
      <c r="W30" s="637"/>
      <c r="X30" s="637"/>
      <c r="Y30" s="638"/>
      <c r="Z30" s="639">
        <v>12.6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2133664</v>
      </c>
      <c r="CS30" s="637"/>
      <c r="CT30" s="637"/>
      <c r="CU30" s="637"/>
      <c r="CV30" s="637"/>
      <c r="CW30" s="637"/>
      <c r="CX30" s="637"/>
      <c r="CY30" s="638"/>
      <c r="CZ30" s="641">
        <v>8.6</v>
      </c>
      <c r="DA30" s="669"/>
      <c r="DB30" s="669"/>
      <c r="DC30" s="671"/>
      <c r="DD30" s="645">
        <v>2128506</v>
      </c>
      <c r="DE30" s="637"/>
      <c r="DF30" s="637"/>
      <c r="DG30" s="637"/>
      <c r="DH30" s="637"/>
      <c r="DI30" s="637"/>
      <c r="DJ30" s="637"/>
      <c r="DK30" s="638"/>
      <c r="DL30" s="645">
        <v>2128506</v>
      </c>
      <c r="DM30" s="637"/>
      <c r="DN30" s="637"/>
      <c r="DO30" s="637"/>
      <c r="DP30" s="637"/>
      <c r="DQ30" s="637"/>
      <c r="DR30" s="637"/>
      <c r="DS30" s="637"/>
      <c r="DT30" s="637"/>
      <c r="DU30" s="637"/>
      <c r="DV30" s="638"/>
      <c r="DW30" s="641">
        <v>16.8</v>
      </c>
      <c r="DX30" s="669"/>
      <c r="DY30" s="669"/>
      <c r="DZ30" s="669"/>
      <c r="EA30" s="669"/>
      <c r="EB30" s="669"/>
      <c r="EC30" s="670"/>
    </row>
    <row r="31" spans="2:133" ht="11.25" customHeight="1" x14ac:dyDescent="0.15">
      <c r="B31" s="649" t="s">
        <v>297</v>
      </c>
      <c r="C31" s="650"/>
      <c r="D31" s="650"/>
      <c r="E31" s="650"/>
      <c r="F31" s="650"/>
      <c r="G31" s="650"/>
      <c r="H31" s="650"/>
      <c r="I31" s="650"/>
      <c r="J31" s="650"/>
      <c r="K31" s="650"/>
      <c r="L31" s="650"/>
      <c r="M31" s="650"/>
      <c r="N31" s="650"/>
      <c r="O31" s="650"/>
      <c r="P31" s="650"/>
      <c r="Q31" s="651"/>
      <c r="R31" s="636">
        <v>19971</v>
      </c>
      <c r="S31" s="637"/>
      <c r="T31" s="637"/>
      <c r="U31" s="637"/>
      <c r="V31" s="637"/>
      <c r="W31" s="637"/>
      <c r="X31" s="637"/>
      <c r="Y31" s="638"/>
      <c r="Z31" s="639">
        <v>0.1</v>
      </c>
      <c r="AA31" s="639"/>
      <c r="AB31" s="639"/>
      <c r="AC31" s="639"/>
      <c r="AD31" s="640">
        <v>19971</v>
      </c>
      <c r="AE31" s="640"/>
      <c r="AF31" s="640"/>
      <c r="AG31" s="640"/>
      <c r="AH31" s="640"/>
      <c r="AI31" s="640"/>
      <c r="AJ31" s="640"/>
      <c r="AK31" s="640"/>
      <c r="AL31" s="641">
        <v>0.2</v>
      </c>
      <c r="AM31" s="642"/>
      <c r="AN31" s="642"/>
      <c r="AO31" s="643"/>
      <c r="AP31" s="684" t="s">
        <v>298</v>
      </c>
      <c r="AQ31" s="685"/>
      <c r="AR31" s="685"/>
      <c r="AS31" s="685"/>
      <c r="AT31" s="690" t="s">
        <v>299</v>
      </c>
      <c r="AU31" s="212"/>
      <c r="AV31" s="212"/>
      <c r="AW31" s="212"/>
      <c r="AX31" s="622" t="s">
        <v>177</v>
      </c>
      <c r="AY31" s="623"/>
      <c r="AZ31" s="623"/>
      <c r="BA31" s="623"/>
      <c r="BB31" s="623"/>
      <c r="BC31" s="623"/>
      <c r="BD31" s="623"/>
      <c r="BE31" s="623"/>
      <c r="BF31" s="624"/>
      <c r="BG31" s="683">
        <v>99.6</v>
      </c>
      <c r="BH31" s="680"/>
      <c r="BI31" s="680"/>
      <c r="BJ31" s="680"/>
      <c r="BK31" s="680"/>
      <c r="BL31" s="680"/>
      <c r="BM31" s="631">
        <v>95</v>
      </c>
      <c r="BN31" s="680"/>
      <c r="BO31" s="680"/>
      <c r="BP31" s="680"/>
      <c r="BQ31" s="681"/>
      <c r="BR31" s="683">
        <v>99.5</v>
      </c>
      <c r="BS31" s="680"/>
      <c r="BT31" s="680"/>
      <c r="BU31" s="680"/>
      <c r="BV31" s="680"/>
      <c r="BW31" s="680"/>
      <c r="BX31" s="631">
        <v>94.8</v>
      </c>
      <c r="BY31" s="680"/>
      <c r="BZ31" s="680"/>
      <c r="CA31" s="680"/>
      <c r="CB31" s="681"/>
      <c r="CD31" s="676"/>
      <c r="CE31" s="677"/>
      <c r="CF31" s="633" t="s">
        <v>300</v>
      </c>
      <c r="CG31" s="634"/>
      <c r="CH31" s="634"/>
      <c r="CI31" s="634"/>
      <c r="CJ31" s="634"/>
      <c r="CK31" s="634"/>
      <c r="CL31" s="634"/>
      <c r="CM31" s="634"/>
      <c r="CN31" s="634"/>
      <c r="CO31" s="634"/>
      <c r="CP31" s="634"/>
      <c r="CQ31" s="635"/>
      <c r="CR31" s="636">
        <v>67106</v>
      </c>
      <c r="CS31" s="657"/>
      <c r="CT31" s="657"/>
      <c r="CU31" s="657"/>
      <c r="CV31" s="657"/>
      <c r="CW31" s="657"/>
      <c r="CX31" s="657"/>
      <c r="CY31" s="658"/>
      <c r="CZ31" s="641">
        <v>0.3</v>
      </c>
      <c r="DA31" s="669"/>
      <c r="DB31" s="669"/>
      <c r="DC31" s="671"/>
      <c r="DD31" s="645">
        <v>66938</v>
      </c>
      <c r="DE31" s="657"/>
      <c r="DF31" s="657"/>
      <c r="DG31" s="657"/>
      <c r="DH31" s="657"/>
      <c r="DI31" s="657"/>
      <c r="DJ31" s="657"/>
      <c r="DK31" s="658"/>
      <c r="DL31" s="645">
        <v>66938</v>
      </c>
      <c r="DM31" s="657"/>
      <c r="DN31" s="657"/>
      <c r="DO31" s="657"/>
      <c r="DP31" s="657"/>
      <c r="DQ31" s="657"/>
      <c r="DR31" s="657"/>
      <c r="DS31" s="657"/>
      <c r="DT31" s="657"/>
      <c r="DU31" s="657"/>
      <c r="DV31" s="658"/>
      <c r="DW31" s="641">
        <v>0.5</v>
      </c>
      <c r="DX31" s="669"/>
      <c r="DY31" s="669"/>
      <c r="DZ31" s="669"/>
      <c r="EA31" s="669"/>
      <c r="EB31" s="669"/>
      <c r="EC31" s="670"/>
    </row>
    <row r="32" spans="2:133" ht="11.25" customHeight="1" x14ac:dyDescent="0.15">
      <c r="B32" s="633" t="s">
        <v>301</v>
      </c>
      <c r="C32" s="634"/>
      <c r="D32" s="634"/>
      <c r="E32" s="634"/>
      <c r="F32" s="634"/>
      <c r="G32" s="634"/>
      <c r="H32" s="634"/>
      <c r="I32" s="634"/>
      <c r="J32" s="634"/>
      <c r="K32" s="634"/>
      <c r="L32" s="634"/>
      <c r="M32" s="634"/>
      <c r="N32" s="634"/>
      <c r="O32" s="634"/>
      <c r="P32" s="634"/>
      <c r="Q32" s="635"/>
      <c r="R32" s="636">
        <v>1680431</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208" t="s">
        <v>302</v>
      </c>
      <c r="AX32" s="633" t="s">
        <v>303</v>
      </c>
      <c r="AY32" s="634"/>
      <c r="AZ32" s="634"/>
      <c r="BA32" s="634"/>
      <c r="BB32" s="634"/>
      <c r="BC32" s="634"/>
      <c r="BD32" s="634"/>
      <c r="BE32" s="634"/>
      <c r="BF32" s="635"/>
      <c r="BG32" s="693">
        <v>99.7</v>
      </c>
      <c r="BH32" s="657"/>
      <c r="BI32" s="657"/>
      <c r="BJ32" s="657"/>
      <c r="BK32" s="657"/>
      <c r="BL32" s="657"/>
      <c r="BM32" s="642">
        <v>97.8</v>
      </c>
      <c r="BN32" s="657"/>
      <c r="BO32" s="657"/>
      <c r="BP32" s="657"/>
      <c r="BQ32" s="682"/>
      <c r="BR32" s="693">
        <v>99.6</v>
      </c>
      <c r="BS32" s="657"/>
      <c r="BT32" s="657"/>
      <c r="BU32" s="657"/>
      <c r="BV32" s="657"/>
      <c r="BW32" s="657"/>
      <c r="BX32" s="642">
        <v>97.7</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305</v>
      </c>
      <c r="C33" s="634"/>
      <c r="D33" s="634"/>
      <c r="E33" s="634"/>
      <c r="F33" s="634"/>
      <c r="G33" s="634"/>
      <c r="H33" s="634"/>
      <c r="I33" s="634"/>
      <c r="J33" s="634"/>
      <c r="K33" s="634"/>
      <c r="L33" s="634"/>
      <c r="M33" s="634"/>
      <c r="N33" s="634"/>
      <c r="O33" s="634"/>
      <c r="P33" s="634"/>
      <c r="Q33" s="635"/>
      <c r="R33" s="636">
        <v>3530</v>
      </c>
      <c r="S33" s="637"/>
      <c r="T33" s="637"/>
      <c r="U33" s="637"/>
      <c r="V33" s="637"/>
      <c r="W33" s="637"/>
      <c r="X33" s="637"/>
      <c r="Y33" s="638"/>
      <c r="Z33" s="639">
        <v>0</v>
      </c>
      <c r="AA33" s="639"/>
      <c r="AB33" s="639"/>
      <c r="AC33" s="639"/>
      <c r="AD33" s="640">
        <v>2036</v>
      </c>
      <c r="AE33" s="640"/>
      <c r="AF33" s="640"/>
      <c r="AG33" s="640"/>
      <c r="AH33" s="640"/>
      <c r="AI33" s="640"/>
      <c r="AJ33" s="640"/>
      <c r="AK33" s="640"/>
      <c r="AL33" s="641">
        <v>0</v>
      </c>
      <c r="AM33" s="642"/>
      <c r="AN33" s="642"/>
      <c r="AO33" s="643"/>
      <c r="AP33" s="688"/>
      <c r="AQ33" s="689"/>
      <c r="AR33" s="689"/>
      <c r="AS33" s="689"/>
      <c r="AT33" s="692"/>
      <c r="AU33" s="213"/>
      <c r="AV33" s="213"/>
      <c r="AW33" s="213"/>
      <c r="AX33" s="659" t="s">
        <v>306</v>
      </c>
      <c r="AY33" s="660"/>
      <c r="AZ33" s="660"/>
      <c r="BA33" s="660"/>
      <c r="BB33" s="660"/>
      <c r="BC33" s="660"/>
      <c r="BD33" s="660"/>
      <c r="BE33" s="660"/>
      <c r="BF33" s="661"/>
      <c r="BG33" s="694">
        <v>99.5</v>
      </c>
      <c r="BH33" s="695"/>
      <c r="BI33" s="695"/>
      <c r="BJ33" s="695"/>
      <c r="BK33" s="695"/>
      <c r="BL33" s="695"/>
      <c r="BM33" s="696">
        <v>92.4</v>
      </c>
      <c r="BN33" s="695"/>
      <c r="BO33" s="695"/>
      <c r="BP33" s="695"/>
      <c r="BQ33" s="697"/>
      <c r="BR33" s="694">
        <v>99.4</v>
      </c>
      <c r="BS33" s="695"/>
      <c r="BT33" s="695"/>
      <c r="BU33" s="695"/>
      <c r="BV33" s="695"/>
      <c r="BW33" s="695"/>
      <c r="BX33" s="696">
        <v>92</v>
      </c>
      <c r="BY33" s="695"/>
      <c r="BZ33" s="695"/>
      <c r="CA33" s="695"/>
      <c r="CB33" s="697"/>
      <c r="CD33" s="633" t="s">
        <v>307</v>
      </c>
      <c r="CE33" s="634"/>
      <c r="CF33" s="634"/>
      <c r="CG33" s="634"/>
      <c r="CH33" s="634"/>
      <c r="CI33" s="634"/>
      <c r="CJ33" s="634"/>
      <c r="CK33" s="634"/>
      <c r="CL33" s="634"/>
      <c r="CM33" s="634"/>
      <c r="CN33" s="634"/>
      <c r="CO33" s="634"/>
      <c r="CP33" s="634"/>
      <c r="CQ33" s="635"/>
      <c r="CR33" s="636">
        <v>12524487</v>
      </c>
      <c r="CS33" s="657"/>
      <c r="CT33" s="657"/>
      <c r="CU33" s="657"/>
      <c r="CV33" s="657"/>
      <c r="CW33" s="657"/>
      <c r="CX33" s="657"/>
      <c r="CY33" s="658"/>
      <c r="CZ33" s="641">
        <v>50.5</v>
      </c>
      <c r="DA33" s="669"/>
      <c r="DB33" s="669"/>
      <c r="DC33" s="671"/>
      <c r="DD33" s="645">
        <v>7152194</v>
      </c>
      <c r="DE33" s="657"/>
      <c r="DF33" s="657"/>
      <c r="DG33" s="657"/>
      <c r="DH33" s="657"/>
      <c r="DI33" s="657"/>
      <c r="DJ33" s="657"/>
      <c r="DK33" s="658"/>
      <c r="DL33" s="645">
        <v>5570615</v>
      </c>
      <c r="DM33" s="657"/>
      <c r="DN33" s="657"/>
      <c r="DO33" s="657"/>
      <c r="DP33" s="657"/>
      <c r="DQ33" s="657"/>
      <c r="DR33" s="657"/>
      <c r="DS33" s="657"/>
      <c r="DT33" s="657"/>
      <c r="DU33" s="657"/>
      <c r="DV33" s="658"/>
      <c r="DW33" s="641">
        <v>43.9</v>
      </c>
      <c r="DX33" s="669"/>
      <c r="DY33" s="669"/>
      <c r="DZ33" s="669"/>
      <c r="EA33" s="669"/>
      <c r="EB33" s="669"/>
      <c r="EC33" s="670"/>
    </row>
    <row r="34" spans="2:133" ht="11.25" customHeight="1" x14ac:dyDescent="0.15">
      <c r="B34" s="633" t="s">
        <v>308</v>
      </c>
      <c r="C34" s="634"/>
      <c r="D34" s="634"/>
      <c r="E34" s="634"/>
      <c r="F34" s="634"/>
      <c r="G34" s="634"/>
      <c r="H34" s="634"/>
      <c r="I34" s="634"/>
      <c r="J34" s="634"/>
      <c r="K34" s="634"/>
      <c r="L34" s="634"/>
      <c r="M34" s="634"/>
      <c r="N34" s="634"/>
      <c r="O34" s="634"/>
      <c r="P34" s="634"/>
      <c r="Q34" s="635"/>
      <c r="R34" s="636">
        <v>2303885</v>
      </c>
      <c r="S34" s="637"/>
      <c r="T34" s="637"/>
      <c r="U34" s="637"/>
      <c r="V34" s="637"/>
      <c r="W34" s="637"/>
      <c r="X34" s="637"/>
      <c r="Y34" s="638"/>
      <c r="Z34" s="639">
        <v>9</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4245501</v>
      </c>
      <c r="CS34" s="637"/>
      <c r="CT34" s="637"/>
      <c r="CU34" s="637"/>
      <c r="CV34" s="637"/>
      <c r="CW34" s="637"/>
      <c r="CX34" s="637"/>
      <c r="CY34" s="638"/>
      <c r="CZ34" s="641">
        <v>17.100000000000001</v>
      </c>
      <c r="DA34" s="669"/>
      <c r="DB34" s="669"/>
      <c r="DC34" s="671"/>
      <c r="DD34" s="645">
        <v>2401112</v>
      </c>
      <c r="DE34" s="637"/>
      <c r="DF34" s="637"/>
      <c r="DG34" s="637"/>
      <c r="DH34" s="637"/>
      <c r="DI34" s="637"/>
      <c r="DJ34" s="637"/>
      <c r="DK34" s="638"/>
      <c r="DL34" s="645">
        <v>1899065</v>
      </c>
      <c r="DM34" s="637"/>
      <c r="DN34" s="637"/>
      <c r="DO34" s="637"/>
      <c r="DP34" s="637"/>
      <c r="DQ34" s="637"/>
      <c r="DR34" s="637"/>
      <c r="DS34" s="637"/>
      <c r="DT34" s="637"/>
      <c r="DU34" s="637"/>
      <c r="DV34" s="638"/>
      <c r="DW34" s="641">
        <v>15</v>
      </c>
      <c r="DX34" s="669"/>
      <c r="DY34" s="669"/>
      <c r="DZ34" s="669"/>
      <c r="EA34" s="669"/>
      <c r="EB34" s="669"/>
      <c r="EC34" s="670"/>
    </row>
    <row r="35" spans="2:133" ht="11.25" customHeight="1" x14ac:dyDescent="0.15">
      <c r="B35" s="633" t="s">
        <v>310</v>
      </c>
      <c r="C35" s="634"/>
      <c r="D35" s="634"/>
      <c r="E35" s="634"/>
      <c r="F35" s="634"/>
      <c r="G35" s="634"/>
      <c r="H35" s="634"/>
      <c r="I35" s="634"/>
      <c r="J35" s="634"/>
      <c r="K35" s="634"/>
      <c r="L35" s="634"/>
      <c r="M35" s="634"/>
      <c r="N35" s="634"/>
      <c r="O35" s="634"/>
      <c r="P35" s="634"/>
      <c r="Q35" s="635"/>
      <c r="R35" s="636">
        <v>2093427</v>
      </c>
      <c r="S35" s="637"/>
      <c r="T35" s="637"/>
      <c r="U35" s="637"/>
      <c r="V35" s="637"/>
      <c r="W35" s="637"/>
      <c r="X35" s="637"/>
      <c r="Y35" s="638"/>
      <c r="Z35" s="639">
        <v>8.1999999999999993</v>
      </c>
      <c r="AA35" s="639"/>
      <c r="AB35" s="639"/>
      <c r="AC35" s="639"/>
      <c r="AD35" s="640" t="s">
        <v>122</v>
      </c>
      <c r="AE35" s="640"/>
      <c r="AF35" s="640"/>
      <c r="AG35" s="640"/>
      <c r="AH35" s="640"/>
      <c r="AI35" s="640"/>
      <c r="AJ35" s="640"/>
      <c r="AK35" s="640"/>
      <c r="AL35" s="641" t="s">
        <v>122</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703620</v>
      </c>
      <c r="CS35" s="657"/>
      <c r="CT35" s="657"/>
      <c r="CU35" s="657"/>
      <c r="CV35" s="657"/>
      <c r="CW35" s="657"/>
      <c r="CX35" s="657"/>
      <c r="CY35" s="658"/>
      <c r="CZ35" s="641">
        <v>2.8</v>
      </c>
      <c r="DA35" s="669"/>
      <c r="DB35" s="669"/>
      <c r="DC35" s="671"/>
      <c r="DD35" s="645">
        <v>633030</v>
      </c>
      <c r="DE35" s="657"/>
      <c r="DF35" s="657"/>
      <c r="DG35" s="657"/>
      <c r="DH35" s="657"/>
      <c r="DI35" s="657"/>
      <c r="DJ35" s="657"/>
      <c r="DK35" s="658"/>
      <c r="DL35" s="645">
        <v>602415</v>
      </c>
      <c r="DM35" s="657"/>
      <c r="DN35" s="657"/>
      <c r="DO35" s="657"/>
      <c r="DP35" s="657"/>
      <c r="DQ35" s="657"/>
      <c r="DR35" s="657"/>
      <c r="DS35" s="657"/>
      <c r="DT35" s="657"/>
      <c r="DU35" s="657"/>
      <c r="DV35" s="658"/>
      <c r="DW35" s="641">
        <v>4.8</v>
      </c>
      <c r="DX35" s="669"/>
      <c r="DY35" s="669"/>
      <c r="DZ35" s="669"/>
      <c r="EA35" s="669"/>
      <c r="EB35" s="669"/>
      <c r="EC35" s="670"/>
    </row>
    <row r="36" spans="2:133" ht="11.25" customHeight="1" x14ac:dyDescent="0.15">
      <c r="B36" s="633" t="s">
        <v>314</v>
      </c>
      <c r="C36" s="634"/>
      <c r="D36" s="634"/>
      <c r="E36" s="634"/>
      <c r="F36" s="634"/>
      <c r="G36" s="634"/>
      <c r="H36" s="634"/>
      <c r="I36" s="634"/>
      <c r="J36" s="634"/>
      <c r="K36" s="634"/>
      <c r="L36" s="634"/>
      <c r="M36" s="634"/>
      <c r="N36" s="634"/>
      <c r="O36" s="634"/>
      <c r="P36" s="634"/>
      <c r="Q36" s="635"/>
      <c r="R36" s="636">
        <v>967756</v>
      </c>
      <c r="S36" s="637"/>
      <c r="T36" s="637"/>
      <c r="U36" s="637"/>
      <c r="V36" s="637"/>
      <c r="W36" s="637"/>
      <c r="X36" s="637"/>
      <c r="Y36" s="638"/>
      <c r="Z36" s="639">
        <v>3.8</v>
      </c>
      <c r="AA36" s="639"/>
      <c r="AB36" s="639"/>
      <c r="AC36" s="639"/>
      <c r="AD36" s="640" t="s">
        <v>122</v>
      </c>
      <c r="AE36" s="640"/>
      <c r="AF36" s="640"/>
      <c r="AG36" s="640"/>
      <c r="AH36" s="640"/>
      <c r="AI36" s="640"/>
      <c r="AJ36" s="640"/>
      <c r="AK36" s="640"/>
      <c r="AL36" s="641" t="s">
        <v>122</v>
      </c>
      <c r="AM36" s="642"/>
      <c r="AN36" s="642"/>
      <c r="AO36" s="643"/>
      <c r="AP36" s="216"/>
      <c r="AQ36" s="702" t="s">
        <v>315</v>
      </c>
      <c r="AR36" s="703"/>
      <c r="AS36" s="703"/>
      <c r="AT36" s="703"/>
      <c r="AU36" s="703"/>
      <c r="AV36" s="703"/>
      <c r="AW36" s="703"/>
      <c r="AX36" s="703"/>
      <c r="AY36" s="704"/>
      <c r="AZ36" s="625">
        <v>2687110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142373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3376601</v>
      </c>
      <c r="CS36" s="637"/>
      <c r="CT36" s="637"/>
      <c r="CU36" s="637"/>
      <c r="CV36" s="637"/>
      <c r="CW36" s="637"/>
      <c r="CX36" s="637"/>
      <c r="CY36" s="638"/>
      <c r="CZ36" s="641">
        <v>13.6</v>
      </c>
      <c r="DA36" s="669"/>
      <c r="DB36" s="669"/>
      <c r="DC36" s="671"/>
      <c r="DD36" s="645">
        <v>2652857</v>
      </c>
      <c r="DE36" s="637"/>
      <c r="DF36" s="637"/>
      <c r="DG36" s="637"/>
      <c r="DH36" s="637"/>
      <c r="DI36" s="637"/>
      <c r="DJ36" s="637"/>
      <c r="DK36" s="638"/>
      <c r="DL36" s="645">
        <v>1818359</v>
      </c>
      <c r="DM36" s="637"/>
      <c r="DN36" s="637"/>
      <c r="DO36" s="637"/>
      <c r="DP36" s="637"/>
      <c r="DQ36" s="637"/>
      <c r="DR36" s="637"/>
      <c r="DS36" s="637"/>
      <c r="DT36" s="637"/>
      <c r="DU36" s="637"/>
      <c r="DV36" s="638"/>
      <c r="DW36" s="641">
        <v>14.3</v>
      </c>
      <c r="DX36" s="669"/>
      <c r="DY36" s="669"/>
      <c r="DZ36" s="669"/>
      <c r="EA36" s="669"/>
      <c r="EB36" s="669"/>
      <c r="EC36" s="670"/>
    </row>
    <row r="37" spans="2:133" ht="11.25" customHeight="1" x14ac:dyDescent="0.15">
      <c r="B37" s="633" t="s">
        <v>318</v>
      </c>
      <c r="C37" s="634"/>
      <c r="D37" s="634"/>
      <c r="E37" s="634"/>
      <c r="F37" s="634"/>
      <c r="G37" s="634"/>
      <c r="H37" s="634"/>
      <c r="I37" s="634"/>
      <c r="J37" s="634"/>
      <c r="K37" s="634"/>
      <c r="L37" s="634"/>
      <c r="M37" s="634"/>
      <c r="N37" s="634"/>
      <c r="O37" s="634"/>
      <c r="P37" s="634"/>
      <c r="Q37" s="635"/>
      <c r="R37" s="636">
        <v>474634</v>
      </c>
      <c r="S37" s="637"/>
      <c r="T37" s="637"/>
      <c r="U37" s="637"/>
      <c r="V37" s="637"/>
      <c r="W37" s="637"/>
      <c r="X37" s="637"/>
      <c r="Y37" s="638"/>
      <c r="Z37" s="639">
        <v>1.9</v>
      </c>
      <c r="AA37" s="639"/>
      <c r="AB37" s="639"/>
      <c r="AC37" s="639"/>
      <c r="AD37" s="640">
        <v>1125</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634548</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127401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589408</v>
      </c>
      <c r="CS37" s="657"/>
      <c r="CT37" s="657"/>
      <c r="CU37" s="657"/>
      <c r="CV37" s="657"/>
      <c r="CW37" s="657"/>
      <c r="CX37" s="657"/>
      <c r="CY37" s="658"/>
      <c r="CZ37" s="641">
        <v>2.4</v>
      </c>
      <c r="DA37" s="669"/>
      <c r="DB37" s="669"/>
      <c r="DC37" s="671"/>
      <c r="DD37" s="645">
        <v>589408</v>
      </c>
      <c r="DE37" s="657"/>
      <c r="DF37" s="657"/>
      <c r="DG37" s="657"/>
      <c r="DH37" s="657"/>
      <c r="DI37" s="657"/>
      <c r="DJ37" s="657"/>
      <c r="DK37" s="658"/>
      <c r="DL37" s="645">
        <v>497946</v>
      </c>
      <c r="DM37" s="657"/>
      <c r="DN37" s="657"/>
      <c r="DO37" s="657"/>
      <c r="DP37" s="657"/>
      <c r="DQ37" s="657"/>
      <c r="DR37" s="657"/>
      <c r="DS37" s="657"/>
      <c r="DT37" s="657"/>
      <c r="DU37" s="657"/>
      <c r="DV37" s="658"/>
      <c r="DW37" s="641">
        <v>3.9</v>
      </c>
      <c r="DX37" s="669"/>
      <c r="DY37" s="669"/>
      <c r="DZ37" s="669"/>
      <c r="EA37" s="669"/>
      <c r="EB37" s="669"/>
      <c r="EC37" s="670"/>
    </row>
    <row r="38" spans="2:133" ht="11.25" customHeight="1" x14ac:dyDescent="0.15">
      <c r="B38" s="633" t="s">
        <v>322</v>
      </c>
      <c r="C38" s="634"/>
      <c r="D38" s="634"/>
      <c r="E38" s="634"/>
      <c r="F38" s="634"/>
      <c r="G38" s="634"/>
      <c r="H38" s="634"/>
      <c r="I38" s="634"/>
      <c r="J38" s="634"/>
      <c r="K38" s="634"/>
      <c r="L38" s="634"/>
      <c r="M38" s="634"/>
      <c r="N38" s="634"/>
      <c r="O38" s="634"/>
      <c r="P38" s="634"/>
      <c r="Q38" s="635"/>
      <c r="R38" s="636">
        <v>1086219</v>
      </c>
      <c r="S38" s="637"/>
      <c r="T38" s="637"/>
      <c r="U38" s="637"/>
      <c r="V38" s="637"/>
      <c r="W38" s="637"/>
      <c r="X38" s="637"/>
      <c r="Y38" s="638"/>
      <c r="Z38" s="639">
        <v>4.2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456957</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5244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1565453</v>
      </c>
      <c r="CS38" s="637"/>
      <c r="CT38" s="637"/>
      <c r="CU38" s="637"/>
      <c r="CV38" s="637"/>
      <c r="CW38" s="637"/>
      <c r="CX38" s="637"/>
      <c r="CY38" s="638"/>
      <c r="CZ38" s="641">
        <v>6.3</v>
      </c>
      <c r="DA38" s="669"/>
      <c r="DB38" s="669"/>
      <c r="DC38" s="671"/>
      <c r="DD38" s="645">
        <v>1281784</v>
      </c>
      <c r="DE38" s="637"/>
      <c r="DF38" s="637"/>
      <c r="DG38" s="637"/>
      <c r="DH38" s="637"/>
      <c r="DI38" s="637"/>
      <c r="DJ38" s="637"/>
      <c r="DK38" s="638"/>
      <c r="DL38" s="645">
        <v>1250776</v>
      </c>
      <c r="DM38" s="637"/>
      <c r="DN38" s="637"/>
      <c r="DO38" s="637"/>
      <c r="DP38" s="637"/>
      <c r="DQ38" s="637"/>
      <c r="DR38" s="637"/>
      <c r="DS38" s="637"/>
      <c r="DT38" s="637"/>
      <c r="DU38" s="637"/>
      <c r="DV38" s="638"/>
      <c r="DW38" s="641">
        <v>9.9</v>
      </c>
      <c r="DX38" s="669"/>
      <c r="DY38" s="669"/>
      <c r="DZ38" s="669"/>
      <c r="EA38" s="669"/>
      <c r="EB38" s="669"/>
      <c r="EC38" s="670"/>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30152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8473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2365812</v>
      </c>
      <c r="CS39" s="657"/>
      <c r="CT39" s="657"/>
      <c r="CU39" s="657"/>
      <c r="CV39" s="657"/>
      <c r="CW39" s="657"/>
      <c r="CX39" s="657"/>
      <c r="CY39" s="658"/>
      <c r="CZ39" s="641">
        <v>9.5</v>
      </c>
      <c r="DA39" s="669"/>
      <c r="DB39" s="669"/>
      <c r="DC39" s="671"/>
      <c r="DD39" s="645">
        <v>62411</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330</v>
      </c>
      <c r="C40" s="634"/>
      <c r="D40" s="634"/>
      <c r="E40" s="634"/>
      <c r="F40" s="634"/>
      <c r="G40" s="634"/>
      <c r="H40" s="634"/>
      <c r="I40" s="634"/>
      <c r="J40" s="634"/>
      <c r="K40" s="634"/>
      <c r="L40" s="634"/>
      <c r="M40" s="634"/>
      <c r="N40" s="634"/>
      <c r="O40" s="634"/>
      <c r="P40" s="634"/>
      <c r="Q40" s="635"/>
      <c r="R40" s="636">
        <v>112419</v>
      </c>
      <c r="S40" s="637"/>
      <c r="T40" s="637"/>
      <c r="U40" s="637"/>
      <c r="V40" s="637"/>
      <c r="W40" s="637"/>
      <c r="X40" s="637"/>
      <c r="Y40" s="638"/>
      <c r="Z40" s="639">
        <v>0.4</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17"/>
      <c r="BM40" s="634" t="s">
        <v>333</v>
      </c>
      <c r="BN40" s="634"/>
      <c r="BO40" s="634"/>
      <c r="BP40" s="634"/>
      <c r="BQ40" s="634"/>
      <c r="BR40" s="634"/>
      <c r="BS40" s="634"/>
      <c r="BT40" s="634"/>
      <c r="BU40" s="635"/>
      <c r="BV40" s="636">
        <v>114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267500</v>
      </c>
      <c r="CS40" s="637"/>
      <c r="CT40" s="637"/>
      <c r="CU40" s="637"/>
      <c r="CV40" s="637"/>
      <c r="CW40" s="637"/>
      <c r="CX40" s="637"/>
      <c r="CY40" s="638"/>
      <c r="CZ40" s="641">
        <v>1.1000000000000001</v>
      </c>
      <c r="DA40" s="669"/>
      <c r="DB40" s="669"/>
      <c r="DC40" s="671"/>
      <c r="DD40" s="645">
        <v>121000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335</v>
      </c>
      <c r="C41" s="660"/>
      <c r="D41" s="660"/>
      <c r="E41" s="660"/>
      <c r="F41" s="660"/>
      <c r="G41" s="660"/>
      <c r="H41" s="660"/>
      <c r="I41" s="660"/>
      <c r="J41" s="660"/>
      <c r="K41" s="660"/>
      <c r="L41" s="660"/>
      <c r="M41" s="660"/>
      <c r="N41" s="660"/>
      <c r="O41" s="660"/>
      <c r="P41" s="660"/>
      <c r="Q41" s="661"/>
      <c r="R41" s="708">
        <v>25638057</v>
      </c>
      <c r="S41" s="709"/>
      <c r="T41" s="709"/>
      <c r="U41" s="709"/>
      <c r="V41" s="709"/>
      <c r="W41" s="709"/>
      <c r="X41" s="709"/>
      <c r="Y41" s="713"/>
      <c r="Z41" s="714">
        <v>100</v>
      </c>
      <c r="AA41" s="714"/>
      <c r="AB41" s="714"/>
      <c r="AC41" s="714"/>
      <c r="AD41" s="715">
        <v>12565985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325690</v>
      </c>
      <c r="BA41" s="637"/>
      <c r="BB41" s="637"/>
      <c r="BC41" s="637"/>
      <c r="BD41" s="657"/>
      <c r="BE41" s="657"/>
      <c r="BF41" s="682"/>
      <c r="BG41" s="686"/>
      <c r="BH41" s="687"/>
      <c r="BI41" s="687"/>
      <c r="BJ41" s="687"/>
      <c r="BK41" s="687"/>
      <c r="BL41" s="217"/>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1239763</v>
      </c>
      <c r="BA42" s="709"/>
      <c r="BB42" s="709"/>
      <c r="BC42" s="709"/>
      <c r="BD42" s="695"/>
      <c r="BE42" s="695"/>
      <c r="BF42" s="697"/>
      <c r="BG42" s="688"/>
      <c r="BH42" s="689"/>
      <c r="BI42" s="689"/>
      <c r="BJ42" s="689"/>
      <c r="BK42" s="689"/>
      <c r="BL42" s="218"/>
      <c r="BM42" s="660" t="s">
        <v>340</v>
      </c>
      <c r="BN42" s="660"/>
      <c r="BO42" s="660"/>
      <c r="BP42" s="660"/>
      <c r="BQ42" s="660"/>
      <c r="BR42" s="660"/>
      <c r="BS42" s="660"/>
      <c r="BT42" s="660"/>
      <c r="BU42" s="661"/>
      <c r="BV42" s="708">
        <v>365</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2321045</v>
      </c>
      <c r="CS42" s="657"/>
      <c r="CT42" s="657"/>
      <c r="CU42" s="657"/>
      <c r="CV42" s="657"/>
      <c r="CW42" s="657"/>
      <c r="CX42" s="657"/>
      <c r="CY42" s="658"/>
      <c r="CZ42" s="641">
        <v>9.4</v>
      </c>
      <c r="DA42" s="669"/>
      <c r="DB42" s="669"/>
      <c r="DC42" s="671"/>
      <c r="DD42" s="645">
        <v>452253</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342</v>
      </c>
      <c r="CD43" s="633" t="s">
        <v>343</v>
      </c>
      <c r="CE43" s="634"/>
      <c r="CF43" s="634"/>
      <c r="CG43" s="634"/>
      <c r="CH43" s="634"/>
      <c r="CI43" s="634"/>
      <c r="CJ43" s="634"/>
      <c r="CK43" s="634"/>
      <c r="CL43" s="634"/>
      <c r="CM43" s="634"/>
      <c r="CN43" s="634"/>
      <c r="CO43" s="634"/>
      <c r="CP43" s="634"/>
      <c r="CQ43" s="635"/>
      <c r="CR43" s="636">
        <v>52233</v>
      </c>
      <c r="CS43" s="657"/>
      <c r="CT43" s="657"/>
      <c r="CU43" s="657"/>
      <c r="CV43" s="657"/>
      <c r="CW43" s="657"/>
      <c r="CX43" s="657"/>
      <c r="CY43" s="658"/>
      <c r="CZ43" s="641">
        <v>0.2</v>
      </c>
      <c r="DA43" s="669"/>
      <c r="DB43" s="669"/>
      <c r="DC43" s="671"/>
      <c r="DD43" s="645">
        <v>31245</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2307617</v>
      </c>
      <c r="CS44" s="637"/>
      <c r="CT44" s="637"/>
      <c r="CU44" s="637"/>
      <c r="CV44" s="637"/>
      <c r="CW44" s="637"/>
      <c r="CX44" s="637"/>
      <c r="CY44" s="638"/>
      <c r="CZ44" s="641">
        <v>9.3000000000000007</v>
      </c>
      <c r="DA44" s="642"/>
      <c r="DB44" s="642"/>
      <c r="DC44" s="648"/>
      <c r="DD44" s="645">
        <v>451935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395026</v>
      </c>
      <c r="CS45" s="657"/>
      <c r="CT45" s="657"/>
      <c r="CU45" s="657"/>
      <c r="CV45" s="657"/>
      <c r="CW45" s="657"/>
      <c r="CX45" s="657"/>
      <c r="CY45" s="658"/>
      <c r="CZ45" s="641">
        <v>1.6</v>
      </c>
      <c r="DA45" s="669"/>
      <c r="DB45" s="669"/>
      <c r="DC45" s="671"/>
      <c r="DD45" s="645">
        <v>15556</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6"/>
      <c r="CE46" s="677"/>
      <c r="CF46" s="633" t="s">
        <v>348</v>
      </c>
      <c r="CG46" s="634"/>
      <c r="CH46" s="634"/>
      <c r="CI46" s="634"/>
      <c r="CJ46" s="634"/>
      <c r="CK46" s="634"/>
      <c r="CL46" s="634"/>
      <c r="CM46" s="634"/>
      <c r="CN46" s="634"/>
      <c r="CO46" s="634"/>
      <c r="CP46" s="634"/>
      <c r="CQ46" s="635"/>
      <c r="CR46" s="636">
        <v>1894419</v>
      </c>
      <c r="CS46" s="637"/>
      <c r="CT46" s="637"/>
      <c r="CU46" s="637"/>
      <c r="CV46" s="637"/>
      <c r="CW46" s="637"/>
      <c r="CX46" s="637"/>
      <c r="CY46" s="638"/>
      <c r="CZ46" s="641">
        <v>7.6</v>
      </c>
      <c r="DA46" s="642"/>
      <c r="DB46" s="642"/>
      <c r="DC46" s="648"/>
      <c r="DD46" s="645">
        <v>428107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6"/>
      <c r="CE47" s="677"/>
      <c r="CF47" s="633" t="s">
        <v>349</v>
      </c>
      <c r="CG47" s="634"/>
      <c r="CH47" s="634"/>
      <c r="CI47" s="634"/>
      <c r="CJ47" s="634"/>
      <c r="CK47" s="634"/>
      <c r="CL47" s="634"/>
      <c r="CM47" s="634"/>
      <c r="CN47" s="634"/>
      <c r="CO47" s="634"/>
      <c r="CP47" s="634"/>
      <c r="CQ47" s="635"/>
      <c r="CR47" s="636">
        <v>13428</v>
      </c>
      <c r="CS47" s="657"/>
      <c r="CT47" s="657"/>
      <c r="CU47" s="657"/>
      <c r="CV47" s="657"/>
      <c r="CW47" s="657"/>
      <c r="CX47" s="657"/>
      <c r="CY47" s="658"/>
      <c r="CZ47" s="641">
        <v>0.1</v>
      </c>
      <c r="DA47" s="669"/>
      <c r="DB47" s="669"/>
      <c r="DC47" s="671"/>
      <c r="DD47" s="645">
        <v>318</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9" t="s">
        <v>351</v>
      </c>
      <c r="CE49" s="660"/>
      <c r="CF49" s="660"/>
      <c r="CG49" s="660"/>
      <c r="CH49" s="660"/>
      <c r="CI49" s="660"/>
      <c r="CJ49" s="660"/>
      <c r="CK49" s="660"/>
      <c r="CL49" s="660"/>
      <c r="CM49" s="660"/>
      <c r="CN49" s="660"/>
      <c r="CO49" s="660"/>
      <c r="CP49" s="660"/>
      <c r="CQ49" s="661"/>
      <c r="CR49" s="708">
        <v>24784822</v>
      </c>
      <c r="CS49" s="695"/>
      <c r="CT49" s="695"/>
      <c r="CU49" s="695"/>
      <c r="CV49" s="695"/>
      <c r="CW49" s="695"/>
      <c r="CX49" s="695"/>
      <c r="CY49" s="724"/>
      <c r="CZ49" s="716">
        <v>100</v>
      </c>
      <c r="DA49" s="725"/>
      <c r="DB49" s="725"/>
      <c r="DC49" s="726"/>
      <c r="DD49" s="727">
        <v>14515876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sLT4qermqgZNhvlkPnRP4S7DEHXRePFljFtfE6issE1mdHJ4sddmi8U+ai5oHELuDv4OhINbCNrovvuBXeXPg==" saltValue="DxMy19XLf55HqzGsI7hv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374</v>
      </c>
      <c r="C7" s="763"/>
      <c r="D7" s="763"/>
      <c r="E7" s="763"/>
      <c r="F7" s="763"/>
      <c r="G7" s="763"/>
      <c r="H7" s="763"/>
      <c r="I7" s="763"/>
      <c r="J7" s="763"/>
      <c r="K7" s="763"/>
      <c r="L7" s="763"/>
      <c r="M7" s="763"/>
      <c r="N7" s="763"/>
      <c r="O7" s="763"/>
      <c r="P7" s="764"/>
      <c r="Q7" s="765">
        <v>25630</v>
      </c>
      <c r="R7" s="766"/>
      <c r="S7" s="766"/>
      <c r="T7" s="766"/>
      <c r="U7" s="766"/>
      <c r="V7" s="766">
        <v>24783</v>
      </c>
      <c r="W7" s="766"/>
      <c r="X7" s="766"/>
      <c r="Y7" s="766"/>
      <c r="Z7" s="766"/>
      <c r="AA7" s="766">
        <v>847</v>
      </c>
      <c r="AB7" s="766"/>
      <c r="AC7" s="766"/>
      <c r="AD7" s="766"/>
      <c r="AE7" s="767"/>
      <c r="AF7" s="768">
        <v>843</v>
      </c>
      <c r="AG7" s="769"/>
      <c r="AH7" s="769"/>
      <c r="AI7" s="769"/>
      <c r="AJ7" s="770"/>
      <c r="AK7" s="771">
        <v>2084</v>
      </c>
      <c r="AL7" s="772"/>
      <c r="AM7" s="772"/>
      <c r="AN7" s="772"/>
      <c r="AO7" s="772"/>
      <c r="AP7" s="772">
        <v>18888</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560</v>
      </c>
      <c r="BT7" s="760"/>
      <c r="BU7" s="760"/>
      <c r="BV7" s="760"/>
      <c r="BW7" s="760"/>
      <c r="BX7" s="760"/>
      <c r="BY7" s="760"/>
      <c r="BZ7" s="760"/>
      <c r="CA7" s="760"/>
      <c r="CB7" s="760"/>
      <c r="CC7" s="760"/>
      <c r="CD7" s="760"/>
      <c r="CE7" s="760"/>
      <c r="CF7" s="760"/>
      <c r="CG7" s="775"/>
      <c r="CH7" s="756">
        <v>0</v>
      </c>
      <c r="CI7" s="757"/>
      <c r="CJ7" s="757"/>
      <c r="CK7" s="757"/>
      <c r="CL7" s="758"/>
      <c r="CM7" s="756">
        <v>112</v>
      </c>
      <c r="CN7" s="757"/>
      <c r="CO7" s="757"/>
      <c r="CP7" s="757"/>
      <c r="CQ7" s="758"/>
      <c r="CR7" s="756">
        <v>61</v>
      </c>
      <c r="CS7" s="757"/>
      <c r="CT7" s="757"/>
      <c r="CU7" s="757"/>
      <c r="CV7" s="758"/>
      <c r="CW7" s="756" t="s">
        <v>559</v>
      </c>
      <c r="CX7" s="757"/>
      <c r="CY7" s="757"/>
      <c r="CZ7" s="757"/>
      <c r="DA7" s="758"/>
      <c r="DB7" s="756" t="s">
        <v>559</v>
      </c>
      <c r="DC7" s="757"/>
      <c r="DD7" s="757"/>
      <c r="DE7" s="757"/>
      <c r="DF7" s="758"/>
      <c r="DG7" s="756" t="s">
        <v>559</v>
      </c>
      <c r="DH7" s="757"/>
      <c r="DI7" s="757"/>
      <c r="DJ7" s="757"/>
      <c r="DK7" s="758"/>
      <c r="DL7" s="756" t="s">
        <v>559</v>
      </c>
      <c r="DM7" s="757"/>
      <c r="DN7" s="757"/>
      <c r="DO7" s="757"/>
      <c r="DP7" s="758"/>
      <c r="DQ7" s="756" t="s">
        <v>559</v>
      </c>
      <c r="DR7" s="757"/>
      <c r="DS7" s="757"/>
      <c r="DT7" s="757"/>
      <c r="DU7" s="758"/>
      <c r="DV7" s="759"/>
      <c r="DW7" s="760"/>
      <c r="DX7" s="760"/>
      <c r="DY7" s="760"/>
      <c r="DZ7" s="761"/>
      <c r="EA7" s="228"/>
    </row>
    <row r="8" spans="1:131" s="229" customFormat="1" ht="26.25" customHeight="1" x14ac:dyDescent="0.15">
      <c r="A8" s="232">
        <v>2</v>
      </c>
      <c r="B8" s="793" t="s">
        <v>375</v>
      </c>
      <c r="C8" s="794"/>
      <c r="D8" s="794"/>
      <c r="E8" s="794"/>
      <c r="F8" s="794"/>
      <c r="G8" s="794"/>
      <c r="H8" s="794"/>
      <c r="I8" s="794"/>
      <c r="J8" s="794"/>
      <c r="K8" s="794"/>
      <c r="L8" s="794"/>
      <c r="M8" s="794"/>
      <c r="N8" s="794"/>
      <c r="O8" s="794"/>
      <c r="P8" s="795"/>
      <c r="Q8" s="796">
        <v>8</v>
      </c>
      <c r="R8" s="797"/>
      <c r="S8" s="797"/>
      <c r="T8" s="797"/>
      <c r="U8" s="797"/>
      <c r="V8" s="797">
        <v>1</v>
      </c>
      <c r="W8" s="797"/>
      <c r="X8" s="797"/>
      <c r="Y8" s="797"/>
      <c r="Z8" s="797"/>
      <c r="AA8" s="797">
        <v>6</v>
      </c>
      <c r="AB8" s="797"/>
      <c r="AC8" s="797"/>
      <c r="AD8" s="797"/>
      <c r="AE8" s="798"/>
      <c r="AF8" s="799">
        <v>6</v>
      </c>
      <c r="AG8" s="800"/>
      <c r="AH8" s="800"/>
      <c r="AI8" s="800"/>
      <c r="AJ8" s="801"/>
      <c r="AK8" s="802" t="s">
        <v>559</v>
      </c>
      <c r="AL8" s="790"/>
      <c r="AM8" s="790"/>
      <c r="AN8" s="790"/>
      <c r="AO8" s="782"/>
      <c r="AP8" s="803" t="s">
        <v>559</v>
      </c>
      <c r="AQ8" s="790"/>
      <c r="AR8" s="790"/>
      <c r="AS8" s="790"/>
      <c r="AT8" s="782"/>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t="s">
        <v>561</v>
      </c>
      <c r="BT8" s="787"/>
      <c r="BU8" s="787"/>
      <c r="BV8" s="787"/>
      <c r="BW8" s="787"/>
      <c r="BX8" s="787"/>
      <c r="BY8" s="787"/>
      <c r="BZ8" s="787"/>
      <c r="CA8" s="787"/>
      <c r="CB8" s="787"/>
      <c r="CC8" s="787"/>
      <c r="CD8" s="787"/>
      <c r="CE8" s="787"/>
      <c r="CF8" s="787"/>
      <c r="CG8" s="788"/>
      <c r="CH8" s="789">
        <v>2</v>
      </c>
      <c r="CI8" s="790"/>
      <c r="CJ8" s="790"/>
      <c r="CK8" s="790"/>
      <c r="CL8" s="791"/>
      <c r="CM8" s="789">
        <v>59</v>
      </c>
      <c r="CN8" s="790"/>
      <c r="CO8" s="790"/>
      <c r="CP8" s="790"/>
      <c r="CQ8" s="791"/>
      <c r="CR8" s="789">
        <v>14</v>
      </c>
      <c r="CS8" s="790"/>
      <c r="CT8" s="790"/>
      <c r="CU8" s="790"/>
      <c r="CV8" s="791"/>
      <c r="CW8" s="789" t="s">
        <v>559</v>
      </c>
      <c r="CX8" s="790"/>
      <c r="CY8" s="790"/>
      <c r="CZ8" s="790"/>
      <c r="DA8" s="791"/>
      <c r="DB8" s="789" t="s">
        <v>559</v>
      </c>
      <c r="DC8" s="790"/>
      <c r="DD8" s="790"/>
      <c r="DE8" s="790"/>
      <c r="DF8" s="791"/>
      <c r="DG8" s="789" t="s">
        <v>559</v>
      </c>
      <c r="DH8" s="790"/>
      <c r="DI8" s="790"/>
      <c r="DJ8" s="790"/>
      <c r="DK8" s="791"/>
      <c r="DL8" s="789" t="s">
        <v>559</v>
      </c>
      <c r="DM8" s="790"/>
      <c r="DN8" s="790"/>
      <c r="DO8" s="790"/>
      <c r="DP8" s="791"/>
      <c r="DQ8" s="789" t="s">
        <v>559</v>
      </c>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t="s">
        <v>563</v>
      </c>
      <c r="BS9" s="786" t="s">
        <v>562</v>
      </c>
      <c r="BT9" s="787"/>
      <c r="BU9" s="787"/>
      <c r="BV9" s="787"/>
      <c r="BW9" s="787"/>
      <c r="BX9" s="787"/>
      <c r="BY9" s="787"/>
      <c r="BZ9" s="787"/>
      <c r="CA9" s="787"/>
      <c r="CB9" s="787"/>
      <c r="CC9" s="787"/>
      <c r="CD9" s="787"/>
      <c r="CE9" s="787"/>
      <c r="CF9" s="787"/>
      <c r="CG9" s="788"/>
      <c r="CH9" s="789">
        <v>0</v>
      </c>
      <c r="CI9" s="790"/>
      <c r="CJ9" s="790"/>
      <c r="CK9" s="790"/>
      <c r="CL9" s="791"/>
      <c r="CM9" s="789">
        <v>243</v>
      </c>
      <c r="CN9" s="790"/>
      <c r="CO9" s="790"/>
      <c r="CP9" s="790"/>
      <c r="CQ9" s="791"/>
      <c r="CR9" s="789">
        <v>5</v>
      </c>
      <c r="CS9" s="790"/>
      <c r="CT9" s="790"/>
      <c r="CU9" s="790"/>
      <c r="CV9" s="791"/>
      <c r="CW9" s="789" t="s">
        <v>559</v>
      </c>
      <c r="CX9" s="790"/>
      <c r="CY9" s="790"/>
      <c r="CZ9" s="790"/>
      <c r="DA9" s="791"/>
      <c r="DB9" s="789" t="s">
        <v>559</v>
      </c>
      <c r="DC9" s="790"/>
      <c r="DD9" s="790"/>
      <c r="DE9" s="790"/>
      <c r="DF9" s="791"/>
      <c r="DG9" s="789" t="s">
        <v>559</v>
      </c>
      <c r="DH9" s="790"/>
      <c r="DI9" s="790"/>
      <c r="DJ9" s="790"/>
      <c r="DK9" s="791"/>
      <c r="DL9" s="789" t="s">
        <v>559</v>
      </c>
      <c r="DM9" s="790"/>
      <c r="DN9" s="790"/>
      <c r="DO9" s="790"/>
      <c r="DP9" s="791"/>
      <c r="DQ9" s="789" t="s">
        <v>559</v>
      </c>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4"/>
      <c r="R22" s="815"/>
      <c r="S22" s="815"/>
      <c r="T22" s="815"/>
      <c r="U22" s="815"/>
      <c r="V22" s="815"/>
      <c r="W22" s="815"/>
      <c r="X22" s="815"/>
      <c r="Y22" s="815"/>
      <c r="Z22" s="815"/>
      <c r="AA22" s="815"/>
      <c r="AB22" s="815"/>
      <c r="AC22" s="815"/>
      <c r="AD22" s="815"/>
      <c r="AE22" s="816"/>
      <c r="AF22" s="799"/>
      <c r="AG22" s="800"/>
      <c r="AH22" s="800"/>
      <c r="AI22" s="800"/>
      <c r="AJ22" s="801"/>
      <c r="AK22" s="817"/>
      <c r="AL22" s="818"/>
      <c r="AM22" s="818"/>
      <c r="AN22" s="818"/>
      <c r="AO22" s="818"/>
      <c r="AP22" s="818"/>
      <c r="AQ22" s="818"/>
      <c r="AR22" s="818"/>
      <c r="AS22" s="818"/>
      <c r="AT22" s="818"/>
      <c r="AU22" s="819"/>
      <c r="AV22" s="819"/>
      <c r="AW22" s="819"/>
      <c r="AX22" s="819"/>
      <c r="AY22" s="820"/>
      <c r="AZ22" s="821" t="s">
        <v>376</v>
      </c>
      <c r="BA22" s="821"/>
      <c r="BB22" s="821"/>
      <c r="BC22" s="821"/>
      <c r="BD22" s="822"/>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377</v>
      </c>
      <c r="B23" s="804" t="s">
        <v>378</v>
      </c>
      <c r="C23" s="805"/>
      <c r="D23" s="805"/>
      <c r="E23" s="805"/>
      <c r="F23" s="805"/>
      <c r="G23" s="805"/>
      <c r="H23" s="805"/>
      <c r="I23" s="805"/>
      <c r="J23" s="805"/>
      <c r="K23" s="805"/>
      <c r="L23" s="805"/>
      <c r="M23" s="805"/>
      <c r="N23" s="805"/>
      <c r="O23" s="805"/>
      <c r="P23" s="806"/>
      <c r="Q23" s="807">
        <v>25638</v>
      </c>
      <c r="R23" s="808"/>
      <c r="S23" s="808"/>
      <c r="T23" s="808"/>
      <c r="U23" s="808"/>
      <c r="V23" s="808">
        <v>24785</v>
      </c>
      <c r="W23" s="808"/>
      <c r="X23" s="808"/>
      <c r="Y23" s="808"/>
      <c r="Z23" s="808"/>
      <c r="AA23" s="808">
        <v>853</v>
      </c>
      <c r="AB23" s="808"/>
      <c r="AC23" s="808"/>
      <c r="AD23" s="808"/>
      <c r="AE23" s="809"/>
      <c r="AF23" s="810">
        <v>850</v>
      </c>
      <c r="AG23" s="808"/>
      <c r="AH23" s="808"/>
      <c r="AI23" s="808"/>
      <c r="AJ23" s="811"/>
      <c r="AK23" s="812"/>
      <c r="AL23" s="813"/>
      <c r="AM23" s="813"/>
      <c r="AN23" s="813"/>
      <c r="AO23" s="813"/>
      <c r="AP23" s="808">
        <v>18888</v>
      </c>
      <c r="AQ23" s="808"/>
      <c r="AR23" s="808"/>
      <c r="AS23" s="808"/>
      <c r="AT23" s="808"/>
      <c r="AU23" s="824"/>
      <c r="AV23" s="824"/>
      <c r="AW23" s="824"/>
      <c r="AX23" s="824"/>
      <c r="AY23" s="825"/>
      <c r="AZ23" s="826" t="s">
        <v>122</v>
      </c>
      <c r="BA23" s="827"/>
      <c r="BB23" s="827"/>
      <c r="BC23" s="827"/>
      <c r="BD23" s="828"/>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3" t="s">
        <v>379</v>
      </c>
      <c r="B24" s="823"/>
      <c r="C24" s="823"/>
      <c r="D24" s="823"/>
      <c r="E24" s="823"/>
      <c r="F24" s="823"/>
      <c r="G24" s="823"/>
      <c r="H24" s="823"/>
      <c r="I24" s="823"/>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c r="AI24" s="823"/>
      <c r="AJ24" s="823"/>
      <c r="AK24" s="823"/>
      <c r="AL24" s="823"/>
      <c r="AM24" s="823"/>
      <c r="AN24" s="823"/>
      <c r="AO24" s="823"/>
      <c r="AP24" s="823"/>
      <c r="AQ24" s="823"/>
      <c r="AR24" s="823"/>
      <c r="AS24" s="823"/>
      <c r="AT24" s="823"/>
      <c r="AU24" s="823"/>
      <c r="AV24" s="823"/>
      <c r="AW24" s="823"/>
      <c r="AX24" s="823"/>
      <c r="AY24" s="823"/>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9" t="s">
        <v>384</v>
      </c>
      <c r="AG26" s="830"/>
      <c r="AH26" s="830"/>
      <c r="AI26" s="830"/>
      <c r="AJ26" s="831"/>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2"/>
      <c r="AG27" s="833"/>
      <c r="AH27" s="833"/>
      <c r="AI27" s="833"/>
      <c r="AJ27" s="834"/>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389</v>
      </c>
      <c r="C28" s="763"/>
      <c r="D28" s="763"/>
      <c r="E28" s="763"/>
      <c r="F28" s="763"/>
      <c r="G28" s="763"/>
      <c r="H28" s="763"/>
      <c r="I28" s="763"/>
      <c r="J28" s="763"/>
      <c r="K28" s="763"/>
      <c r="L28" s="763"/>
      <c r="M28" s="763"/>
      <c r="N28" s="763"/>
      <c r="O28" s="763"/>
      <c r="P28" s="764"/>
      <c r="Q28" s="837">
        <v>4649</v>
      </c>
      <c r="R28" s="838"/>
      <c r="S28" s="838"/>
      <c r="T28" s="838"/>
      <c r="U28" s="838"/>
      <c r="V28" s="838">
        <v>4506</v>
      </c>
      <c r="W28" s="838"/>
      <c r="X28" s="838"/>
      <c r="Y28" s="838"/>
      <c r="Z28" s="838"/>
      <c r="AA28" s="838">
        <v>142</v>
      </c>
      <c r="AB28" s="838"/>
      <c r="AC28" s="838"/>
      <c r="AD28" s="838"/>
      <c r="AE28" s="839"/>
      <c r="AF28" s="840">
        <v>142</v>
      </c>
      <c r="AG28" s="838"/>
      <c r="AH28" s="838"/>
      <c r="AI28" s="838"/>
      <c r="AJ28" s="841"/>
      <c r="AK28" s="842">
        <v>326</v>
      </c>
      <c r="AL28" s="843"/>
      <c r="AM28" s="843"/>
      <c r="AN28" s="843"/>
      <c r="AO28" s="843"/>
      <c r="AP28" s="843" t="s">
        <v>559</v>
      </c>
      <c r="AQ28" s="843"/>
      <c r="AR28" s="843"/>
      <c r="AS28" s="843"/>
      <c r="AT28" s="843"/>
      <c r="AU28" s="843" t="s">
        <v>559</v>
      </c>
      <c r="AV28" s="843"/>
      <c r="AW28" s="843"/>
      <c r="AX28" s="843"/>
      <c r="AY28" s="843"/>
      <c r="AZ28" s="843" t="s">
        <v>559</v>
      </c>
      <c r="BA28" s="843"/>
      <c r="BB28" s="843"/>
      <c r="BC28" s="843"/>
      <c r="BD28" s="843"/>
      <c r="BE28" s="835"/>
      <c r="BF28" s="835"/>
      <c r="BG28" s="835"/>
      <c r="BH28" s="835"/>
      <c r="BI28" s="836"/>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390</v>
      </c>
      <c r="C29" s="794"/>
      <c r="D29" s="794"/>
      <c r="E29" s="794"/>
      <c r="F29" s="794"/>
      <c r="G29" s="794"/>
      <c r="H29" s="794"/>
      <c r="I29" s="794"/>
      <c r="J29" s="794"/>
      <c r="K29" s="794"/>
      <c r="L29" s="794"/>
      <c r="M29" s="794"/>
      <c r="N29" s="794"/>
      <c r="O29" s="794"/>
      <c r="P29" s="795"/>
      <c r="Q29" s="796">
        <v>4509</v>
      </c>
      <c r="R29" s="797"/>
      <c r="S29" s="797"/>
      <c r="T29" s="797"/>
      <c r="U29" s="797"/>
      <c r="V29" s="797">
        <v>4363</v>
      </c>
      <c r="W29" s="797"/>
      <c r="X29" s="797"/>
      <c r="Y29" s="797"/>
      <c r="Z29" s="797"/>
      <c r="AA29" s="797">
        <v>146</v>
      </c>
      <c r="AB29" s="797"/>
      <c r="AC29" s="797"/>
      <c r="AD29" s="797"/>
      <c r="AE29" s="798"/>
      <c r="AF29" s="799">
        <v>146</v>
      </c>
      <c r="AG29" s="800"/>
      <c r="AH29" s="800"/>
      <c r="AI29" s="800"/>
      <c r="AJ29" s="801"/>
      <c r="AK29" s="847">
        <v>639</v>
      </c>
      <c r="AL29" s="844"/>
      <c r="AM29" s="844"/>
      <c r="AN29" s="844"/>
      <c r="AO29" s="844"/>
      <c r="AP29" s="844" t="s">
        <v>559</v>
      </c>
      <c r="AQ29" s="844"/>
      <c r="AR29" s="844"/>
      <c r="AS29" s="844"/>
      <c r="AT29" s="844"/>
      <c r="AU29" s="844" t="s">
        <v>559</v>
      </c>
      <c r="AV29" s="844"/>
      <c r="AW29" s="844"/>
      <c r="AX29" s="844"/>
      <c r="AY29" s="844"/>
      <c r="AZ29" s="844" t="s">
        <v>559</v>
      </c>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391</v>
      </c>
      <c r="C30" s="794"/>
      <c r="D30" s="794"/>
      <c r="E30" s="794"/>
      <c r="F30" s="794"/>
      <c r="G30" s="794"/>
      <c r="H30" s="794"/>
      <c r="I30" s="794"/>
      <c r="J30" s="794"/>
      <c r="K30" s="794"/>
      <c r="L30" s="794"/>
      <c r="M30" s="794"/>
      <c r="N30" s="794"/>
      <c r="O30" s="794"/>
      <c r="P30" s="795"/>
      <c r="Q30" s="796">
        <v>599</v>
      </c>
      <c r="R30" s="797"/>
      <c r="S30" s="797"/>
      <c r="T30" s="797"/>
      <c r="U30" s="797"/>
      <c r="V30" s="797">
        <v>593</v>
      </c>
      <c r="W30" s="797"/>
      <c r="X30" s="797"/>
      <c r="Y30" s="797"/>
      <c r="Z30" s="797"/>
      <c r="AA30" s="797">
        <v>5</v>
      </c>
      <c r="AB30" s="797"/>
      <c r="AC30" s="797"/>
      <c r="AD30" s="797"/>
      <c r="AE30" s="798"/>
      <c r="AF30" s="799">
        <v>5</v>
      </c>
      <c r="AG30" s="800"/>
      <c r="AH30" s="800"/>
      <c r="AI30" s="800"/>
      <c r="AJ30" s="801"/>
      <c r="AK30" s="847">
        <v>146</v>
      </c>
      <c r="AL30" s="844"/>
      <c r="AM30" s="844"/>
      <c r="AN30" s="844"/>
      <c r="AO30" s="844"/>
      <c r="AP30" s="844" t="s">
        <v>559</v>
      </c>
      <c r="AQ30" s="844"/>
      <c r="AR30" s="844"/>
      <c r="AS30" s="844"/>
      <c r="AT30" s="844"/>
      <c r="AU30" s="844" t="s">
        <v>559</v>
      </c>
      <c r="AV30" s="844"/>
      <c r="AW30" s="844"/>
      <c r="AX30" s="844"/>
      <c r="AY30" s="844"/>
      <c r="AZ30" s="844" t="s">
        <v>559</v>
      </c>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392</v>
      </c>
      <c r="C31" s="794"/>
      <c r="D31" s="794"/>
      <c r="E31" s="794"/>
      <c r="F31" s="794"/>
      <c r="G31" s="794"/>
      <c r="H31" s="794"/>
      <c r="I31" s="794"/>
      <c r="J31" s="794"/>
      <c r="K31" s="794"/>
      <c r="L31" s="794"/>
      <c r="M31" s="794"/>
      <c r="N31" s="794"/>
      <c r="O31" s="794"/>
      <c r="P31" s="795"/>
      <c r="Q31" s="796">
        <v>1099</v>
      </c>
      <c r="R31" s="797"/>
      <c r="S31" s="797"/>
      <c r="T31" s="797"/>
      <c r="U31" s="797"/>
      <c r="V31" s="797">
        <v>959</v>
      </c>
      <c r="W31" s="797"/>
      <c r="X31" s="797"/>
      <c r="Y31" s="797"/>
      <c r="Z31" s="797"/>
      <c r="AA31" s="797">
        <v>140</v>
      </c>
      <c r="AB31" s="797"/>
      <c r="AC31" s="797"/>
      <c r="AD31" s="797"/>
      <c r="AE31" s="798"/>
      <c r="AF31" s="799">
        <v>2578</v>
      </c>
      <c r="AG31" s="800"/>
      <c r="AH31" s="800"/>
      <c r="AI31" s="800"/>
      <c r="AJ31" s="801"/>
      <c r="AK31" s="847">
        <v>30</v>
      </c>
      <c r="AL31" s="844"/>
      <c r="AM31" s="844"/>
      <c r="AN31" s="844"/>
      <c r="AO31" s="844"/>
      <c r="AP31" s="844">
        <v>983</v>
      </c>
      <c r="AQ31" s="844"/>
      <c r="AR31" s="844"/>
      <c r="AS31" s="844"/>
      <c r="AT31" s="844"/>
      <c r="AU31" s="844">
        <v>183</v>
      </c>
      <c r="AV31" s="844"/>
      <c r="AW31" s="844"/>
      <c r="AX31" s="844"/>
      <c r="AY31" s="844"/>
      <c r="AZ31" s="844" t="s">
        <v>559</v>
      </c>
      <c r="BA31" s="844"/>
      <c r="BB31" s="844"/>
      <c r="BC31" s="844"/>
      <c r="BD31" s="844"/>
      <c r="BE31" s="845" t="s">
        <v>393</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394</v>
      </c>
      <c r="C32" s="794"/>
      <c r="D32" s="794"/>
      <c r="E32" s="794"/>
      <c r="F32" s="794"/>
      <c r="G32" s="794"/>
      <c r="H32" s="794"/>
      <c r="I32" s="794"/>
      <c r="J32" s="794"/>
      <c r="K32" s="794"/>
      <c r="L32" s="794"/>
      <c r="M32" s="794"/>
      <c r="N32" s="794"/>
      <c r="O32" s="794"/>
      <c r="P32" s="795"/>
      <c r="Q32" s="796">
        <v>237</v>
      </c>
      <c r="R32" s="797"/>
      <c r="S32" s="797"/>
      <c r="T32" s="797"/>
      <c r="U32" s="797"/>
      <c r="V32" s="797">
        <v>189</v>
      </c>
      <c r="W32" s="797"/>
      <c r="X32" s="797"/>
      <c r="Y32" s="797"/>
      <c r="Z32" s="797"/>
      <c r="AA32" s="797">
        <v>49</v>
      </c>
      <c r="AB32" s="797"/>
      <c r="AC32" s="797"/>
      <c r="AD32" s="797"/>
      <c r="AE32" s="798"/>
      <c r="AF32" s="799">
        <v>988</v>
      </c>
      <c r="AG32" s="800"/>
      <c r="AH32" s="800"/>
      <c r="AI32" s="800"/>
      <c r="AJ32" s="801"/>
      <c r="AK32" s="847" t="s">
        <v>559</v>
      </c>
      <c r="AL32" s="844"/>
      <c r="AM32" s="844"/>
      <c r="AN32" s="844"/>
      <c r="AO32" s="844"/>
      <c r="AP32" s="844" t="s">
        <v>559</v>
      </c>
      <c r="AQ32" s="844"/>
      <c r="AR32" s="844"/>
      <c r="AS32" s="844"/>
      <c r="AT32" s="844"/>
      <c r="AU32" s="844" t="s">
        <v>559</v>
      </c>
      <c r="AV32" s="844"/>
      <c r="AW32" s="844"/>
      <c r="AX32" s="844"/>
      <c r="AY32" s="844"/>
      <c r="AZ32" s="844" t="s">
        <v>559</v>
      </c>
      <c r="BA32" s="844"/>
      <c r="BB32" s="844"/>
      <c r="BC32" s="844"/>
      <c r="BD32" s="844"/>
      <c r="BE32" s="845" t="s">
        <v>393</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t="s">
        <v>395</v>
      </c>
      <c r="C33" s="794"/>
      <c r="D33" s="794"/>
      <c r="E33" s="794"/>
      <c r="F33" s="794"/>
      <c r="G33" s="794"/>
      <c r="H33" s="794"/>
      <c r="I33" s="794"/>
      <c r="J33" s="794"/>
      <c r="K33" s="794"/>
      <c r="L33" s="794"/>
      <c r="M33" s="794"/>
      <c r="N33" s="794"/>
      <c r="O33" s="794"/>
      <c r="P33" s="795"/>
      <c r="Q33" s="796">
        <v>1385</v>
      </c>
      <c r="R33" s="797"/>
      <c r="S33" s="797"/>
      <c r="T33" s="797"/>
      <c r="U33" s="797"/>
      <c r="V33" s="797">
        <v>1374</v>
      </c>
      <c r="W33" s="797"/>
      <c r="X33" s="797"/>
      <c r="Y33" s="797"/>
      <c r="Z33" s="797"/>
      <c r="AA33" s="797">
        <v>11</v>
      </c>
      <c r="AB33" s="797"/>
      <c r="AC33" s="797"/>
      <c r="AD33" s="797"/>
      <c r="AE33" s="798"/>
      <c r="AF33" s="799">
        <v>217</v>
      </c>
      <c r="AG33" s="800"/>
      <c r="AH33" s="800"/>
      <c r="AI33" s="800"/>
      <c r="AJ33" s="801"/>
      <c r="AK33" s="847">
        <v>457</v>
      </c>
      <c r="AL33" s="844"/>
      <c r="AM33" s="844"/>
      <c r="AN33" s="844"/>
      <c r="AO33" s="844"/>
      <c r="AP33" s="844">
        <v>8021</v>
      </c>
      <c r="AQ33" s="844"/>
      <c r="AR33" s="844"/>
      <c r="AS33" s="844"/>
      <c r="AT33" s="844"/>
      <c r="AU33" s="844">
        <v>3401</v>
      </c>
      <c r="AV33" s="844"/>
      <c r="AW33" s="844"/>
      <c r="AX33" s="844"/>
      <c r="AY33" s="844"/>
      <c r="AZ33" s="844" t="s">
        <v>559</v>
      </c>
      <c r="BA33" s="844"/>
      <c r="BB33" s="844"/>
      <c r="BC33" s="844"/>
      <c r="BD33" s="844"/>
      <c r="BE33" s="845" t="s">
        <v>393</v>
      </c>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4"/>
      <c r="AM34" s="844"/>
      <c r="AN34" s="844"/>
      <c r="AO34" s="844"/>
      <c r="AP34" s="844"/>
      <c r="AQ34" s="844"/>
      <c r="AR34" s="844"/>
      <c r="AS34" s="844"/>
      <c r="AT34" s="844"/>
      <c r="AU34" s="844"/>
      <c r="AV34" s="844"/>
      <c r="AW34" s="844"/>
      <c r="AX34" s="844"/>
      <c r="AY34" s="844"/>
      <c r="AZ34" s="848"/>
      <c r="BA34" s="848"/>
      <c r="BB34" s="848"/>
      <c r="BC34" s="848"/>
      <c r="BD34" s="848"/>
      <c r="BE34" s="845"/>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4"/>
      <c r="AM35" s="844"/>
      <c r="AN35" s="844"/>
      <c r="AO35" s="844"/>
      <c r="AP35" s="844"/>
      <c r="AQ35" s="844"/>
      <c r="AR35" s="844"/>
      <c r="AS35" s="844"/>
      <c r="AT35" s="844"/>
      <c r="AU35" s="844"/>
      <c r="AV35" s="844"/>
      <c r="AW35" s="844"/>
      <c r="AX35" s="844"/>
      <c r="AY35" s="844"/>
      <c r="AZ35" s="848"/>
      <c r="BA35" s="848"/>
      <c r="BB35" s="848"/>
      <c r="BC35" s="848"/>
      <c r="BD35" s="848"/>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4"/>
      <c r="AM36" s="844"/>
      <c r="AN36" s="844"/>
      <c r="AO36" s="844"/>
      <c r="AP36" s="844"/>
      <c r="AQ36" s="844"/>
      <c r="AR36" s="844"/>
      <c r="AS36" s="844"/>
      <c r="AT36" s="844"/>
      <c r="AU36" s="844"/>
      <c r="AV36" s="844"/>
      <c r="AW36" s="844"/>
      <c r="AX36" s="844"/>
      <c r="AY36" s="844"/>
      <c r="AZ36" s="848"/>
      <c r="BA36" s="848"/>
      <c r="BB36" s="848"/>
      <c r="BC36" s="848"/>
      <c r="BD36" s="848"/>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4"/>
      <c r="AM37" s="844"/>
      <c r="AN37" s="844"/>
      <c r="AO37" s="844"/>
      <c r="AP37" s="844"/>
      <c r="AQ37" s="844"/>
      <c r="AR37" s="844"/>
      <c r="AS37" s="844"/>
      <c r="AT37" s="844"/>
      <c r="AU37" s="844"/>
      <c r="AV37" s="844"/>
      <c r="AW37" s="844"/>
      <c r="AX37" s="844"/>
      <c r="AY37" s="844"/>
      <c r="AZ37" s="848"/>
      <c r="BA37" s="848"/>
      <c r="BB37" s="848"/>
      <c r="BC37" s="848"/>
      <c r="BD37" s="848"/>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4"/>
      <c r="AM38" s="844"/>
      <c r="AN38" s="844"/>
      <c r="AO38" s="844"/>
      <c r="AP38" s="844"/>
      <c r="AQ38" s="844"/>
      <c r="AR38" s="844"/>
      <c r="AS38" s="844"/>
      <c r="AT38" s="844"/>
      <c r="AU38" s="844"/>
      <c r="AV38" s="844"/>
      <c r="AW38" s="844"/>
      <c r="AX38" s="844"/>
      <c r="AY38" s="844"/>
      <c r="AZ38" s="848"/>
      <c r="BA38" s="848"/>
      <c r="BB38" s="848"/>
      <c r="BC38" s="848"/>
      <c r="BD38" s="848"/>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4"/>
      <c r="AM39" s="844"/>
      <c r="AN39" s="844"/>
      <c r="AO39" s="844"/>
      <c r="AP39" s="844"/>
      <c r="AQ39" s="844"/>
      <c r="AR39" s="844"/>
      <c r="AS39" s="844"/>
      <c r="AT39" s="844"/>
      <c r="AU39" s="844"/>
      <c r="AV39" s="844"/>
      <c r="AW39" s="844"/>
      <c r="AX39" s="844"/>
      <c r="AY39" s="844"/>
      <c r="AZ39" s="848"/>
      <c r="BA39" s="848"/>
      <c r="BB39" s="848"/>
      <c r="BC39" s="848"/>
      <c r="BD39" s="848"/>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4"/>
      <c r="AM40" s="844"/>
      <c r="AN40" s="844"/>
      <c r="AO40" s="844"/>
      <c r="AP40" s="844"/>
      <c r="AQ40" s="844"/>
      <c r="AR40" s="844"/>
      <c r="AS40" s="844"/>
      <c r="AT40" s="844"/>
      <c r="AU40" s="844"/>
      <c r="AV40" s="844"/>
      <c r="AW40" s="844"/>
      <c r="AX40" s="844"/>
      <c r="AY40" s="844"/>
      <c r="AZ40" s="848"/>
      <c r="BA40" s="848"/>
      <c r="BB40" s="848"/>
      <c r="BC40" s="848"/>
      <c r="BD40" s="848"/>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4"/>
      <c r="AM41" s="844"/>
      <c r="AN41" s="844"/>
      <c r="AO41" s="844"/>
      <c r="AP41" s="844"/>
      <c r="AQ41" s="844"/>
      <c r="AR41" s="844"/>
      <c r="AS41" s="844"/>
      <c r="AT41" s="844"/>
      <c r="AU41" s="844"/>
      <c r="AV41" s="844"/>
      <c r="AW41" s="844"/>
      <c r="AX41" s="844"/>
      <c r="AY41" s="844"/>
      <c r="AZ41" s="848"/>
      <c r="BA41" s="848"/>
      <c r="BB41" s="848"/>
      <c r="BC41" s="848"/>
      <c r="BD41" s="848"/>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4"/>
      <c r="AM42" s="844"/>
      <c r="AN42" s="844"/>
      <c r="AO42" s="844"/>
      <c r="AP42" s="844"/>
      <c r="AQ42" s="844"/>
      <c r="AR42" s="844"/>
      <c r="AS42" s="844"/>
      <c r="AT42" s="844"/>
      <c r="AU42" s="844"/>
      <c r="AV42" s="844"/>
      <c r="AW42" s="844"/>
      <c r="AX42" s="844"/>
      <c r="AY42" s="844"/>
      <c r="AZ42" s="848"/>
      <c r="BA42" s="848"/>
      <c r="BB42" s="848"/>
      <c r="BC42" s="848"/>
      <c r="BD42" s="848"/>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4"/>
      <c r="AM43" s="844"/>
      <c r="AN43" s="844"/>
      <c r="AO43" s="844"/>
      <c r="AP43" s="844"/>
      <c r="AQ43" s="844"/>
      <c r="AR43" s="844"/>
      <c r="AS43" s="844"/>
      <c r="AT43" s="844"/>
      <c r="AU43" s="844"/>
      <c r="AV43" s="844"/>
      <c r="AW43" s="844"/>
      <c r="AX43" s="844"/>
      <c r="AY43" s="844"/>
      <c r="AZ43" s="848"/>
      <c r="BA43" s="848"/>
      <c r="BB43" s="848"/>
      <c r="BC43" s="848"/>
      <c r="BD43" s="848"/>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4"/>
      <c r="AM44" s="844"/>
      <c r="AN44" s="844"/>
      <c r="AO44" s="844"/>
      <c r="AP44" s="844"/>
      <c r="AQ44" s="844"/>
      <c r="AR44" s="844"/>
      <c r="AS44" s="844"/>
      <c r="AT44" s="844"/>
      <c r="AU44" s="844"/>
      <c r="AV44" s="844"/>
      <c r="AW44" s="844"/>
      <c r="AX44" s="844"/>
      <c r="AY44" s="844"/>
      <c r="AZ44" s="848"/>
      <c r="BA44" s="848"/>
      <c r="BB44" s="848"/>
      <c r="BC44" s="848"/>
      <c r="BD44" s="848"/>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4"/>
      <c r="AM45" s="844"/>
      <c r="AN45" s="844"/>
      <c r="AO45" s="844"/>
      <c r="AP45" s="844"/>
      <c r="AQ45" s="844"/>
      <c r="AR45" s="844"/>
      <c r="AS45" s="844"/>
      <c r="AT45" s="844"/>
      <c r="AU45" s="844"/>
      <c r="AV45" s="844"/>
      <c r="AW45" s="844"/>
      <c r="AX45" s="844"/>
      <c r="AY45" s="844"/>
      <c r="AZ45" s="848"/>
      <c r="BA45" s="848"/>
      <c r="BB45" s="848"/>
      <c r="BC45" s="848"/>
      <c r="BD45" s="848"/>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4"/>
      <c r="AM46" s="844"/>
      <c r="AN46" s="844"/>
      <c r="AO46" s="844"/>
      <c r="AP46" s="844"/>
      <c r="AQ46" s="844"/>
      <c r="AR46" s="844"/>
      <c r="AS46" s="844"/>
      <c r="AT46" s="844"/>
      <c r="AU46" s="844"/>
      <c r="AV46" s="844"/>
      <c r="AW46" s="844"/>
      <c r="AX46" s="844"/>
      <c r="AY46" s="844"/>
      <c r="AZ46" s="848"/>
      <c r="BA46" s="848"/>
      <c r="BB46" s="848"/>
      <c r="BC46" s="848"/>
      <c r="BD46" s="848"/>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4"/>
      <c r="AM47" s="844"/>
      <c r="AN47" s="844"/>
      <c r="AO47" s="844"/>
      <c r="AP47" s="844"/>
      <c r="AQ47" s="844"/>
      <c r="AR47" s="844"/>
      <c r="AS47" s="844"/>
      <c r="AT47" s="844"/>
      <c r="AU47" s="844"/>
      <c r="AV47" s="844"/>
      <c r="AW47" s="844"/>
      <c r="AX47" s="844"/>
      <c r="AY47" s="844"/>
      <c r="AZ47" s="848"/>
      <c r="BA47" s="848"/>
      <c r="BB47" s="848"/>
      <c r="BC47" s="848"/>
      <c r="BD47" s="848"/>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4"/>
      <c r="AM48" s="844"/>
      <c r="AN48" s="844"/>
      <c r="AO48" s="844"/>
      <c r="AP48" s="844"/>
      <c r="AQ48" s="844"/>
      <c r="AR48" s="844"/>
      <c r="AS48" s="844"/>
      <c r="AT48" s="844"/>
      <c r="AU48" s="844"/>
      <c r="AV48" s="844"/>
      <c r="AW48" s="844"/>
      <c r="AX48" s="844"/>
      <c r="AY48" s="844"/>
      <c r="AZ48" s="848"/>
      <c r="BA48" s="848"/>
      <c r="BB48" s="848"/>
      <c r="BC48" s="848"/>
      <c r="BD48" s="848"/>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4"/>
      <c r="AM49" s="844"/>
      <c r="AN49" s="844"/>
      <c r="AO49" s="844"/>
      <c r="AP49" s="844"/>
      <c r="AQ49" s="844"/>
      <c r="AR49" s="844"/>
      <c r="AS49" s="844"/>
      <c r="AT49" s="844"/>
      <c r="AU49" s="844"/>
      <c r="AV49" s="844"/>
      <c r="AW49" s="844"/>
      <c r="AX49" s="844"/>
      <c r="AY49" s="844"/>
      <c r="AZ49" s="848"/>
      <c r="BA49" s="848"/>
      <c r="BB49" s="848"/>
      <c r="BC49" s="848"/>
      <c r="BD49" s="848"/>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5"/>
      <c r="BF62" s="845"/>
      <c r="BG62" s="845"/>
      <c r="BH62" s="845"/>
      <c r="BI62" s="846"/>
      <c r="BJ62" s="861" t="s">
        <v>396</v>
      </c>
      <c r="BK62" s="821"/>
      <c r="BL62" s="821"/>
      <c r="BM62" s="821"/>
      <c r="BN62" s="822"/>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377</v>
      </c>
      <c r="B63" s="804" t="s">
        <v>397</v>
      </c>
      <c r="C63" s="805"/>
      <c r="D63" s="805"/>
      <c r="E63" s="805"/>
      <c r="F63" s="805"/>
      <c r="G63" s="805"/>
      <c r="H63" s="805"/>
      <c r="I63" s="805"/>
      <c r="J63" s="805"/>
      <c r="K63" s="805"/>
      <c r="L63" s="805"/>
      <c r="M63" s="805"/>
      <c r="N63" s="805"/>
      <c r="O63" s="805"/>
      <c r="P63" s="806"/>
      <c r="Q63" s="854"/>
      <c r="R63" s="855"/>
      <c r="S63" s="855"/>
      <c r="T63" s="855"/>
      <c r="U63" s="855"/>
      <c r="V63" s="855"/>
      <c r="W63" s="855"/>
      <c r="X63" s="855"/>
      <c r="Y63" s="855"/>
      <c r="Z63" s="855"/>
      <c r="AA63" s="855"/>
      <c r="AB63" s="855"/>
      <c r="AC63" s="855"/>
      <c r="AD63" s="855"/>
      <c r="AE63" s="856"/>
      <c r="AF63" s="857">
        <v>4077</v>
      </c>
      <c r="AG63" s="858"/>
      <c r="AH63" s="858"/>
      <c r="AI63" s="858"/>
      <c r="AJ63" s="859"/>
      <c r="AK63" s="860"/>
      <c r="AL63" s="855"/>
      <c r="AM63" s="855"/>
      <c r="AN63" s="855"/>
      <c r="AO63" s="855"/>
      <c r="AP63" s="858">
        <v>9003</v>
      </c>
      <c r="AQ63" s="858"/>
      <c r="AR63" s="858"/>
      <c r="AS63" s="858"/>
      <c r="AT63" s="858"/>
      <c r="AU63" s="858">
        <v>3583</v>
      </c>
      <c r="AV63" s="858"/>
      <c r="AW63" s="858"/>
      <c r="AX63" s="858"/>
      <c r="AY63" s="858"/>
      <c r="AZ63" s="862"/>
      <c r="BA63" s="862"/>
      <c r="BB63" s="862"/>
      <c r="BC63" s="862"/>
      <c r="BD63" s="862"/>
      <c r="BE63" s="863"/>
      <c r="BF63" s="863"/>
      <c r="BG63" s="863"/>
      <c r="BH63" s="863"/>
      <c r="BI63" s="864"/>
      <c r="BJ63" s="865" t="s">
        <v>122</v>
      </c>
      <c r="BK63" s="866"/>
      <c r="BL63" s="866"/>
      <c r="BM63" s="866"/>
      <c r="BN63" s="867"/>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398</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8" t="s">
        <v>384</v>
      </c>
      <c r="AG66" s="830"/>
      <c r="AH66" s="830"/>
      <c r="AI66" s="830"/>
      <c r="AJ66" s="869"/>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3"/>
      <c r="AH67" s="833"/>
      <c r="AI67" s="833"/>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24"/>
    </row>
    <row r="68" spans="1:131" ht="26.25" customHeight="1" thickTop="1" x14ac:dyDescent="0.15">
      <c r="A68" s="230">
        <v>1</v>
      </c>
      <c r="B68" s="882" t="s">
        <v>550</v>
      </c>
      <c r="C68" s="883"/>
      <c r="D68" s="883"/>
      <c r="E68" s="883"/>
      <c r="F68" s="883"/>
      <c r="G68" s="883"/>
      <c r="H68" s="883"/>
      <c r="I68" s="883"/>
      <c r="J68" s="883"/>
      <c r="K68" s="883"/>
      <c r="L68" s="883"/>
      <c r="M68" s="883"/>
      <c r="N68" s="883"/>
      <c r="O68" s="883"/>
      <c r="P68" s="884"/>
      <c r="Q68" s="885">
        <v>1103</v>
      </c>
      <c r="R68" s="886"/>
      <c r="S68" s="886"/>
      <c r="T68" s="886"/>
      <c r="U68" s="886"/>
      <c r="V68" s="886">
        <v>1100</v>
      </c>
      <c r="W68" s="886"/>
      <c r="X68" s="886"/>
      <c r="Y68" s="886"/>
      <c r="Z68" s="886"/>
      <c r="AA68" s="886">
        <v>3</v>
      </c>
      <c r="AB68" s="886"/>
      <c r="AC68" s="886"/>
      <c r="AD68" s="886"/>
      <c r="AE68" s="886"/>
      <c r="AF68" s="886">
        <v>3</v>
      </c>
      <c r="AG68" s="886"/>
      <c r="AH68" s="886"/>
      <c r="AI68" s="886"/>
      <c r="AJ68" s="886"/>
      <c r="AK68" s="843" t="s">
        <v>559</v>
      </c>
      <c r="AL68" s="843"/>
      <c r="AM68" s="843"/>
      <c r="AN68" s="843"/>
      <c r="AO68" s="843"/>
      <c r="AP68" s="843" t="s">
        <v>559</v>
      </c>
      <c r="AQ68" s="843"/>
      <c r="AR68" s="843"/>
      <c r="AS68" s="843"/>
      <c r="AT68" s="843"/>
      <c r="AU68" s="843" t="s">
        <v>559</v>
      </c>
      <c r="AV68" s="843"/>
      <c r="AW68" s="843"/>
      <c r="AX68" s="843"/>
      <c r="AY68" s="843"/>
      <c r="AZ68" s="880"/>
      <c r="BA68" s="880"/>
      <c r="BB68" s="880"/>
      <c r="BC68" s="880"/>
      <c r="BD68" s="881"/>
      <c r="BE68" s="235"/>
      <c r="BF68" s="235"/>
      <c r="BG68" s="235"/>
      <c r="BH68" s="235"/>
      <c r="BI68" s="235"/>
      <c r="BJ68" s="235"/>
      <c r="BK68" s="235"/>
      <c r="BL68" s="235"/>
      <c r="BM68" s="235"/>
      <c r="BN68" s="235"/>
      <c r="BO68" s="235"/>
      <c r="BP68" s="235"/>
      <c r="BQ68" s="232">
        <v>62</v>
      </c>
      <c r="BR68" s="237"/>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24"/>
    </row>
    <row r="69" spans="1:131" ht="26.25" customHeight="1" x14ac:dyDescent="0.15">
      <c r="A69" s="232">
        <v>2</v>
      </c>
      <c r="B69" s="887" t="s">
        <v>551</v>
      </c>
      <c r="C69" s="888"/>
      <c r="D69" s="888"/>
      <c r="E69" s="888"/>
      <c r="F69" s="888"/>
      <c r="G69" s="888"/>
      <c r="H69" s="888"/>
      <c r="I69" s="888"/>
      <c r="J69" s="888"/>
      <c r="K69" s="888"/>
      <c r="L69" s="888"/>
      <c r="M69" s="888"/>
      <c r="N69" s="888"/>
      <c r="O69" s="888"/>
      <c r="P69" s="889"/>
      <c r="Q69" s="890">
        <v>83</v>
      </c>
      <c r="R69" s="844"/>
      <c r="S69" s="844"/>
      <c r="T69" s="844"/>
      <c r="U69" s="844"/>
      <c r="V69" s="844">
        <v>69</v>
      </c>
      <c r="W69" s="844"/>
      <c r="X69" s="844"/>
      <c r="Y69" s="844"/>
      <c r="Z69" s="844"/>
      <c r="AA69" s="844">
        <v>14</v>
      </c>
      <c r="AB69" s="844"/>
      <c r="AC69" s="844"/>
      <c r="AD69" s="844"/>
      <c r="AE69" s="844"/>
      <c r="AF69" s="844">
        <v>14</v>
      </c>
      <c r="AG69" s="844"/>
      <c r="AH69" s="844"/>
      <c r="AI69" s="844"/>
      <c r="AJ69" s="844"/>
      <c r="AK69" s="844" t="s">
        <v>559</v>
      </c>
      <c r="AL69" s="844"/>
      <c r="AM69" s="844"/>
      <c r="AN69" s="844"/>
      <c r="AO69" s="844"/>
      <c r="AP69" s="844" t="s">
        <v>559</v>
      </c>
      <c r="AQ69" s="844"/>
      <c r="AR69" s="844"/>
      <c r="AS69" s="844"/>
      <c r="AT69" s="844"/>
      <c r="AU69" s="844" t="s">
        <v>559</v>
      </c>
      <c r="AV69" s="844"/>
      <c r="AW69" s="844"/>
      <c r="AX69" s="844"/>
      <c r="AY69" s="844"/>
      <c r="AZ69" s="845"/>
      <c r="BA69" s="845"/>
      <c r="BB69" s="845"/>
      <c r="BC69" s="845"/>
      <c r="BD69" s="846"/>
      <c r="BE69" s="235"/>
      <c r="BF69" s="235"/>
      <c r="BG69" s="235"/>
      <c r="BH69" s="235"/>
      <c r="BI69" s="235"/>
      <c r="BJ69" s="235"/>
      <c r="BK69" s="235"/>
      <c r="BL69" s="235"/>
      <c r="BM69" s="235"/>
      <c r="BN69" s="235"/>
      <c r="BO69" s="235"/>
      <c r="BP69" s="235"/>
      <c r="BQ69" s="232">
        <v>63</v>
      </c>
      <c r="BR69" s="237"/>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24"/>
    </row>
    <row r="70" spans="1:131" ht="26.25" customHeight="1" x14ac:dyDescent="0.15">
      <c r="A70" s="232">
        <v>3</v>
      </c>
      <c r="B70" s="887" t="s">
        <v>552</v>
      </c>
      <c r="C70" s="888"/>
      <c r="D70" s="888"/>
      <c r="E70" s="888"/>
      <c r="F70" s="888"/>
      <c r="G70" s="888"/>
      <c r="H70" s="888"/>
      <c r="I70" s="888"/>
      <c r="J70" s="888"/>
      <c r="K70" s="888"/>
      <c r="L70" s="888"/>
      <c r="M70" s="888"/>
      <c r="N70" s="888"/>
      <c r="O70" s="888"/>
      <c r="P70" s="889"/>
      <c r="Q70" s="890">
        <v>6431</v>
      </c>
      <c r="R70" s="844"/>
      <c r="S70" s="844"/>
      <c r="T70" s="844"/>
      <c r="U70" s="844"/>
      <c r="V70" s="844">
        <v>6234</v>
      </c>
      <c r="W70" s="844"/>
      <c r="X70" s="844"/>
      <c r="Y70" s="844"/>
      <c r="Z70" s="844"/>
      <c r="AA70" s="844">
        <v>197</v>
      </c>
      <c r="AB70" s="844"/>
      <c r="AC70" s="844"/>
      <c r="AD70" s="844"/>
      <c r="AE70" s="844"/>
      <c r="AF70" s="844">
        <v>197</v>
      </c>
      <c r="AG70" s="844"/>
      <c r="AH70" s="844"/>
      <c r="AI70" s="844"/>
      <c r="AJ70" s="844"/>
      <c r="AK70" s="844" t="s">
        <v>559</v>
      </c>
      <c r="AL70" s="844"/>
      <c r="AM70" s="844"/>
      <c r="AN70" s="844"/>
      <c r="AO70" s="844"/>
      <c r="AP70" s="844" t="s">
        <v>559</v>
      </c>
      <c r="AQ70" s="844"/>
      <c r="AR70" s="844"/>
      <c r="AS70" s="844"/>
      <c r="AT70" s="844"/>
      <c r="AU70" s="844" t="s">
        <v>559</v>
      </c>
      <c r="AV70" s="844"/>
      <c r="AW70" s="844"/>
      <c r="AX70" s="844"/>
      <c r="AY70" s="844"/>
      <c r="AZ70" s="845"/>
      <c r="BA70" s="845"/>
      <c r="BB70" s="845"/>
      <c r="BC70" s="845"/>
      <c r="BD70" s="846"/>
      <c r="BE70" s="235"/>
      <c r="BF70" s="235"/>
      <c r="BG70" s="235"/>
      <c r="BH70" s="235"/>
      <c r="BI70" s="235"/>
      <c r="BJ70" s="235"/>
      <c r="BK70" s="235"/>
      <c r="BL70" s="235"/>
      <c r="BM70" s="235"/>
      <c r="BN70" s="235"/>
      <c r="BO70" s="235"/>
      <c r="BP70" s="235"/>
      <c r="BQ70" s="232">
        <v>64</v>
      </c>
      <c r="BR70" s="237"/>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24"/>
    </row>
    <row r="71" spans="1:131" ht="26.25" customHeight="1" x14ac:dyDescent="0.15">
      <c r="A71" s="232">
        <v>4</v>
      </c>
      <c r="B71" s="887" t="s">
        <v>553</v>
      </c>
      <c r="C71" s="888"/>
      <c r="D71" s="888"/>
      <c r="E71" s="888"/>
      <c r="F71" s="888"/>
      <c r="G71" s="888"/>
      <c r="H71" s="888"/>
      <c r="I71" s="888"/>
      <c r="J71" s="888"/>
      <c r="K71" s="888"/>
      <c r="L71" s="888"/>
      <c r="M71" s="888"/>
      <c r="N71" s="888"/>
      <c r="O71" s="888"/>
      <c r="P71" s="889"/>
      <c r="Q71" s="890">
        <v>2353</v>
      </c>
      <c r="R71" s="844"/>
      <c r="S71" s="844"/>
      <c r="T71" s="844"/>
      <c r="U71" s="844"/>
      <c r="V71" s="844">
        <v>2248</v>
      </c>
      <c r="W71" s="844"/>
      <c r="X71" s="844"/>
      <c r="Y71" s="844"/>
      <c r="Z71" s="844"/>
      <c r="AA71" s="844">
        <v>105</v>
      </c>
      <c r="AB71" s="844"/>
      <c r="AC71" s="844"/>
      <c r="AD71" s="844"/>
      <c r="AE71" s="844"/>
      <c r="AF71" s="844">
        <v>105</v>
      </c>
      <c r="AG71" s="844"/>
      <c r="AH71" s="844"/>
      <c r="AI71" s="844"/>
      <c r="AJ71" s="844"/>
      <c r="AK71" s="844">
        <v>29</v>
      </c>
      <c r="AL71" s="844"/>
      <c r="AM71" s="844"/>
      <c r="AN71" s="844"/>
      <c r="AO71" s="844"/>
      <c r="AP71" s="844">
        <v>2410</v>
      </c>
      <c r="AQ71" s="844"/>
      <c r="AR71" s="844"/>
      <c r="AS71" s="844"/>
      <c r="AT71" s="844"/>
      <c r="AU71" s="844">
        <v>1678</v>
      </c>
      <c r="AV71" s="844"/>
      <c r="AW71" s="844"/>
      <c r="AX71" s="844"/>
      <c r="AY71" s="844"/>
      <c r="AZ71" s="845"/>
      <c r="BA71" s="845"/>
      <c r="BB71" s="845"/>
      <c r="BC71" s="845"/>
      <c r="BD71" s="846"/>
      <c r="BE71" s="235"/>
      <c r="BF71" s="235"/>
      <c r="BG71" s="235"/>
      <c r="BH71" s="235"/>
      <c r="BI71" s="235"/>
      <c r="BJ71" s="235"/>
      <c r="BK71" s="235"/>
      <c r="BL71" s="235"/>
      <c r="BM71" s="235"/>
      <c r="BN71" s="235"/>
      <c r="BO71" s="235"/>
      <c r="BP71" s="235"/>
      <c r="BQ71" s="232">
        <v>65</v>
      </c>
      <c r="BR71" s="237"/>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24"/>
    </row>
    <row r="72" spans="1:131" ht="26.25" customHeight="1" x14ac:dyDescent="0.15">
      <c r="A72" s="232">
        <v>5</v>
      </c>
      <c r="B72" s="887" t="s">
        <v>554</v>
      </c>
      <c r="C72" s="888"/>
      <c r="D72" s="888"/>
      <c r="E72" s="888"/>
      <c r="F72" s="888"/>
      <c r="G72" s="888"/>
      <c r="H72" s="888"/>
      <c r="I72" s="888"/>
      <c r="J72" s="888"/>
      <c r="K72" s="888"/>
      <c r="L72" s="888"/>
      <c r="M72" s="888"/>
      <c r="N72" s="888"/>
      <c r="O72" s="888"/>
      <c r="P72" s="889"/>
      <c r="Q72" s="890">
        <v>102</v>
      </c>
      <c r="R72" s="844"/>
      <c r="S72" s="844"/>
      <c r="T72" s="844"/>
      <c r="U72" s="844"/>
      <c r="V72" s="844">
        <v>85</v>
      </c>
      <c r="W72" s="844"/>
      <c r="X72" s="844"/>
      <c r="Y72" s="844"/>
      <c r="Z72" s="844"/>
      <c r="AA72" s="844">
        <v>16</v>
      </c>
      <c r="AB72" s="844"/>
      <c r="AC72" s="844"/>
      <c r="AD72" s="844"/>
      <c r="AE72" s="844"/>
      <c r="AF72" s="844">
        <v>16</v>
      </c>
      <c r="AG72" s="844"/>
      <c r="AH72" s="844"/>
      <c r="AI72" s="844"/>
      <c r="AJ72" s="844"/>
      <c r="AK72" s="844">
        <v>1</v>
      </c>
      <c r="AL72" s="844"/>
      <c r="AM72" s="844"/>
      <c r="AN72" s="844"/>
      <c r="AO72" s="844"/>
      <c r="AP72" s="844" t="s">
        <v>559</v>
      </c>
      <c r="AQ72" s="844"/>
      <c r="AR72" s="844"/>
      <c r="AS72" s="844"/>
      <c r="AT72" s="844"/>
      <c r="AU72" s="844" t="s">
        <v>559</v>
      </c>
      <c r="AV72" s="844"/>
      <c r="AW72" s="844"/>
      <c r="AX72" s="844"/>
      <c r="AY72" s="844"/>
      <c r="AZ72" s="845"/>
      <c r="BA72" s="845"/>
      <c r="BB72" s="845"/>
      <c r="BC72" s="845"/>
      <c r="BD72" s="846"/>
      <c r="BE72" s="235"/>
      <c r="BF72" s="235"/>
      <c r="BG72" s="235"/>
      <c r="BH72" s="235"/>
      <c r="BI72" s="235"/>
      <c r="BJ72" s="235"/>
      <c r="BK72" s="235"/>
      <c r="BL72" s="235"/>
      <c r="BM72" s="235"/>
      <c r="BN72" s="235"/>
      <c r="BO72" s="235"/>
      <c r="BP72" s="235"/>
      <c r="BQ72" s="232">
        <v>66</v>
      </c>
      <c r="BR72" s="237"/>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24"/>
    </row>
    <row r="73" spans="1:131" ht="26.25" customHeight="1" x14ac:dyDescent="0.15">
      <c r="A73" s="232">
        <v>6</v>
      </c>
      <c r="B73" s="887" t="s">
        <v>555</v>
      </c>
      <c r="C73" s="888"/>
      <c r="D73" s="888"/>
      <c r="E73" s="888"/>
      <c r="F73" s="888"/>
      <c r="G73" s="888"/>
      <c r="H73" s="888"/>
      <c r="I73" s="888"/>
      <c r="J73" s="888"/>
      <c r="K73" s="888"/>
      <c r="L73" s="888"/>
      <c r="M73" s="888"/>
      <c r="N73" s="888"/>
      <c r="O73" s="888"/>
      <c r="P73" s="889"/>
      <c r="Q73" s="890">
        <v>104</v>
      </c>
      <c r="R73" s="844"/>
      <c r="S73" s="844"/>
      <c r="T73" s="844"/>
      <c r="U73" s="844"/>
      <c r="V73" s="844">
        <v>97</v>
      </c>
      <c r="W73" s="844"/>
      <c r="X73" s="844"/>
      <c r="Y73" s="844"/>
      <c r="Z73" s="844"/>
      <c r="AA73" s="844">
        <v>8</v>
      </c>
      <c r="AB73" s="844"/>
      <c r="AC73" s="844"/>
      <c r="AD73" s="844"/>
      <c r="AE73" s="844"/>
      <c r="AF73" s="844">
        <v>8</v>
      </c>
      <c r="AG73" s="844"/>
      <c r="AH73" s="844"/>
      <c r="AI73" s="844"/>
      <c r="AJ73" s="844"/>
      <c r="AK73" s="844" t="s">
        <v>559</v>
      </c>
      <c r="AL73" s="844"/>
      <c r="AM73" s="844"/>
      <c r="AN73" s="844"/>
      <c r="AO73" s="844"/>
      <c r="AP73" s="844" t="s">
        <v>559</v>
      </c>
      <c r="AQ73" s="844"/>
      <c r="AR73" s="844"/>
      <c r="AS73" s="844"/>
      <c r="AT73" s="844"/>
      <c r="AU73" s="844" t="s">
        <v>559</v>
      </c>
      <c r="AV73" s="844"/>
      <c r="AW73" s="844"/>
      <c r="AX73" s="844"/>
      <c r="AY73" s="844"/>
      <c r="AZ73" s="845"/>
      <c r="BA73" s="845"/>
      <c r="BB73" s="845"/>
      <c r="BC73" s="845"/>
      <c r="BD73" s="846"/>
      <c r="BE73" s="235"/>
      <c r="BF73" s="235"/>
      <c r="BG73" s="235"/>
      <c r="BH73" s="235"/>
      <c r="BI73" s="235"/>
      <c r="BJ73" s="235"/>
      <c r="BK73" s="235"/>
      <c r="BL73" s="235"/>
      <c r="BM73" s="235"/>
      <c r="BN73" s="235"/>
      <c r="BO73" s="235"/>
      <c r="BP73" s="235"/>
      <c r="BQ73" s="232">
        <v>67</v>
      </c>
      <c r="BR73" s="237"/>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24"/>
    </row>
    <row r="74" spans="1:131" ht="26.25" customHeight="1" x14ac:dyDescent="0.15">
      <c r="A74" s="232">
        <v>7</v>
      </c>
      <c r="B74" s="887" t="s">
        <v>556</v>
      </c>
      <c r="C74" s="888"/>
      <c r="D74" s="888"/>
      <c r="E74" s="888"/>
      <c r="F74" s="888"/>
      <c r="G74" s="888"/>
      <c r="H74" s="888"/>
      <c r="I74" s="888"/>
      <c r="J74" s="888"/>
      <c r="K74" s="888"/>
      <c r="L74" s="888"/>
      <c r="M74" s="888"/>
      <c r="N74" s="888"/>
      <c r="O74" s="888"/>
      <c r="P74" s="889"/>
      <c r="Q74" s="890">
        <v>406</v>
      </c>
      <c r="R74" s="844"/>
      <c r="S74" s="844"/>
      <c r="T74" s="844"/>
      <c r="U74" s="844"/>
      <c r="V74" s="844">
        <v>324</v>
      </c>
      <c r="W74" s="844"/>
      <c r="X74" s="844"/>
      <c r="Y74" s="844"/>
      <c r="Z74" s="844"/>
      <c r="AA74" s="844">
        <v>82</v>
      </c>
      <c r="AB74" s="844"/>
      <c r="AC74" s="844"/>
      <c r="AD74" s="844"/>
      <c r="AE74" s="844"/>
      <c r="AF74" s="844">
        <v>82</v>
      </c>
      <c r="AG74" s="844"/>
      <c r="AH74" s="844"/>
      <c r="AI74" s="844"/>
      <c r="AJ74" s="844"/>
      <c r="AK74" s="844" t="s">
        <v>559</v>
      </c>
      <c r="AL74" s="844"/>
      <c r="AM74" s="844"/>
      <c r="AN74" s="844"/>
      <c r="AO74" s="844"/>
      <c r="AP74" s="844" t="s">
        <v>559</v>
      </c>
      <c r="AQ74" s="844"/>
      <c r="AR74" s="844"/>
      <c r="AS74" s="844"/>
      <c r="AT74" s="844"/>
      <c r="AU74" s="844" t="s">
        <v>559</v>
      </c>
      <c r="AV74" s="844"/>
      <c r="AW74" s="844"/>
      <c r="AX74" s="844"/>
      <c r="AY74" s="844"/>
      <c r="AZ74" s="845"/>
      <c r="BA74" s="845"/>
      <c r="BB74" s="845"/>
      <c r="BC74" s="845"/>
      <c r="BD74" s="846"/>
      <c r="BE74" s="235"/>
      <c r="BF74" s="235"/>
      <c r="BG74" s="235"/>
      <c r="BH74" s="235"/>
      <c r="BI74" s="235"/>
      <c r="BJ74" s="235"/>
      <c r="BK74" s="235"/>
      <c r="BL74" s="235"/>
      <c r="BM74" s="235"/>
      <c r="BN74" s="235"/>
      <c r="BO74" s="235"/>
      <c r="BP74" s="235"/>
      <c r="BQ74" s="232">
        <v>68</v>
      </c>
      <c r="BR74" s="237"/>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24"/>
    </row>
    <row r="75" spans="1:131" ht="26.25" customHeight="1" x14ac:dyDescent="0.15">
      <c r="A75" s="232">
        <v>8</v>
      </c>
      <c r="B75" s="887" t="s">
        <v>557</v>
      </c>
      <c r="C75" s="888"/>
      <c r="D75" s="888"/>
      <c r="E75" s="888"/>
      <c r="F75" s="888"/>
      <c r="G75" s="888"/>
      <c r="H75" s="888"/>
      <c r="I75" s="888"/>
      <c r="J75" s="888"/>
      <c r="K75" s="888"/>
      <c r="L75" s="888"/>
      <c r="M75" s="888"/>
      <c r="N75" s="888"/>
      <c r="O75" s="888"/>
      <c r="P75" s="889"/>
      <c r="Q75" s="891">
        <v>161934</v>
      </c>
      <c r="R75" s="892"/>
      <c r="S75" s="892"/>
      <c r="T75" s="892"/>
      <c r="U75" s="847"/>
      <c r="V75" s="893">
        <v>158460</v>
      </c>
      <c r="W75" s="892"/>
      <c r="X75" s="892"/>
      <c r="Y75" s="892"/>
      <c r="Z75" s="847"/>
      <c r="AA75" s="893">
        <v>3473</v>
      </c>
      <c r="AB75" s="892"/>
      <c r="AC75" s="892"/>
      <c r="AD75" s="892"/>
      <c r="AE75" s="847"/>
      <c r="AF75" s="893">
        <v>3473</v>
      </c>
      <c r="AG75" s="892"/>
      <c r="AH75" s="892"/>
      <c r="AI75" s="892"/>
      <c r="AJ75" s="847"/>
      <c r="AK75" s="893">
        <v>1726</v>
      </c>
      <c r="AL75" s="892"/>
      <c r="AM75" s="892"/>
      <c r="AN75" s="892"/>
      <c r="AO75" s="847"/>
      <c r="AP75" s="844" t="s">
        <v>559</v>
      </c>
      <c r="AQ75" s="844"/>
      <c r="AR75" s="844"/>
      <c r="AS75" s="844"/>
      <c r="AT75" s="844"/>
      <c r="AU75" s="844" t="s">
        <v>559</v>
      </c>
      <c r="AV75" s="844"/>
      <c r="AW75" s="844"/>
      <c r="AX75" s="844"/>
      <c r="AY75" s="844"/>
      <c r="AZ75" s="845"/>
      <c r="BA75" s="845"/>
      <c r="BB75" s="845"/>
      <c r="BC75" s="845"/>
      <c r="BD75" s="846"/>
      <c r="BE75" s="235"/>
      <c r="BF75" s="235"/>
      <c r="BG75" s="235"/>
      <c r="BH75" s="235"/>
      <c r="BI75" s="235"/>
      <c r="BJ75" s="235"/>
      <c r="BK75" s="235"/>
      <c r="BL75" s="235"/>
      <c r="BM75" s="235"/>
      <c r="BN75" s="235"/>
      <c r="BO75" s="235"/>
      <c r="BP75" s="235"/>
      <c r="BQ75" s="232">
        <v>69</v>
      </c>
      <c r="BR75" s="237"/>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24"/>
    </row>
    <row r="76" spans="1:131" ht="26.25" customHeight="1" x14ac:dyDescent="0.15">
      <c r="A76" s="232">
        <v>9</v>
      </c>
      <c r="B76" s="887" t="s">
        <v>558</v>
      </c>
      <c r="C76" s="888"/>
      <c r="D76" s="888"/>
      <c r="E76" s="888"/>
      <c r="F76" s="888"/>
      <c r="G76" s="888"/>
      <c r="H76" s="888"/>
      <c r="I76" s="888"/>
      <c r="J76" s="888"/>
      <c r="K76" s="888"/>
      <c r="L76" s="888"/>
      <c r="M76" s="888"/>
      <c r="N76" s="888"/>
      <c r="O76" s="888"/>
      <c r="P76" s="889"/>
      <c r="Q76" s="891">
        <v>5141</v>
      </c>
      <c r="R76" s="892"/>
      <c r="S76" s="892"/>
      <c r="T76" s="892"/>
      <c r="U76" s="847"/>
      <c r="V76" s="893">
        <v>5573</v>
      </c>
      <c r="W76" s="892"/>
      <c r="X76" s="892"/>
      <c r="Y76" s="892"/>
      <c r="Z76" s="847"/>
      <c r="AA76" s="893">
        <v>-432</v>
      </c>
      <c r="AB76" s="892"/>
      <c r="AC76" s="892"/>
      <c r="AD76" s="892"/>
      <c r="AE76" s="847"/>
      <c r="AF76" s="893">
        <v>736</v>
      </c>
      <c r="AG76" s="892"/>
      <c r="AH76" s="892"/>
      <c r="AI76" s="892"/>
      <c r="AJ76" s="847"/>
      <c r="AK76" s="844" t="s">
        <v>559</v>
      </c>
      <c r="AL76" s="844"/>
      <c r="AM76" s="844"/>
      <c r="AN76" s="844"/>
      <c r="AO76" s="844"/>
      <c r="AP76" s="893">
        <v>1722</v>
      </c>
      <c r="AQ76" s="892"/>
      <c r="AR76" s="892"/>
      <c r="AS76" s="892"/>
      <c r="AT76" s="847"/>
      <c r="AU76" s="893">
        <v>444</v>
      </c>
      <c r="AV76" s="892"/>
      <c r="AW76" s="892"/>
      <c r="AX76" s="892"/>
      <c r="AY76" s="847"/>
      <c r="AZ76" s="845" t="s">
        <v>393</v>
      </c>
      <c r="BA76" s="845"/>
      <c r="BB76" s="845"/>
      <c r="BC76" s="845"/>
      <c r="BD76" s="846"/>
      <c r="BE76" s="235"/>
      <c r="BF76" s="235"/>
      <c r="BG76" s="235"/>
      <c r="BH76" s="235"/>
      <c r="BI76" s="235"/>
      <c r="BJ76" s="235"/>
      <c r="BK76" s="235"/>
      <c r="BL76" s="235"/>
      <c r="BM76" s="235"/>
      <c r="BN76" s="235"/>
      <c r="BO76" s="235"/>
      <c r="BP76" s="235"/>
      <c r="BQ76" s="232">
        <v>70</v>
      </c>
      <c r="BR76" s="237"/>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24"/>
    </row>
    <row r="77" spans="1:131" ht="26.25" customHeight="1" x14ac:dyDescent="0.15">
      <c r="A77" s="232">
        <v>10</v>
      </c>
      <c r="B77" s="887"/>
      <c r="C77" s="888"/>
      <c r="D77" s="888"/>
      <c r="E77" s="888"/>
      <c r="F77" s="888"/>
      <c r="G77" s="888"/>
      <c r="H77" s="888"/>
      <c r="I77" s="888"/>
      <c r="J77" s="888"/>
      <c r="K77" s="888"/>
      <c r="L77" s="888"/>
      <c r="M77" s="888"/>
      <c r="N77" s="888"/>
      <c r="O77" s="888"/>
      <c r="P77" s="889"/>
      <c r="Q77" s="891"/>
      <c r="R77" s="892"/>
      <c r="S77" s="892"/>
      <c r="T77" s="892"/>
      <c r="U77" s="847"/>
      <c r="V77" s="893"/>
      <c r="W77" s="892"/>
      <c r="X77" s="892"/>
      <c r="Y77" s="892"/>
      <c r="Z77" s="847"/>
      <c r="AA77" s="893"/>
      <c r="AB77" s="892"/>
      <c r="AC77" s="892"/>
      <c r="AD77" s="892"/>
      <c r="AE77" s="847"/>
      <c r="AF77" s="893"/>
      <c r="AG77" s="892"/>
      <c r="AH77" s="892"/>
      <c r="AI77" s="892"/>
      <c r="AJ77" s="847"/>
      <c r="AK77" s="893"/>
      <c r="AL77" s="892"/>
      <c r="AM77" s="892"/>
      <c r="AN77" s="892"/>
      <c r="AO77" s="847"/>
      <c r="AP77" s="893"/>
      <c r="AQ77" s="892"/>
      <c r="AR77" s="892"/>
      <c r="AS77" s="892"/>
      <c r="AT77" s="847"/>
      <c r="AU77" s="893"/>
      <c r="AV77" s="892"/>
      <c r="AW77" s="892"/>
      <c r="AX77" s="892"/>
      <c r="AY77" s="847"/>
      <c r="AZ77" s="845"/>
      <c r="BA77" s="845"/>
      <c r="BB77" s="845"/>
      <c r="BC77" s="845"/>
      <c r="BD77" s="846"/>
      <c r="BE77" s="235"/>
      <c r="BF77" s="235"/>
      <c r="BG77" s="235"/>
      <c r="BH77" s="235"/>
      <c r="BI77" s="235"/>
      <c r="BJ77" s="235"/>
      <c r="BK77" s="235"/>
      <c r="BL77" s="235"/>
      <c r="BM77" s="235"/>
      <c r="BN77" s="235"/>
      <c r="BO77" s="235"/>
      <c r="BP77" s="235"/>
      <c r="BQ77" s="232">
        <v>71</v>
      </c>
      <c r="BR77" s="237"/>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24"/>
    </row>
    <row r="78" spans="1:131" ht="26.25" customHeight="1" x14ac:dyDescent="0.15">
      <c r="A78" s="232">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5"/>
      <c r="BA78" s="845"/>
      <c r="BB78" s="845"/>
      <c r="BC78" s="845"/>
      <c r="BD78" s="846"/>
      <c r="BE78" s="235"/>
      <c r="BF78" s="235"/>
      <c r="BG78" s="235"/>
      <c r="BH78" s="235"/>
      <c r="BI78" s="235"/>
      <c r="BJ78" s="224"/>
      <c r="BK78" s="224"/>
      <c r="BL78" s="224"/>
      <c r="BM78" s="224"/>
      <c r="BN78" s="224"/>
      <c r="BO78" s="235"/>
      <c r="BP78" s="235"/>
      <c r="BQ78" s="232">
        <v>72</v>
      </c>
      <c r="BR78" s="237"/>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24"/>
    </row>
    <row r="79" spans="1:131" ht="26.25" customHeight="1" x14ac:dyDescent="0.15">
      <c r="A79" s="232">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5"/>
      <c r="BA79" s="845"/>
      <c r="BB79" s="845"/>
      <c r="BC79" s="845"/>
      <c r="BD79" s="846"/>
      <c r="BE79" s="235"/>
      <c r="BF79" s="235"/>
      <c r="BG79" s="235"/>
      <c r="BH79" s="235"/>
      <c r="BI79" s="235"/>
      <c r="BJ79" s="224"/>
      <c r="BK79" s="224"/>
      <c r="BL79" s="224"/>
      <c r="BM79" s="224"/>
      <c r="BN79" s="224"/>
      <c r="BO79" s="235"/>
      <c r="BP79" s="235"/>
      <c r="BQ79" s="232">
        <v>73</v>
      </c>
      <c r="BR79" s="237"/>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24"/>
    </row>
    <row r="80" spans="1:131" ht="26.25" customHeight="1" x14ac:dyDescent="0.15">
      <c r="A80" s="232">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5"/>
      <c r="BA80" s="845"/>
      <c r="BB80" s="845"/>
      <c r="BC80" s="845"/>
      <c r="BD80" s="846"/>
      <c r="BE80" s="235"/>
      <c r="BF80" s="235"/>
      <c r="BG80" s="235"/>
      <c r="BH80" s="235"/>
      <c r="BI80" s="235"/>
      <c r="BJ80" s="235"/>
      <c r="BK80" s="235"/>
      <c r="BL80" s="235"/>
      <c r="BM80" s="235"/>
      <c r="BN80" s="235"/>
      <c r="BO80" s="235"/>
      <c r="BP80" s="235"/>
      <c r="BQ80" s="232">
        <v>74</v>
      </c>
      <c r="BR80" s="237"/>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24"/>
    </row>
    <row r="81" spans="1:131" ht="26.25" customHeight="1" x14ac:dyDescent="0.15">
      <c r="A81" s="232">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5"/>
      <c r="BA81" s="845"/>
      <c r="BB81" s="845"/>
      <c r="BC81" s="845"/>
      <c r="BD81" s="846"/>
      <c r="BE81" s="235"/>
      <c r="BF81" s="235"/>
      <c r="BG81" s="235"/>
      <c r="BH81" s="235"/>
      <c r="BI81" s="235"/>
      <c r="BJ81" s="235"/>
      <c r="BK81" s="235"/>
      <c r="BL81" s="235"/>
      <c r="BM81" s="235"/>
      <c r="BN81" s="235"/>
      <c r="BO81" s="235"/>
      <c r="BP81" s="235"/>
      <c r="BQ81" s="232">
        <v>75</v>
      </c>
      <c r="BR81" s="237"/>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24"/>
    </row>
    <row r="82" spans="1:131" ht="26.25" customHeight="1" x14ac:dyDescent="0.15">
      <c r="A82" s="232">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5"/>
      <c r="BA82" s="845"/>
      <c r="BB82" s="845"/>
      <c r="BC82" s="845"/>
      <c r="BD82" s="846"/>
      <c r="BE82" s="235"/>
      <c r="BF82" s="235"/>
      <c r="BG82" s="235"/>
      <c r="BH82" s="235"/>
      <c r="BI82" s="235"/>
      <c r="BJ82" s="235"/>
      <c r="BK82" s="235"/>
      <c r="BL82" s="235"/>
      <c r="BM82" s="235"/>
      <c r="BN82" s="235"/>
      <c r="BO82" s="235"/>
      <c r="BP82" s="235"/>
      <c r="BQ82" s="232">
        <v>76</v>
      </c>
      <c r="BR82" s="237"/>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24"/>
    </row>
    <row r="83" spans="1:131" ht="26.25" customHeight="1" x14ac:dyDescent="0.15">
      <c r="A83" s="232">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5"/>
      <c r="BA83" s="845"/>
      <c r="BB83" s="845"/>
      <c r="BC83" s="845"/>
      <c r="BD83" s="846"/>
      <c r="BE83" s="235"/>
      <c r="BF83" s="235"/>
      <c r="BG83" s="235"/>
      <c r="BH83" s="235"/>
      <c r="BI83" s="235"/>
      <c r="BJ83" s="235"/>
      <c r="BK83" s="235"/>
      <c r="BL83" s="235"/>
      <c r="BM83" s="235"/>
      <c r="BN83" s="235"/>
      <c r="BO83" s="235"/>
      <c r="BP83" s="235"/>
      <c r="BQ83" s="232">
        <v>77</v>
      </c>
      <c r="BR83" s="237"/>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24"/>
    </row>
    <row r="84" spans="1:131" ht="26.25" customHeight="1" x14ac:dyDescent="0.15">
      <c r="A84" s="232">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5"/>
      <c r="BA84" s="845"/>
      <c r="BB84" s="845"/>
      <c r="BC84" s="845"/>
      <c r="BD84" s="846"/>
      <c r="BE84" s="235"/>
      <c r="BF84" s="235"/>
      <c r="BG84" s="235"/>
      <c r="BH84" s="235"/>
      <c r="BI84" s="235"/>
      <c r="BJ84" s="235"/>
      <c r="BK84" s="235"/>
      <c r="BL84" s="235"/>
      <c r="BM84" s="235"/>
      <c r="BN84" s="235"/>
      <c r="BO84" s="235"/>
      <c r="BP84" s="235"/>
      <c r="BQ84" s="232">
        <v>78</v>
      </c>
      <c r="BR84" s="237"/>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24"/>
    </row>
    <row r="85" spans="1:131" ht="26.25" customHeight="1" x14ac:dyDescent="0.15">
      <c r="A85" s="232">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5"/>
      <c r="BA85" s="845"/>
      <c r="BB85" s="845"/>
      <c r="BC85" s="845"/>
      <c r="BD85" s="846"/>
      <c r="BE85" s="235"/>
      <c r="BF85" s="235"/>
      <c r="BG85" s="235"/>
      <c r="BH85" s="235"/>
      <c r="BI85" s="235"/>
      <c r="BJ85" s="235"/>
      <c r="BK85" s="235"/>
      <c r="BL85" s="235"/>
      <c r="BM85" s="235"/>
      <c r="BN85" s="235"/>
      <c r="BO85" s="235"/>
      <c r="BP85" s="235"/>
      <c r="BQ85" s="232">
        <v>79</v>
      </c>
      <c r="BR85" s="237"/>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24"/>
    </row>
    <row r="86" spans="1:131" ht="26.25" customHeight="1" x14ac:dyDescent="0.15">
      <c r="A86" s="232">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5"/>
      <c r="BA86" s="845"/>
      <c r="BB86" s="845"/>
      <c r="BC86" s="845"/>
      <c r="BD86" s="846"/>
      <c r="BE86" s="235"/>
      <c r="BF86" s="235"/>
      <c r="BG86" s="235"/>
      <c r="BH86" s="235"/>
      <c r="BI86" s="235"/>
      <c r="BJ86" s="235"/>
      <c r="BK86" s="235"/>
      <c r="BL86" s="235"/>
      <c r="BM86" s="235"/>
      <c r="BN86" s="235"/>
      <c r="BO86" s="235"/>
      <c r="BP86" s="235"/>
      <c r="BQ86" s="232">
        <v>80</v>
      </c>
      <c r="BR86" s="237"/>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24"/>
    </row>
    <row r="87" spans="1:131" ht="26.25" customHeight="1" x14ac:dyDescent="0.15">
      <c r="A87" s="238">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35"/>
      <c r="BF87" s="235"/>
      <c r="BG87" s="235"/>
      <c r="BH87" s="235"/>
      <c r="BI87" s="235"/>
      <c r="BJ87" s="235"/>
      <c r="BK87" s="235"/>
      <c r="BL87" s="235"/>
      <c r="BM87" s="235"/>
      <c r="BN87" s="235"/>
      <c r="BO87" s="235"/>
      <c r="BP87" s="235"/>
      <c r="BQ87" s="232">
        <v>81</v>
      </c>
      <c r="BR87" s="237"/>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24"/>
    </row>
    <row r="88" spans="1:131" ht="26.25" customHeight="1" thickBot="1" x14ac:dyDescent="0.2">
      <c r="A88" s="234" t="s">
        <v>377</v>
      </c>
      <c r="B88" s="804" t="s">
        <v>401</v>
      </c>
      <c r="C88" s="805"/>
      <c r="D88" s="805"/>
      <c r="E88" s="805"/>
      <c r="F88" s="805"/>
      <c r="G88" s="805"/>
      <c r="H88" s="805"/>
      <c r="I88" s="805"/>
      <c r="J88" s="805"/>
      <c r="K88" s="805"/>
      <c r="L88" s="805"/>
      <c r="M88" s="805"/>
      <c r="N88" s="805"/>
      <c r="O88" s="805"/>
      <c r="P88" s="806"/>
      <c r="Q88" s="854"/>
      <c r="R88" s="855"/>
      <c r="S88" s="855"/>
      <c r="T88" s="855"/>
      <c r="U88" s="855"/>
      <c r="V88" s="855"/>
      <c r="W88" s="855"/>
      <c r="X88" s="855"/>
      <c r="Y88" s="855"/>
      <c r="Z88" s="855"/>
      <c r="AA88" s="855"/>
      <c r="AB88" s="855"/>
      <c r="AC88" s="855"/>
      <c r="AD88" s="855"/>
      <c r="AE88" s="855"/>
      <c r="AF88" s="858">
        <v>4634</v>
      </c>
      <c r="AG88" s="858"/>
      <c r="AH88" s="858"/>
      <c r="AI88" s="858"/>
      <c r="AJ88" s="858"/>
      <c r="AK88" s="855"/>
      <c r="AL88" s="855"/>
      <c r="AM88" s="855"/>
      <c r="AN88" s="855"/>
      <c r="AO88" s="855"/>
      <c r="AP88" s="858">
        <v>4132</v>
      </c>
      <c r="AQ88" s="858"/>
      <c r="AR88" s="858"/>
      <c r="AS88" s="858"/>
      <c r="AT88" s="858"/>
      <c r="AU88" s="858">
        <v>2122</v>
      </c>
      <c r="AV88" s="858"/>
      <c r="AW88" s="858"/>
      <c r="AX88" s="858"/>
      <c r="AY88" s="858"/>
      <c r="AZ88" s="863"/>
      <c r="BA88" s="863"/>
      <c r="BB88" s="863"/>
      <c r="BC88" s="863"/>
      <c r="BD88" s="864"/>
      <c r="BE88" s="235"/>
      <c r="BF88" s="235"/>
      <c r="BG88" s="235"/>
      <c r="BH88" s="235"/>
      <c r="BI88" s="235"/>
      <c r="BJ88" s="235"/>
      <c r="BK88" s="235"/>
      <c r="BL88" s="235"/>
      <c r="BM88" s="235"/>
      <c r="BN88" s="235"/>
      <c r="BO88" s="235"/>
      <c r="BP88" s="235"/>
      <c r="BQ88" s="232">
        <v>82</v>
      </c>
      <c r="BR88" s="237"/>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804" t="s">
        <v>402</v>
      </c>
      <c r="BS102" s="805"/>
      <c r="BT102" s="805"/>
      <c r="BU102" s="805"/>
      <c r="BV102" s="805"/>
      <c r="BW102" s="805"/>
      <c r="BX102" s="805"/>
      <c r="BY102" s="805"/>
      <c r="BZ102" s="805"/>
      <c r="CA102" s="805"/>
      <c r="CB102" s="805"/>
      <c r="CC102" s="805"/>
      <c r="CD102" s="805"/>
      <c r="CE102" s="805"/>
      <c r="CF102" s="805"/>
      <c r="CG102" s="806"/>
      <c r="CH102" s="901"/>
      <c r="CI102" s="902"/>
      <c r="CJ102" s="902"/>
      <c r="CK102" s="902"/>
      <c r="CL102" s="903"/>
      <c r="CM102" s="901"/>
      <c r="CN102" s="902"/>
      <c r="CO102" s="902"/>
      <c r="CP102" s="902"/>
      <c r="CQ102" s="903"/>
      <c r="CR102" s="904">
        <v>80</v>
      </c>
      <c r="CS102" s="866"/>
      <c r="CT102" s="866"/>
      <c r="CU102" s="866"/>
      <c r="CV102" s="905"/>
      <c r="CW102" s="904"/>
      <c r="CX102" s="866"/>
      <c r="CY102" s="866"/>
      <c r="CZ102" s="866"/>
      <c r="DA102" s="905"/>
      <c r="DB102" s="904"/>
      <c r="DC102" s="866"/>
      <c r="DD102" s="866"/>
      <c r="DE102" s="866"/>
      <c r="DF102" s="905"/>
      <c r="DG102" s="904"/>
      <c r="DH102" s="866"/>
      <c r="DI102" s="866"/>
      <c r="DJ102" s="866"/>
      <c r="DK102" s="905"/>
      <c r="DL102" s="904"/>
      <c r="DM102" s="866"/>
      <c r="DN102" s="866"/>
      <c r="DO102" s="866"/>
      <c r="DP102" s="905"/>
      <c r="DQ102" s="904"/>
      <c r="DR102" s="866"/>
      <c r="DS102" s="866"/>
      <c r="DT102" s="866"/>
      <c r="DU102" s="905"/>
      <c r="DV102" s="804"/>
      <c r="DW102" s="805"/>
      <c r="DX102" s="805"/>
      <c r="DY102" s="805"/>
      <c r="DZ102" s="928"/>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9" t="s">
        <v>403</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30" t="s">
        <v>404</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1" t="s">
        <v>407</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408</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24" customFormat="1" ht="26.25" customHeight="1" x14ac:dyDescent="0.15">
      <c r="A109" s="926" t="s">
        <v>409</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410</v>
      </c>
      <c r="AB109" s="907"/>
      <c r="AC109" s="907"/>
      <c r="AD109" s="907"/>
      <c r="AE109" s="908"/>
      <c r="AF109" s="906" t="s">
        <v>411</v>
      </c>
      <c r="AG109" s="907"/>
      <c r="AH109" s="907"/>
      <c r="AI109" s="907"/>
      <c r="AJ109" s="908"/>
      <c r="AK109" s="906" t="s">
        <v>294</v>
      </c>
      <c r="AL109" s="907"/>
      <c r="AM109" s="907"/>
      <c r="AN109" s="907"/>
      <c r="AO109" s="908"/>
      <c r="AP109" s="906" t="s">
        <v>412</v>
      </c>
      <c r="AQ109" s="907"/>
      <c r="AR109" s="907"/>
      <c r="AS109" s="907"/>
      <c r="AT109" s="909"/>
      <c r="AU109" s="926" t="s">
        <v>409</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410</v>
      </c>
      <c r="BR109" s="907"/>
      <c r="BS109" s="907"/>
      <c r="BT109" s="907"/>
      <c r="BU109" s="908"/>
      <c r="BV109" s="906" t="s">
        <v>411</v>
      </c>
      <c r="BW109" s="907"/>
      <c r="BX109" s="907"/>
      <c r="BY109" s="907"/>
      <c r="BZ109" s="908"/>
      <c r="CA109" s="906" t="s">
        <v>294</v>
      </c>
      <c r="CB109" s="907"/>
      <c r="CC109" s="907"/>
      <c r="CD109" s="907"/>
      <c r="CE109" s="908"/>
      <c r="CF109" s="927" t="s">
        <v>412</v>
      </c>
      <c r="CG109" s="927"/>
      <c r="CH109" s="927"/>
      <c r="CI109" s="927"/>
      <c r="CJ109" s="927"/>
      <c r="CK109" s="906" t="s">
        <v>413</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410</v>
      </c>
      <c r="DH109" s="907"/>
      <c r="DI109" s="907"/>
      <c r="DJ109" s="907"/>
      <c r="DK109" s="908"/>
      <c r="DL109" s="906" t="s">
        <v>411</v>
      </c>
      <c r="DM109" s="907"/>
      <c r="DN109" s="907"/>
      <c r="DO109" s="907"/>
      <c r="DP109" s="908"/>
      <c r="DQ109" s="906" t="s">
        <v>294</v>
      </c>
      <c r="DR109" s="907"/>
      <c r="DS109" s="907"/>
      <c r="DT109" s="907"/>
      <c r="DU109" s="908"/>
      <c r="DV109" s="906" t="s">
        <v>412</v>
      </c>
      <c r="DW109" s="907"/>
      <c r="DX109" s="907"/>
      <c r="DY109" s="907"/>
      <c r="DZ109" s="909"/>
    </row>
    <row r="110" spans="1:131" s="224" customFormat="1" ht="26.25" customHeight="1" x14ac:dyDescent="0.15">
      <c r="A110" s="910" t="s">
        <v>414</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1939179</v>
      </c>
      <c r="AB110" s="914"/>
      <c r="AC110" s="914"/>
      <c r="AD110" s="914"/>
      <c r="AE110" s="915"/>
      <c r="AF110" s="916">
        <v>2006726</v>
      </c>
      <c r="AG110" s="914"/>
      <c r="AH110" s="914"/>
      <c r="AI110" s="914"/>
      <c r="AJ110" s="915"/>
      <c r="AK110" s="916">
        <v>2200770</v>
      </c>
      <c r="AL110" s="914"/>
      <c r="AM110" s="914"/>
      <c r="AN110" s="914"/>
      <c r="AO110" s="915"/>
      <c r="AP110" s="917">
        <v>20.100000000000001</v>
      </c>
      <c r="AQ110" s="918"/>
      <c r="AR110" s="918"/>
      <c r="AS110" s="918"/>
      <c r="AT110" s="919"/>
      <c r="AU110" s="920" t="s">
        <v>69</v>
      </c>
      <c r="AV110" s="921"/>
      <c r="AW110" s="921"/>
      <c r="AX110" s="921"/>
      <c r="AY110" s="921"/>
      <c r="AZ110" s="943" t="s">
        <v>415</v>
      </c>
      <c r="BA110" s="911"/>
      <c r="BB110" s="911"/>
      <c r="BC110" s="911"/>
      <c r="BD110" s="911"/>
      <c r="BE110" s="911"/>
      <c r="BF110" s="911"/>
      <c r="BG110" s="911"/>
      <c r="BH110" s="911"/>
      <c r="BI110" s="911"/>
      <c r="BJ110" s="911"/>
      <c r="BK110" s="911"/>
      <c r="BL110" s="911"/>
      <c r="BM110" s="911"/>
      <c r="BN110" s="911"/>
      <c r="BO110" s="911"/>
      <c r="BP110" s="912"/>
      <c r="BQ110" s="944">
        <v>20539142</v>
      </c>
      <c r="BR110" s="945"/>
      <c r="BS110" s="945"/>
      <c r="BT110" s="945"/>
      <c r="BU110" s="945"/>
      <c r="BV110" s="945">
        <v>19935326</v>
      </c>
      <c r="BW110" s="945"/>
      <c r="BX110" s="945"/>
      <c r="BY110" s="945"/>
      <c r="BZ110" s="945"/>
      <c r="CA110" s="945">
        <v>18887881</v>
      </c>
      <c r="CB110" s="945"/>
      <c r="CC110" s="945"/>
      <c r="CD110" s="945"/>
      <c r="CE110" s="945"/>
      <c r="CF110" s="958">
        <v>172.5</v>
      </c>
      <c r="CG110" s="959"/>
      <c r="CH110" s="959"/>
      <c r="CI110" s="959"/>
      <c r="CJ110" s="959"/>
      <c r="CK110" s="960" t="s">
        <v>416</v>
      </c>
      <c r="CL110" s="961"/>
      <c r="CM110" s="943" t="s">
        <v>417</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v>212532</v>
      </c>
      <c r="DH110" s="945"/>
      <c r="DI110" s="945"/>
      <c r="DJ110" s="945"/>
      <c r="DK110" s="945"/>
      <c r="DL110" s="945">
        <v>271516</v>
      </c>
      <c r="DM110" s="945"/>
      <c r="DN110" s="945"/>
      <c r="DO110" s="945"/>
      <c r="DP110" s="945"/>
      <c r="DQ110" s="945">
        <v>171484</v>
      </c>
      <c r="DR110" s="945"/>
      <c r="DS110" s="945"/>
      <c r="DT110" s="945"/>
      <c r="DU110" s="945"/>
      <c r="DV110" s="946">
        <v>1.6</v>
      </c>
      <c r="DW110" s="946"/>
      <c r="DX110" s="946"/>
      <c r="DY110" s="946"/>
      <c r="DZ110" s="947"/>
    </row>
    <row r="111" spans="1:131" s="224" customFormat="1" ht="26.25" customHeight="1" x14ac:dyDescent="0.15">
      <c r="A111" s="948" t="s">
        <v>418</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419</v>
      </c>
      <c r="BA111" s="937"/>
      <c r="BB111" s="937"/>
      <c r="BC111" s="937"/>
      <c r="BD111" s="937"/>
      <c r="BE111" s="937"/>
      <c r="BF111" s="937"/>
      <c r="BG111" s="937"/>
      <c r="BH111" s="937"/>
      <c r="BI111" s="937"/>
      <c r="BJ111" s="937"/>
      <c r="BK111" s="937"/>
      <c r="BL111" s="937"/>
      <c r="BM111" s="937"/>
      <c r="BN111" s="937"/>
      <c r="BO111" s="937"/>
      <c r="BP111" s="938"/>
      <c r="BQ111" s="939">
        <v>212532</v>
      </c>
      <c r="BR111" s="940"/>
      <c r="BS111" s="940"/>
      <c r="BT111" s="940"/>
      <c r="BU111" s="940"/>
      <c r="BV111" s="940">
        <v>316309</v>
      </c>
      <c r="BW111" s="940"/>
      <c r="BX111" s="940"/>
      <c r="BY111" s="940"/>
      <c r="BZ111" s="940"/>
      <c r="CA111" s="940">
        <v>216277</v>
      </c>
      <c r="CB111" s="940"/>
      <c r="CC111" s="940"/>
      <c r="CD111" s="940"/>
      <c r="CE111" s="940"/>
      <c r="CF111" s="934">
        <v>2</v>
      </c>
      <c r="CG111" s="935"/>
      <c r="CH111" s="935"/>
      <c r="CI111" s="935"/>
      <c r="CJ111" s="935"/>
      <c r="CK111" s="962"/>
      <c r="CL111" s="963"/>
      <c r="CM111" s="936" t="s">
        <v>420</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24" customFormat="1" ht="26.25" customHeight="1" x14ac:dyDescent="0.15">
      <c r="A112" s="966" t="s">
        <v>421</v>
      </c>
      <c r="B112" s="967"/>
      <c r="C112" s="937" t="s">
        <v>422</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423</v>
      </c>
      <c r="BA112" s="937"/>
      <c r="BB112" s="937"/>
      <c r="BC112" s="937"/>
      <c r="BD112" s="937"/>
      <c r="BE112" s="937"/>
      <c r="BF112" s="937"/>
      <c r="BG112" s="937"/>
      <c r="BH112" s="937"/>
      <c r="BI112" s="937"/>
      <c r="BJ112" s="937"/>
      <c r="BK112" s="937"/>
      <c r="BL112" s="937"/>
      <c r="BM112" s="937"/>
      <c r="BN112" s="937"/>
      <c r="BO112" s="937"/>
      <c r="BP112" s="938"/>
      <c r="BQ112" s="939">
        <v>4690525</v>
      </c>
      <c r="BR112" s="940"/>
      <c r="BS112" s="940"/>
      <c r="BT112" s="940"/>
      <c r="BU112" s="940"/>
      <c r="BV112" s="940">
        <v>4024172</v>
      </c>
      <c r="BW112" s="940"/>
      <c r="BX112" s="940"/>
      <c r="BY112" s="940"/>
      <c r="BZ112" s="940"/>
      <c r="CA112" s="940">
        <v>3583487</v>
      </c>
      <c r="CB112" s="940"/>
      <c r="CC112" s="940"/>
      <c r="CD112" s="940"/>
      <c r="CE112" s="940"/>
      <c r="CF112" s="934">
        <v>32.700000000000003</v>
      </c>
      <c r="CG112" s="935"/>
      <c r="CH112" s="935"/>
      <c r="CI112" s="935"/>
      <c r="CJ112" s="935"/>
      <c r="CK112" s="962"/>
      <c r="CL112" s="963"/>
      <c r="CM112" s="936" t="s">
        <v>424</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24" customFormat="1" ht="26.25" customHeight="1" x14ac:dyDescent="0.15">
      <c r="A113" s="968"/>
      <c r="B113" s="969"/>
      <c r="C113" s="937" t="s">
        <v>425</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324744</v>
      </c>
      <c r="AB113" s="952"/>
      <c r="AC113" s="952"/>
      <c r="AD113" s="952"/>
      <c r="AE113" s="953"/>
      <c r="AF113" s="954">
        <v>312044</v>
      </c>
      <c r="AG113" s="952"/>
      <c r="AH113" s="952"/>
      <c r="AI113" s="952"/>
      <c r="AJ113" s="953"/>
      <c r="AK113" s="954">
        <v>289110</v>
      </c>
      <c r="AL113" s="952"/>
      <c r="AM113" s="952"/>
      <c r="AN113" s="952"/>
      <c r="AO113" s="953"/>
      <c r="AP113" s="955">
        <v>2.6</v>
      </c>
      <c r="AQ113" s="956"/>
      <c r="AR113" s="956"/>
      <c r="AS113" s="956"/>
      <c r="AT113" s="957"/>
      <c r="AU113" s="922"/>
      <c r="AV113" s="923"/>
      <c r="AW113" s="923"/>
      <c r="AX113" s="923"/>
      <c r="AY113" s="923"/>
      <c r="AZ113" s="936" t="s">
        <v>426</v>
      </c>
      <c r="BA113" s="937"/>
      <c r="BB113" s="937"/>
      <c r="BC113" s="937"/>
      <c r="BD113" s="937"/>
      <c r="BE113" s="937"/>
      <c r="BF113" s="937"/>
      <c r="BG113" s="937"/>
      <c r="BH113" s="937"/>
      <c r="BI113" s="937"/>
      <c r="BJ113" s="937"/>
      <c r="BK113" s="937"/>
      <c r="BL113" s="937"/>
      <c r="BM113" s="937"/>
      <c r="BN113" s="937"/>
      <c r="BO113" s="937"/>
      <c r="BP113" s="938"/>
      <c r="BQ113" s="939">
        <v>2176846</v>
      </c>
      <c r="BR113" s="940"/>
      <c r="BS113" s="940"/>
      <c r="BT113" s="940"/>
      <c r="BU113" s="940"/>
      <c r="BV113" s="940">
        <v>2132630</v>
      </c>
      <c r="BW113" s="940"/>
      <c r="BX113" s="940"/>
      <c r="BY113" s="940"/>
      <c r="BZ113" s="940"/>
      <c r="CA113" s="940">
        <v>2135380</v>
      </c>
      <c r="CB113" s="940"/>
      <c r="CC113" s="940"/>
      <c r="CD113" s="940"/>
      <c r="CE113" s="940"/>
      <c r="CF113" s="934">
        <v>19.5</v>
      </c>
      <c r="CG113" s="935"/>
      <c r="CH113" s="935"/>
      <c r="CI113" s="935"/>
      <c r="CJ113" s="935"/>
      <c r="CK113" s="962"/>
      <c r="CL113" s="963"/>
      <c r="CM113" s="936" t="s">
        <v>427</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24" customFormat="1" ht="26.25" customHeight="1" x14ac:dyDescent="0.15">
      <c r="A114" s="968"/>
      <c r="B114" s="969"/>
      <c r="C114" s="937" t="s">
        <v>428</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235533</v>
      </c>
      <c r="AB114" s="973"/>
      <c r="AC114" s="973"/>
      <c r="AD114" s="973"/>
      <c r="AE114" s="974"/>
      <c r="AF114" s="975">
        <v>204032</v>
      </c>
      <c r="AG114" s="973"/>
      <c r="AH114" s="973"/>
      <c r="AI114" s="973"/>
      <c r="AJ114" s="974"/>
      <c r="AK114" s="975">
        <v>234593</v>
      </c>
      <c r="AL114" s="973"/>
      <c r="AM114" s="973"/>
      <c r="AN114" s="973"/>
      <c r="AO114" s="974"/>
      <c r="AP114" s="976">
        <v>2.1</v>
      </c>
      <c r="AQ114" s="977"/>
      <c r="AR114" s="977"/>
      <c r="AS114" s="977"/>
      <c r="AT114" s="978"/>
      <c r="AU114" s="922"/>
      <c r="AV114" s="923"/>
      <c r="AW114" s="923"/>
      <c r="AX114" s="923"/>
      <c r="AY114" s="923"/>
      <c r="AZ114" s="936" t="s">
        <v>429</v>
      </c>
      <c r="BA114" s="937"/>
      <c r="BB114" s="937"/>
      <c r="BC114" s="937"/>
      <c r="BD114" s="937"/>
      <c r="BE114" s="937"/>
      <c r="BF114" s="937"/>
      <c r="BG114" s="937"/>
      <c r="BH114" s="937"/>
      <c r="BI114" s="937"/>
      <c r="BJ114" s="937"/>
      <c r="BK114" s="937"/>
      <c r="BL114" s="937"/>
      <c r="BM114" s="937"/>
      <c r="BN114" s="937"/>
      <c r="BO114" s="937"/>
      <c r="BP114" s="938"/>
      <c r="BQ114" s="939">
        <v>1976768</v>
      </c>
      <c r="BR114" s="940"/>
      <c r="BS114" s="940"/>
      <c r="BT114" s="940"/>
      <c r="BU114" s="940"/>
      <c r="BV114" s="940">
        <v>1920723</v>
      </c>
      <c r="BW114" s="940"/>
      <c r="BX114" s="940"/>
      <c r="BY114" s="940"/>
      <c r="BZ114" s="940"/>
      <c r="CA114" s="940">
        <v>1916974</v>
      </c>
      <c r="CB114" s="940"/>
      <c r="CC114" s="940"/>
      <c r="CD114" s="940"/>
      <c r="CE114" s="940"/>
      <c r="CF114" s="934">
        <v>17.5</v>
      </c>
      <c r="CG114" s="935"/>
      <c r="CH114" s="935"/>
      <c r="CI114" s="935"/>
      <c r="CJ114" s="935"/>
      <c r="CK114" s="962"/>
      <c r="CL114" s="963"/>
      <c r="CM114" s="936" t="s">
        <v>430</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24" customFormat="1" ht="26.25" customHeight="1" x14ac:dyDescent="0.15">
      <c r="A115" s="968"/>
      <c r="B115" s="969"/>
      <c r="C115" s="937" t="s">
        <v>431</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134232</v>
      </c>
      <c r="AB115" s="952"/>
      <c r="AC115" s="952"/>
      <c r="AD115" s="952"/>
      <c r="AE115" s="953"/>
      <c r="AF115" s="954">
        <v>98039</v>
      </c>
      <c r="AG115" s="952"/>
      <c r="AH115" s="952"/>
      <c r="AI115" s="952"/>
      <c r="AJ115" s="953"/>
      <c r="AK115" s="954">
        <v>100381</v>
      </c>
      <c r="AL115" s="952"/>
      <c r="AM115" s="952"/>
      <c r="AN115" s="952"/>
      <c r="AO115" s="953"/>
      <c r="AP115" s="955">
        <v>0.9</v>
      </c>
      <c r="AQ115" s="956"/>
      <c r="AR115" s="956"/>
      <c r="AS115" s="956"/>
      <c r="AT115" s="957"/>
      <c r="AU115" s="922"/>
      <c r="AV115" s="923"/>
      <c r="AW115" s="923"/>
      <c r="AX115" s="923"/>
      <c r="AY115" s="923"/>
      <c r="AZ115" s="936" t="s">
        <v>432</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433</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v>44793</v>
      </c>
      <c r="DM115" s="973"/>
      <c r="DN115" s="973"/>
      <c r="DO115" s="973"/>
      <c r="DP115" s="974"/>
      <c r="DQ115" s="975">
        <v>44793</v>
      </c>
      <c r="DR115" s="973"/>
      <c r="DS115" s="973"/>
      <c r="DT115" s="973"/>
      <c r="DU115" s="974"/>
      <c r="DV115" s="976">
        <v>0.4</v>
      </c>
      <c r="DW115" s="977"/>
      <c r="DX115" s="977"/>
      <c r="DY115" s="977"/>
      <c r="DZ115" s="978"/>
    </row>
    <row r="116" spans="1:130" s="224" customFormat="1" ht="26.25" customHeight="1" x14ac:dyDescent="0.15">
      <c r="A116" s="970"/>
      <c r="B116" s="971"/>
      <c r="C116" s="979" t="s">
        <v>434</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435</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436</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24"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437</v>
      </c>
      <c r="Z117" s="908"/>
      <c r="AA117" s="992">
        <v>2633688</v>
      </c>
      <c r="AB117" s="993"/>
      <c r="AC117" s="993"/>
      <c r="AD117" s="993"/>
      <c r="AE117" s="994"/>
      <c r="AF117" s="995">
        <v>2620841</v>
      </c>
      <c r="AG117" s="993"/>
      <c r="AH117" s="993"/>
      <c r="AI117" s="993"/>
      <c r="AJ117" s="994"/>
      <c r="AK117" s="995">
        <v>2824854</v>
      </c>
      <c r="AL117" s="993"/>
      <c r="AM117" s="993"/>
      <c r="AN117" s="993"/>
      <c r="AO117" s="994"/>
      <c r="AP117" s="996"/>
      <c r="AQ117" s="997"/>
      <c r="AR117" s="997"/>
      <c r="AS117" s="997"/>
      <c r="AT117" s="998"/>
      <c r="AU117" s="922"/>
      <c r="AV117" s="923"/>
      <c r="AW117" s="923"/>
      <c r="AX117" s="923"/>
      <c r="AY117" s="923"/>
      <c r="AZ117" s="988" t="s">
        <v>438</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439</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24" customFormat="1" ht="26.25" customHeight="1" x14ac:dyDescent="0.15">
      <c r="A118" s="926" t="s">
        <v>413</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410</v>
      </c>
      <c r="AB118" s="907"/>
      <c r="AC118" s="907"/>
      <c r="AD118" s="907"/>
      <c r="AE118" s="908"/>
      <c r="AF118" s="906" t="s">
        <v>411</v>
      </c>
      <c r="AG118" s="907"/>
      <c r="AH118" s="907"/>
      <c r="AI118" s="907"/>
      <c r="AJ118" s="908"/>
      <c r="AK118" s="906" t="s">
        <v>294</v>
      </c>
      <c r="AL118" s="907"/>
      <c r="AM118" s="907"/>
      <c r="AN118" s="907"/>
      <c r="AO118" s="908"/>
      <c r="AP118" s="984" t="s">
        <v>412</v>
      </c>
      <c r="AQ118" s="985"/>
      <c r="AR118" s="985"/>
      <c r="AS118" s="985"/>
      <c r="AT118" s="986"/>
      <c r="AU118" s="922"/>
      <c r="AV118" s="923"/>
      <c r="AW118" s="923"/>
      <c r="AX118" s="923"/>
      <c r="AY118" s="923"/>
      <c r="AZ118" s="987" t="s">
        <v>440</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441</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24" customFormat="1" ht="26.25" customHeight="1" x14ac:dyDescent="0.15">
      <c r="A119" s="1070" t="s">
        <v>416</v>
      </c>
      <c r="B119" s="961"/>
      <c r="C119" s="943" t="s">
        <v>417</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v>134232</v>
      </c>
      <c r="AB119" s="914"/>
      <c r="AC119" s="914"/>
      <c r="AD119" s="914"/>
      <c r="AE119" s="915"/>
      <c r="AF119" s="916">
        <v>98039</v>
      </c>
      <c r="AG119" s="914"/>
      <c r="AH119" s="914"/>
      <c r="AI119" s="914"/>
      <c r="AJ119" s="915"/>
      <c r="AK119" s="916">
        <v>100381</v>
      </c>
      <c r="AL119" s="914"/>
      <c r="AM119" s="914"/>
      <c r="AN119" s="914"/>
      <c r="AO119" s="915"/>
      <c r="AP119" s="917">
        <v>0.9</v>
      </c>
      <c r="AQ119" s="918"/>
      <c r="AR119" s="918"/>
      <c r="AS119" s="918"/>
      <c r="AT119" s="919"/>
      <c r="AU119" s="924"/>
      <c r="AV119" s="925"/>
      <c r="AW119" s="925"/>
      <c r="AX119" s="925"/>
      <c r="AY119" s="925"/>
      <c r="AZ119" s="245" t="s">
        <v>177</v>
      </c>
      <c r="BA119" s="245"/>
      <c r="BB119" s="245"/>
      <c r="BC119" s="245"/>
      <c r="BD119" s="245"/>
      <c r="BE119" s="245"/>
      <c r="BF119" s="245"/>
      <c r="BG119" s="245"/>
      <c r="BH119" s="245"/>
      <c r="BI119" s="245"/>
      <c r="BJ119" s="245"/>
      <c r="BK119" s="245"/>
      <c r="BL119" s="245"/>
      <c r="BM119" s="245"/>
      <c r="BN119" s="245"/>
      <c r="BO119" s="991" t="s">
        <v>442</v>
      </c>
      <c r="BP119" s="1019"/>
      <c r="BQ119" s="1013">
        <v>29595813</v>
      </c>
      <c r="BR119" s="1014"/>
      <c r="BS119" s="1014"/>
      <c r="BT119" s="1014"/>
      <c r="BU119" s="1014"/>
      <c r="BV119" s="1014">
        <v>28329160</v>
      </c>
      <c r="BW119" s="1014"/>
      <c r="BX119" s="1014"/>
      <c r="BY119" s="1014"/>
      <c r="BZ119" s="1014"/>
      <c r="CA119" s="1014">
        <v>26739999</v>
      </c>
      <c r="CB119" s="1014"/>
      <c r="CC119" s="1014"/>
      <c r="CD119" s="1014"/>
      <c r="CE119" s="1014"/>
      <c r="CF119" s="1015"/>
      <c r="CG119" s="1016"/>
      <c r="CH119" s="1016"/>
      <c r="CI119" s="1016"/>
      <c r="CJ119" s="1017"/>
      <c r="CK119" s="964"/>
      <c r="CL119" s="965"/>
      <c r="CM119" s="987" t="s">
        <v>443</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24" customFormat="1" ht="26.25" customHeight="1" x14ac:dyDescent="0.15">
      <c r="A120" s="1071"/>
      <c r="B120" s="963"/>
      <c r="C120" s="936" t="s">
        <v>420</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444</v>
      </c>
      <c r="AV120" s="1006"/>
      <c r="AW120" s="1006"/>
      <c r="AX120" s="1006"/>
      <c r="AY120" s="1007"/>
      <c r="AZ120" s="943" t="s">
        <v>445</v>
      </c>
      <c r="BA120" s="911"/>
      <c r="BB120" s="911"/>
      <c r="BC120" s="911"/>
      <c r="BD120" s="911"/>
      <c r="BE120" s="911"/>
      <c r="BF120" s="911"/>
      <c r="BG120" s="911"/>
      <c r="BH120" s="911"/>
      <c r="BI120" s="911"/>
      <c r="BJ120" s="911"/>
      <c r="BK120" s="911"/>
      <c r="BL120" s="911"/>
      <c r="BM120" s="911"/>
      <c r="BN120" s="911"/>
      <c r="BO120" s="911"/>
      <c r="BP120" s="912"/>
      <c r="BQ120" s="944">
        <v>7147924</v>
      </c>
      <c r="BR120" s="945"/>
      <c r="BS120" s="945"/>
      <c r="BT120" s="945"/>
      <c r="BU120" s="945"/>
      <c r="BV120" s="945">
        <v>8164093</v>
      </c>
      <c r="BW120" s="945"/>
      <c r="BX120" s="945"/>
      <c r="BY120" s="945"/>
      <c r="BZ120" s="945"/>
      <c r="CA120" s="945">
        <v>8777430</v>
      </c>
      <c r="CB120" s="945"/>
      <c r="CC120" s="945"/>
      <c r="CD120" s="945"/>
      <c r="CE120" s="945"/>
      <c r="CF120" s="958">
        <v>80.2</v>
      </c>
      <c r="CG120" s="959"/>
      <c r="CH120" s="959"/>
      <c r="CI120" s="959"/>
      <c r="CJ120" s="959"/>
      <c r="CK120" s="1020" t="s">
        <v>446</v>
      </c>
      <c r="CL120" s="1021"/>
      <c r="CM120" s="1021"/>
      <c r="CN120" s="1021"/>
      <c r="CO120" s="1022"/>
      <c r="CP120" s="1028" t="s">
        <v>395</v>
      </c>
      <c r="CQ120" s="1029"/>
      <c r="CR120" s="1029"/>
      <c r="CS120" s="1029"/>
      <c r="CT120" s="1029"/>
      <c r="CU120" s="1029"/>
      <c r="CV120" s="1029"/>
      <c r="CW120" s="1029"/>
      <c r="CX120" s="1029"/>
      <c r="CY120" s="1029"/>
      <c r="CZ120" s="1029"/>
      <c r="DA120" s="1029"/>
      <c r="DB120" s="1029"/>
      <c r="DC120" s="1029"/>
      <c r="DD120" s="1029"/>
      <c r="DE120" s="1029"/>
      <c r="DF120" s="1030"/>
      <c r="DG120" s="944">
        <v>4487978</v>
      </c>
      <c r="DH120" s="945"/>
      <c r="DI120" s="945"/>
      <c r="DJ120" s="945"/>
      <c r="DK120" s="945"/>
      <c r="DL120" s="945">
        <v>3826860</v>
      </c>
      <c r="DM120" s="945"/>
      <c r="DN120" s="945"/>
      <c r="DO120" s="945"/>
      <c r="DP120" s="945"/>
      <c r="DQ120" s="945">
        <v>3400699</v>
      </c>
      <c r="DR120" s="945"/>
      <c r="DS120" s="945"/>
      <c r="DT120" s="945"/>
      <c r="DU120" s="945"/>
      <c r="DV120" s="946">
        <v>31.1</v>
      </c>
      <c r="DW120" s="946"/>
      <c r="DX120" s="946"/>
      <c r="DY120" s="946"/>
      <c r="DZ120" s="947"/>
    </row>
    <row r="121" spans="1:130" s="224" customFormat="1" ht="26.25" customHeight="1" x14ac:dyDescent="0.15">
      <c r="A121" s="1071"/>
      <c r="B121" s="963"/>
      <c r="C121" s="988" t="s">
        <v>447</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448</v>
      </c>
      <c r="BA121" s="937"/>
      <c r="BB121" s="937"/>
      <c r="BC121" s="937"/>
      <c r="BD121" s="937"/>
      <c r="BE121" s="937"/>
      <c r="BF121" s="937"/>
      <c r="BG121" s="937"/>
      <c r="BH121" s="937"/>
      <c r="BI121" s="937"/>
      <c r="BJ121" s="937"/>
      <c r="BK121" s="937"/>
      <c r="BL121" s="937"/>
      <c r="BM121" s="937"/>
      <c r="BN121" s="937"/>
      <c r="BO121" s="937"/>
      <c r="BP121" s="938"/>
      <c r="BQ121" s="939">
        <v>2862012</v>
      </c>
      <c r="BR121" s="940"/>
      <c r="BS121" s="940"/>
      <c r="BT121" s="940"/>
      <c r="BU121" s="940"/>
      <c r="BV121" s="940">
        <v>2708692</v>
      </c>
      <c r="BW121" s="940"/>
      <c r="BX121" s="940"/>
      <c r="BY121" s="940"/>
      <c r="BZ121" s="940"/>
      <c r="CA121" s="940">
        <v>2601449</v>
      </c>
      <c r="CB121" s="940"/>
      <c r="CC121" s="940"/>
      <c r="CD121" s="940"/>
      <c r="CE121" s="940"/>
      <c r="CF121" s="934">
        <v>23.8</v>
      </c>
      <c r="CG121" s="935"/>
      <c r="CH121" s="935"/>
      <c r="CI121" s="935"/>
      <c r="CJ121" s="935"/>
      <c r="CK121" s="1023"/>
      <c r="CL121" s="1024"/>
      <c r="CM121" s="1024"/>
      <c r="CN121" s="1024"/>
      <c r="CO121" s="1025"/>
      <c r="CP121" s="1033" t="s">
        <v>392</v>
      </c>
      <c r="CQ121" s="1034"/>
      <c r="CR121" s="1034"/>
      <c r="CS121" s="1034"/>
      <c r="CT121" s="1034"/>
      <c r="CU121" s="1034"/>
      <c r="CV121" s="1034"/>
      <c r="CW121" s="1034"/>
      <c r="CX121" s="1034"/>
      <c r="CY121" s="1034"/>
      <c r="CZ121" s="1034"/>
      <c r="DA121" s="1034"/>
      <c r="DB121" s="1034"/>
      <c r="DC121" s="1034"/>
      <c r="DD121" s="1034"/>
      <c r="DE121" s="1034"/>
      <c r="DF121" s="1035"/>
      <c r="DG121" s="939">
        <v>202547</v>
      </c>
      <c r="DH121" s="940"/>
      <c r="DI121" s="940"/>
      <c r="DJ121" s="940"/>
      <c r="DK121" s="940"/>
      <c r="DL121" s="940">
        <v>197312</v>
      </c>
      <c r="DM121" s="940"/>
      <c r="DN121" s="940"/>
      <c r="DO121" s="940"/>
      <c r="DP121" s="940"/>
      <c r="DQ121" s="940">
        <v>182788</v>
      </c>
      <c r="DR121" s="940"/>
      <c r="DS121" s="940"/>
      <c r="DT121" s="940"/>
      <c r="DU121" s="940"/>
      <c r="DV121" s="941">
        <v>1.7</v>
      </c>
      <c r="DW121" s="941"/>
      <c r="DX121" s="941"/>
      <c r="DY121" s="941"/>
      <c r="DZ121" s="942"/>
    </row>
    <row r="122" spans="1:130" s="224" customFormat="1" ht="26.25" customHeight="1" x14ac:dyDescent="0.15">
      <c r="A122" s="1071"/>
      <c r="B122" s="963"/>
      <c r="C122" s="936" t="s">
        <v>430</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449</v>
      </c>
      <c r="BA122" s="979"/>
      <c r="BB122" s="979"/>
      <c r="BC122" s="979"/>
      <c r="BD122" s="979"/>
      <c r="BE122" s="979"/>
      <c r="BF122" s="979"/>
      <c r="BG122" s="979"/>
      <c r="BH122" s="979"/>
      <c r="BI122" s="979"/>
      <c r="BJ122" s="979"/>
      <c r="BK122" s="979"/>
      <c r="BL122" s="979"/>
      <c r="BM122" s="979"/>
      <c r="BN122" s="979"/>
      <c r="BO122" s="979"/>
      <c r="BP122" s="980"/>
      <c r="BQ122" s="1013">
        <v>18788880</v>
      </c>
      <c r="BR122" s="1014"/>
      <c r="BS122" s="1014"/>
      <c r="BT122" s="1014"/>
      <c r="BU122" s="1014"/>
      <c r="BV122" s="1014">
        <v>18315571</v>
      </c>
      <c r="BW122" s="1014"/>
      <c r="BX122" s="1014"/>
      <c r="BY122" s="1014"/>
      <c r="BZ122" s="1014"/>
      <c r="CA122" s="1014">
        <v>17823410</v>
      </c>
      <c r="CB122" s="1014"/>
      <c r="CC122" s="1014"/>
      <c r="CD122" s="1014"/>
      <c r="CE122" s="1014"/>
      <c r="CF122" s="1031">
        <v>162.80000000000001</v>
      </c>
      <c r="CG122" s="1032"/>
      <c r="CH122" s="1032"/>
      <c r="CI122" s="1032"/>
      <c r="CJ122" s="1032"/>
      <c r="CK122" s="1023"/>
      <c r="CL122" s="1024"/>
      <c r="CM122" s="1024"/>
      <c r="CN122" s="1024"/>
      <c r="CO122" s="1025"/>
      <c r="CP122" s="1033" t="s">
        <v>394</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24" customFormat="1" ht="26.25" customHeight="1" x14ac:dyDescent="0.15">
      <c r="A123" s="1071"/>
      <c r="B123" s="963"/>
      <c r="C123" s="936" t="s">
        <v>436</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45" t="s">
        <v>177</v>
      </c>
      <c r="BA123" s="245"/>
      <c r="BB123" s="245"/>
      <c r="BC123" s="245"/>
      <c r="BD123" s="245"/>
      <c r="BE123" s="245"/>
      <c r="BF123" s="245"/>
      <c r="BG123" s="245"/>
      <c r="BH123" s="245"/>
      <c r="BI123" s="245"/>
      <c r="BJ123" s="245"/>
      <c r="BK123" s="245"/>
      <c r="BL123" s="245"/>
      <c r="BM123" s="245"/>
      <c r="BN123" s="245"/>
      <c r="BO123" s="991" t="s">
        <v>450</v>
      </c>
      <c r="BP123" s="1019"/>
      <c r="BQ123" s="1077">
        <v>28798816</v>
      </c>
      <c r="BR123" s="1078"/>
      <c r="BS123" s="1078"/>
      <c r="BT123" s="1078"/>
      <c r="BU123" s="1078"/>
      <c r="BV123" s="1078">
        <v>29188356</v>
      </c>
      <c r="BW123" s="1078"/>
      <c r="BX123" s="1078"/>
      <c r="BY123" s="1078"/>
      <c r="BZ123" s="1078"/>
      <c r="CA123" s="1078">
        <v>29202289</v>
      </c>
      <c r="CB123" s="1078"/>
      <c r="CC123" s="1078"/>
      <c r="CD123" s="1078"/>
      <c r="CE123" s="1078"/>
      <c r="CF123" s="1015"/>
      <c r="CG123" s="1016"/>
      <c r="CH123" s="1016"/>
      <c r="CI123" s="1016"/>
      <c r="CJ123" s="1017"/>
      <c r="CK123" s="1023"/>
      <c r="CL123" s="1024"/>
      <c r="CM123" s="1024"/>
      <c r="CN123" s="1024"/>
      <c r="CO123" s="1025"/>
      <c r="CP123" s="1033"/>
      <c r="CQ123" s="1034"/>
      <c r="CR123" s="1034"/>
      <c r="CS123" s="1034"/>
      <c r="CT123" s="1034"/>
      <c r="CU123" s="1034"/>
      <c r="CV123" s="1034"/>
      <c r="CW123" s="1034"/>
      <c r="CX123" s="1034"/>
      <c r="CY123" s="1034"/>
      <c r="CZ123" s="1034"/>
      <c r="DA123" s="1034"/>
      <c r="DB123" s="1034"/>
      <c r="DC123" s="1034"/>
      <c r="DD123" s="1034"/>
      <c r="DE123" s="1034"/>
      <c r="DF123" s="1035"/>
      <c r="DG123" s="972"/>
      <c r="DH123" s="973"/>
      <c r="DI123" s="973"/>
      <c r="DJ123" s="973"/>
      <c r="DK123" s="974"/>
      <c r="DL123" s="975"/>
      <c r="DM123" s="973"/>
      <c r="DN123" s="973"/>
      <c r="DO123" s="973"/>
      <c r="DP123" s="974"/>
      <c r="DQ123" s="975"/>
      <c r="DR123" s="973"/>
      <c r="DS123" s="973"/>
      <c r="DT123" s="973"/>
      <c r="DU123" s="974"/>
      <c r="DV123" s="976"/>
      <c r="DW123" s="977"/>
      <c r="DX123" s="977"/>
      <c r="DY123" s="977"/>
      <c r="DZ123" s="978"/>
    </row>
    <row r="124" spans="1:130" s="224" customFormat="1" ht="26.25" customHeight="1" thickBot="1" x14ac:dyDescent="0.2">
      <c r="A124" s="1071"/>
      <c r="B124" s="963"/>
      <c r="C124" s="936" t="s">
        <v>439</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451</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7.6</v>
      </c>
      <c r="BR124" s="1041"/>
      <c r="BS124" s="1041"/>
      <c r="BT124" s="1041"/>
      <c r="BU124" s="1041"/>
      <c r="BV124" s="1041" t="s">
        <v>122</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452</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24" customFormat="1" ht="26.25" customHeight="1" x14ac:dyDescent="0.15">
      <c r="A125" s="1071"/>
      <c r="B125" s="963"/>
      <c r="C125" s="936" t="s">
        <v>441</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6" t="s">
        <v>453</v>
      </c>
      <c r="CL125" s="1021"/>
      <c r="CM125" s="1021"/>
      <c r="CN125" s="1021"/>
      <c r="CO125" s="1022"/>
      <c r="CP125" s="943" t="s">
        <v>454</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24" customFormat="1" ht="26.25" customHeight="1" thickBot="1" x14ac:dyDescent="0.2">
      <c r="A126" s="1071"/>
      <c r="B126" s="963"/>
      <c r="C126" s="936" t="s">
        <v>443</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7"/>
      <c r="CL126" s="1024"/>
      <c r="CM126" s="1024"/>
      <c r="CN126" s="1024"/>
      <c r="CO126" s="1025"/>
      <c r="CP126" s="936" t="s">
        <v>455</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24" customFormat="1" ht="26.25" customHeight="1" x14ac:dyDescent="0.15">
      <c r="A127" s="1072"/>
      <c r="B127" s="965"/>
      <c r="C127" s="987" t="s">
        <v>456</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26"/>
      <c r="AV127" s="226"/>
      <c r="AW127" s="226"/>
      <c r="AX127" s="1045" t="s">
        <v>457</v>
      </c>
      <c r="AY127" s="1046"/>
      <c r="AZ127" s="1046"/>
      <c r="BA127" s="1046"/>
      <c r="BB127" s="1046"/>
      <c r="BC127" s="1046"/>
      <c r="BD127" s="1046"/>
      <c r="BE127" s="1047"/>
      <c r="BF127" s="1048" t="s">
        <v>458</v>
      </c>
      <c r="BG127" s="1046"/>
      <c r="BH127" s="1046"/>
      <c r="BI127" s="1046"/>
      <c r="BJ127" s="1046"/>
      <c r="BK127" s="1046"/>
      <c r="BL127" s="1047"/>
      <c r="BM127" s="1048" t="s">
        <v>459</v>
      </c>
      <c r="BN127" s="1046"/>
      <c r="BO127" s="1046"/>
      <c r="BP127" s="1046"/>
      <c r="BQ127" s="1046"/>
      <c r="BR127" s="1046"/>
      <c r="BS127" s="1047"/>
      <c r="BT127" s="1048" t="s">
        <v>460</v>
      </c>
      <c r="BU127" s="1046"/>
      <c r="BV127" s="1046"/>
      <c r="BW127" s="1046"/>
      <c r="BX127" s="1046"/>
      <c r="BY127" s="1046"/>
      <c r="BZ127" s="1069"/>
      <c r="CA127" s="226"/>
      <c r="CB127" s="226"/>
      <c r="CC127" s="226"/>
      <c r="CD127" s="249"/>
      <c r="CE127" s="249"/>
      <c r="CF127" s="249"/>
      <c r="CG127" s="226"/>
      <c r="CH127" s="226"/>
      <c r="CI127" s="226"/>
      <c r="CJ127" s="248"/>
      <c r="CK127" s="1037"/>
      <c r="CL127" s="1024"/>
      <c r="CM127" s="1024"/>
      <c r="CN127" s="1024"/>
      <c r="CO127" s="1025"/>
      <c r="CP127" s="936" t="s">
        <v>461</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24" customFormat="1" ht="26.25" customHeight="1" thickBot="1" x14ac:dyDescent="0.2">
      <c r="A128" s="1055" t="s">
        <v>462</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463</v>
      </c>
      <c r="X128" s="1057"/>
      <c r="Y128" s="1057"/>
      <c r="Z128" s="1058"/>
      <c r="AA128" s="1059">
        <v>269447</v>
      </c>
      <c r="AB128" s="1060"/>
      <c r="AC128" s="1060"/>
      <c r="AD128" s="1060"/>
      <c r="AE128" s="1061"/>
      <c r="AF128" s="1062">
        <v>298909</v>
      </c>
      <c r="AG128" s="1060"/>
      <c r="AH128" s="1060"/>
      <c r="AI128" s="1060"/>
      <c r="AJ128" s="1061"/>
      <c r="AK128" s="1062">
        <v>278555</v>
      </c>
      <c r="AL128" s="1060"/>
      <c r="AM128" s="1060"/>
      <c r="AN128" s="1060"/>
      <c r="AO128" s="1061"/>
      <c r="AP128" s="1063"/>
      <c r="AQ128" s="1064"/>
      <c r="AR128" s="1064"/>
      <c r="AS128" s="1064"/>
      <c r="AT128" s="1065"/>
      <c r="AU128" s="226"/>
      <c r="AV128" s="226"/>
      <c r="AW128" s="226"/>
      <c r="AX128" s="910" t="s">
        <v>464</v>
      </c>
      <c r="AY128" s="911"/>
      <c r="AZ128" s="911"/>
      <c r="BA128" s="911"/>
      <c r="BB128" s="911"/>
      <c r="BC128" s="911"/>
      <c r="BD128" s="911"/>
      <c r="BE128" s="912"/>
      <c r="BF128" s="1066" t="s">
        <v>122</v>
      </c>
      <c r="BG128" s="1067"/>
      <c r="BH128" s="1067"/>
      <c r="BI128" s="1067"/>
      <c r="BJ128" s="1067"/>
      <c r="BK128" s="1067"/>
      <c r="BL128" s="1068"/>
      <c r="BM128" s="1066">
        <v>13.01</v>
      </c>
      <c r="BN128" s="1067"/>
      <c r="BO128" s="1067"/>
      <c r="BP128" s="1067"/>
      <c r="BQ128" s="1067"/>
      <c r="BR128" s="1067"/>
      <c r="BS128" s="1068"/>
      <c r="BT128" s="1066">
        <v>20</v>
      </c>
      <c r="BU128" s="1067"/>
      <c r="BV128" s="1067"/>
      <c r="BW128" s="1067"/>
      <c r="BX128" s="1067"/>
      <c r="BY128" s="1067"/>
      <c r="BZ128" s="1090"/>
      <c r="CA128" s="249"/>
      <c r="CB128" s="249"/>
      <c r="CC128" s="249"/>
      <c r="CD128" s="249"/>
      <c r="CE128" s="249"/>
      <c r="CF128" s="249"/>
      <c r="CG128" s="226"/>
      <c r="CH128" s="226"/>
      <c r="CI128" s="226"/>
      <c r="CJ128" s="248"/>
      <c r="CK128" s="1038"/>
      <c r="CL128" s="1039"/>
      <c r="CM128" s="1039"/>
      <c r="CN128" s="1039"/>
      <c r="CO128" s="1040"/>
      <c r="CP128" s="1049" t="s">
        <v>465</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24"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466</v>
      </c>
      <c r="X129" s="1085"/>
      <c r="Y129" s="1085"/>
      <c r="Z129" s="1086"/>
      <c r="AA129" s="972">
        <v>11975093</v>
      </c>
      <c r="AB129" s="973"/>
      <c r="AC129" s="973"/>
      <c r="AD129" s="973"/>
      <c r="AE129" s="974"/>
      <c r="AF129" s="975">
        <v>12022222</v>
      </c>
      <c r="AG129" s="973"/>
      <c r="AH129" s="973"/>
      <c r="AI129" s="973"/>
      <c r="AJ129" s="974"/>
      <c r="AK129" s="975">
        <v>12449809</v>
      </c>
      <c r="AL129" s="973"/>
      <c r="AM129" s="973"/>
      <c r="AN129" s="973"/>
      <c r="AO129" s="974"/>
      <c r="AP129" s="1087"/>
      <c r="AQ129" s="1088"/>
      <c r="AR129" s="1088"/>
      <c r="AS129" s="1088"/>
      <c r="AT129" s="1089"/>
      <c r="AU129" s="227"/>
      <c r="AV129" s="227"/>
      <c r="AW129" s="227"/>
      <c r="AX129" s="1079" t="s">
        <v>467</v>
      </c>
      <c r="AY129" s="937"/>
      <c r="AZ129" s="937"/>
      <c r="BA129" s="937"/>
      <c r="BB129" s="937"/>
      <c r="BC129" s="937"/>
      <c r="BD129" s="937"/>
      <c r="BE129" s="938"/>
      <c r="BF129" s="1080" t="s">
        <v>122</v>
      </c>
      <c r="BG129" s="1081"/>
      <c r="BH129" s="1081"/>
      <c r="BI129" s="1081"/>
      <c r="BJ129" s="1081"/>
      <c r="BK129" s="1081"/>
      <c r="BL129" s="1082"/>
      <c r="BM129" s="1080">
        <v>18.010000000000002</v>
      </c>
      <c r="BN129" s="1081"/>
      <c r="BO129" s="1081"/>
      <c r="BP129" s="1081"/>
      <c r="BQ129" s="1081"/>
      <c r="BR129" s="1081"/>
      <c r="BS129" s="1082"/>
      <c r="BT129" s="1080">
        <v>30</v>
      </c>
      <c r="BU129" s="1081"/>
      <c r="BV129" s="1081"/>
      <c r="BW129" s="1081"/>
      <c r="BX129" s="1081"/>
      <c r="BY129" s="1081"/>
      <c r="BZ129" s="1083"/>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8" t="s">
        <v>468</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469</v>
      </c>
      <c r="X130" s="1085"/>
      <c r="Y130" s="1085"/>
      <c r="Z130" s="1086"/>
      <c r="AA130" s="972">
        <v>1530892</v>
      </c>
      <c r="AB130" s="973"/>
      <c r="AC130" s="973"/>
      <c r="AD130" s="973"/>
      <c r="AE130" s="974"/>
      <c r="AF130" s="975">
        <v>1532653</v>
      </c>
      <c r="AG130" s="973"/>
      <c r="AH130" s="973"/>
      <c r="AI130" s="973"/>
      <c r="AJ130" s="974"/>
      <c r="AK130" s="975">
        <v>1502988</v>
      </c>
      <c r="AL130" s="973"/>
      <c r="AM130" s="973"/>
      <c r="AN130" s="973"/>
      <c r="AO130" s="974"/>
      <c r="AP130" s="1087"/>
      <c r="AQ130" s="1088"/>
      <c r="AR130" s="1088"/>
      <c r="AS130" s="1088"/>
      <c r="AT130" s="1089"/>
      <c r="AU130" s="227"/>
      <c r="AV130" s="227"/>
      <c r="AW130" s="227"/>
      <c r="AX130" s="1079" t="s">
        <v>470</v>
      </c>
      <c r="AY130" s="937"/>
      <c r="AZ130" s="937"/>
      <c r="BA130" s="937"/>
      <c r="BB130" s="937"/>
      <c r="BC130" s="937"/>
      <c r="BD130" s="937"/>
      <c r="BE130" s="938"/>
      <c r="BF130" s="1115">
        <v>8.3000000000000007</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471</v>
      </c>
      <c r="X131" s="1122"/>
      <c r="Y131" s="1122"/>
      <c r="Z131" s="1123"/>
      <c r="AA131" s="1018">
        <v>10444201</v>
      </c>
      <c r="AB131" s="1000"/>
      <c r="AC131" s="1000"/>
      <c r="AD131" s="1000"/>
      <c r="AE131" s="1001"/>
      <c r="AF131" s="999">
        <v>10489569</v>
      </c>
      <c r="AG131" s="1000"/>
      <c r="AH131" s="1000"/>
      <c r="AI131" s="1000"/>
      <c r="AJ131" s="1001"/>
      <c r="AK131" s="999">
        <v>10946821</v>
      </c>
      <c r="AL131" s="1000"/>
      <c r="AM131" s="1000"/>
      <c r="AN131" s="1000"/>
      <c r="AO131" s="1001"/>
      <c r="AP131" s="1124"/>
      <c r="AQ131" s="1125"/>
      <c r="AR131" s="1125"/>
      <c r="AS131" s="1125"/>
      <c r="AT131" s="1126"/>
      <c r="AU131" s="227"/>
      <c r="AV131" s="227"/>
      <c r="AW131" s="227"/>
      <c r="AX131" s="1097" t="s">
        <v>472</v>
      </c>
      <c r="AY131" s="739"/>
      <c r="AZ131" s="739"/>
      <c r="BA131" s="739"/>
      <c r="BB131" s="739"/>
      <c r="BC131" s="739"/>
      <c r="BD131" s="739"/>
      <c r="BE131" s="1050"/>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4" t="s">
        <v>473</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474</v>
      </c>
      <c r="W132" s="1108"/>
      <c r="X132" s="1108"/>
      <c r="Y132" s="1108"/>
      <c r="Z132" s="1109"/>
      <c r="AA132" s="1110">
        <v>7.9790593840000001</v>
      </c>
      <c r="AB132" s="1111"/>
      <c r="AC132" s="1111"/>
      <c r="AD132" s="1111"/>
      <c r="AE132" s="1112"/>
      <c r="AF132" s="1113">
        <v>7.5244178289999999</v>
      </c>
      <c r="AG132" s="1111"/>
      <c r="AH132" s="1111"/>
      <c r="AI132" s="1111"/>
      <c r="AJ132" s="1112"/>
      <c r="AK132" s="1113">
        <v>9.5307212929999992</v>
      </c>
      <c r="AL132" s="1111"/>
      <c r="AM132" s="1111"/>
      <c r="AN132" s="1111"/>
      <c r="AO132" s="1112"/>
      <c r="AP132" s="1015"/>
      <c r="AQ132" s="1016"/>
      <c r="AR132" s="1016"/>
      <c r="AS132" s="1016"/>
      <c r="AT132" s="1114"/>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475</v>
      </c>
      <c r="W133" s="1091"/>
      <c r="X133" s="1091"/>
      <c r="Y133" s="1091"/>
      <c r="Z133" s="1092"/>
      <c r="AA133" s="1093">
        <v>7.5</v>
      </c>
      <c r="AB133" s="1094"/>
      <c r="AC133" s="1094"/>
      <c r="AD133" s="1094"/>
      <c r="AE133" s="1095"/>
      <c r="AF133" s="1093">
        <v>7.8</v>
      </c>
      <c r="AG133" s="1094"/>
      <c r="AH133" s="1094"/>
      <c r="AI133" s="1094"/>
      <c r="AJ133" s="1095"/>
      <c r="AK133" s="1093">
        <v>8.3000000000000007</v>
      </c>
      <c r="AL133" s="1094"/>
      <c r="AM133" s="1094"/>
      <c r="AN133" s="1094"/>
      <c r="AO133" s="1095"/>
      <c r="AP133" s="1042"/>
      <c r="AQ133" s="1043"/>
      <c r="AR133" s="1043"/>
      <c r="AS133" s="1043"/>
      <c r="AT133" s="1096"/>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NES2e7jH/PG95ZIr51pMBIvoP6KbWHMbBoBRzQkfv6MKlaGKpM3UvQKlaVDk7mwBdzngsrDHn5oHvTXNBebskw==" saltValue="M1z831jjsjd1SVToStgD6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476</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eAUNa5gV1QYA5JCGboAev0ajWrcKpAVjuiekySWbBDiTgCFZPk2zpQAigG9cvfdU7vKe2HAId2sVerueHx+dPw==" saltValue="kYqaC80csVWVOgUittE7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9AYfBnx5ohExRHZJE7PNUBAIFdp4BKS1ZZv1IHWqIslz/cxKCIsyzVYrR/gBWYET9j3SN3e8Uov9r4tiFBggQ==" saltValue="p8gCemRrBdb7q4WVeOsmU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478</v>
      </c>
      <c r="AL6" s="260"/>
      <c r="AM6" s="260"/>
      <c r="AN6" s="260"/>
    </row>
    <row r="7" spans="1:46" ht="13.5" customHeight="1" x14ac:dyDescent="0.15">
      <c r="A7" s="259"/>
      <c r="AK7" s="262"/>
      <c r="AL7" s="263"/>
      <c r="AM7" s="263"/>
      <c r="AN7" s="264"/>
      <c r="AO7" s="1128" t="s">
        <v>479</v>
      </c>
      <c r="AP7" s="265"/>
      <c r="AQ7" s="266" t="s">
        <v>480</v>
      </c>
      <c r="AR7" s="267"/>
    </row>
    <row r="8" spans="1:46" x14ac:dyDescent="0.15">
      <c r="A8" s="259"/>
      <c r="AK8" s="268"/>
      <c r="AL8" s="269"/>
      <c r="AM8" s="269"/>
      <c r="AN8" s="270"/>
      <c r="AO8" s="1129"/>
      <c r="AP8" s="271" t="s">
        <v>481</v>
      </c>
      <c r="AQ8" s="272" t="s">
        <v>482</v>
      </c>
      <c r="AR8" s="273" t="s">
        <v>483</v>
      </c>
    </row>
    <row r="9" spans="1:46" x14ac:dyDescent="0.15">
      <c r="A9" s="259"/>
      <c r="AK9" s="1130" t="s">
        <v>484</v>
      </c>
      <c r="AL9" s="1131"/>
      <c r="AM9" s="1131"/>
      <c r="AN9" s="1132"/>
      <c r="AO9" s="274">
        <v>3091672</v>
      </c>
      <c r="AP9" s="274">
        <v>64639</v>
      </c>
      <c r="AQ9" s="275">
        <v>107616</v>
      </c>
      <c r="AR9" s="276">
        <v>-39.9</v>
      </c>
    </row>
    <row r="10" spans="1:46" ht="13.5" customHeight="1" x14ac:dyDescent="0.15">
      <c r="A10" s="259"/>
      <c r="AK10" s="1130" t="s">
        <v>485</v>
      </c>
      <c r="AL10" s="1131"/>
      <c r="AM10" s="1131"/>
      <c r="AN10" s="1132"/>
      <c r="AO10" s="277">
        <v>103005</v>
      </c>
      <c r="AP10" s="277">
        <v>2154</v>
      </c>
      <c r="AQ10" s="278">
        <v>10095</v>
      </c>
      <c r="AR10" s="279">
        <v>-78.7</v>
      </c>
    </row>
    <row r="11" spans="1:46" ht="13.5" customHeight="1" x14ac:dyDescent="0.15">
      <c r="A11" s="259"/>
      <c r="AK11" s="1130" t="s">
        <v>486</v>
      </c>
      <c r="AL11" s="1131"/>
      <c r="AM11" s="1131"/>
      <c r="AN11" s="1132"/>
      <c r="AO11" s="277">
        <v>384281</v>
      </c>
      <c r="AP11" s="277">
        <v>8034</v>
      </c>
      <c r="AQ11" s="278">
        <v>1704</v>
      </c>
      <c r="AR11" s="279">
        <v>371.5</v>
      </c>
    </row>
    <row r="12" spans="1:46" ht="13.5" customHeight="1" x14ac:dyDescent="0.15">
      <c r="A12" s="259"/>
      <c r="AK12" s="1130" t="s">
        <v>487</v>
      </c>
      <c r="AL12" s="1131"/>
      <c r="AM12" s="1131"/>
      <c r="AN12" s="1132"/>
      <c r="AO12" s="277" t="s">
        <v>488</v>
      </c>
      <c r="AP12" s="277" t="s">
        <v>488</v>
      </c>
      <c r="AQ12" s="278">
        <v>7</v>
      </c>
      <c r="AR12" s="279" t="s">
        <v>488</v>
      </c>
    </row>
    <row r="13" spans="1:46" ht="13.5" customHeight="1" x14ac:dyDescent="0.15">
      <c r="A13" s="259"/>
      <c r="AK13" s="1130" t="s">
        <v>489</v>
      </c>
      <c r="AL13" s="1131"/>
      <c r="AM13" s="1131"/>
      <c r="AN13" s="1132"/>
      <c r="AO13" s="277">
        <v>140268</v>
      </c>
      <c r="AP13" s="277">
        <v>2933</v>
      </c>
      <c r="AQ13" s="278">
        <v>4110</v>
      </c>
      <c r="AR13" s="279">
        <v>-28.6</v>
      </c>
    </row>
    <row r="14" spans="1:46" ht="13.5" customHeight="1" x14ac:dyDescent="0.15">
      <c r="A14" s="259"/>
      <c r="AK14" s="1130" t="s">
        <v>490</v>
      </c>
      <c r="AL14" s="1131"/>
      <c r="AM14" s="1131"/>
      <c r="AN14" s="1132"/>
      <c r="AO14" s="277">
        <v>52233</v>
      </c>
      <c r="AP14" s="277">
        <v>1092</v>
      </c>
      <c r="AQ14" s="278">
        <v>2451</v>
      </c>
      <c r="AR14" s="279">
        <v>-55.4</v>
      </c>
    </row>
    <row r="15" spans="1:46" ht="13.5" customHeight="1" x14ac:dyDescent="0.15">
      <c r="A15" s="259"/>
      <c r="AK15" s="1133" t="s">
        <v>491</v>
      </c>
      <c r="AL15" s="1134"/>
      <c r="AM15" s="1134"/>
      <c r="AN15" s="1135"/>
      <c r="AO15" s="277">
        <v>-223088</v>
      </c>
      <c r="AP15" s="277">
        <v>-4664</v>
      </c>
      <c r="AQ15" s="278">
        <v>-6399</v>
      </c>
      <c r="AR15" s="279">
        <v>-27.1</v>
      </c>
    </row>
    <row r="16" spans="1:46" x14ac:dyDescent="0.15">
      <c r="A16" s="259"/>
      <c r="AK16" s="1133" t="s">
        <v>177</v>
      </c>
      <c r="AL16" s="1134"/>
      <c r="AM16" s="1134"/>
      <c r="AN16" s="1135"/>
      <c r="AO16" s="277">
        <v>3548371</v>
      </c>
      <c r="AP16" s="277">
        <v>74187</v>
      </c>
      <c r="AQ16" s="278">
        <v>119584</v>
      </c>
      <c r="AR16" s="279">
        <v>-38</v>
      </c>
    </row>
    <row r="17" spans="1:46" x14ac:dyDescent="0.15">
      <c r="A17" s="259"/>
    </row>
    <row r="18" spans="1:46" x14ac:dyDescent="0.15">
      <c r="A18" s="259"/>
      <c r="AQ18" s="280"/>
      <c r="AR18" s="280"/>
    </row>
    <row r="19" spans="1:46" x14ac:dyDescent="0.15">
      <c r="A19" s="259"/>
      <c r="AK19" s="255" t="s">
        <v>492</v>
      </c>
    </row>
    <row r="20" spans="1:46" x14ac:dyDescent="0.15">
      <c r="A20" s="259"/>
      <c r="AK20" s="281"/>
      <c r="AL20" s="282"/>
      <c r="AM20" s="282"/>
      <c r="AN20" s="283"/>
      <c r="AO20" s="284" t="s">
        <v>493</v>
      </c>
      <c r="AP20" s="285" t="s">
        <v>494</v>
      </c>
      <c r="AQ20" s="286" t="s">
        <v>495</v>
      </c>
      <c r="AR20" s="287"/>
    </row>
    <row r="21" spans="1:46" s="260" customFormat="1" x14ac:dyDescent="0.15">
      <c r="A21" s="288"/>
      <c r="AK21" s="1136" t="s">
        <v>496</v>
      </c>
      <c r="AL21" s="1137"/>
      <c r="AM21" s="1137"/>
      <c r="AN21" s="1138"/>
      <c r="AO21" s="289">
        <v>7.02</v>
      </c>
      <c r="AP21" s="290">
        <v>10.86</v>
      </c>
      <c r="AQ21" s="291">
        <v>-3.84</v>
      </c>
      <c r="AS21" s="292"/>
      <c r="AT21" s="288"/>
    </row>
    <row r="22" spans="1:46" s="260" customFormat="1" x14ac:dyDescent="0.15">
      <c r="A22" s="288"/>
      <c r="AK22" s="1136" t="s">
        <v>497</v>
      </c>
      <c r="AL22" s="1137"/>
      <c r="AM22" s="1137"/>
      <c r="AN22" s="1138"/>
      <c r="AO22" s="293">
        <v>97.7</v>
      </c>
      <c r="AP22" s="294">
        <v>97.3</v>
      </c>
      <c r="AQ22" s="295">
        <v>0.4</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7" t="s">
        <v>498</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300"/>
      <c r="AS27" s="255"/>
      <c r="AT27" s="255"/>
    </row>
    <row r="28" spans="1:46" ht="17.25" x14ac:dyDescent="0.15">
      <c r="A28" s="256" t="s">
        <v>499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500</v>
      </c>
      <c r="AL29" s="260"/>
      <c r="AM29" s="260"/>
      <c r="AN29" s="260"/>
      <c r="AS29" s="302"/>
    </row>
    <row r="30" spans="1:46" ht="13.5" customHeight="1" x14ac:dyDescent="0.15">
      <c r="A30" s="259"/>
      <c r="AK30" s="262"/>
      <c r="AL30" s="263"/>
      <c r="AM30" s="263"/>
      <c r="AN30" s="264"/>
      <c r="AO30" s="1128" t="s">
        <v>479</v>
      </c>
      <c r="AP30" s="265"/>
      <c r="AQ30" s="266" t="s">
        <v>480</v>
      </c>
      <c r="AR30" s="267"/>
    </row>
    <row r="31" spans="1:46" x14ac:dyDescent="0.15">
      <c r="A31" s="259"/>
      <c r="AK31" s="268"/>
      <c r="AL31" s="269"/>
      <c r="AM31" s="269"/>
      <c r="AN31" s="270"/>
      <c r="AO31" s="1129"/>
      <c r="AP31" s="271" t="s">
        <v>481</v>
      </c>
      <c r="AQ31" s="272" t="s">
        <v>482</v>
      </c>
      <c r="AR31" s="273" t="s">
        <v>483</v>
      </c>
    </row>
    <row r="32" spans="1:46" ht="27" customHeight="1" x14ac:dyDescent="0.15">
      <c r="A32" s="259"/>
      <c r="AK32" s="1144" t="s">
        <v>501</v>
      </c>
      <c r="AL32" s="1145"/>
      <c r="AM32" s="1145"/>
      <c r="AN32" s="1146"/>
      <c r="AO32" s="303">
        <v>2200770</v>
      </c>
      <c r="AP32" s="303">
        <v>46012</v>
      </c>
      <c r="AQ32" s="304">
        <v>75090</v>
      </c>
      <c r="AR32" s="305">
        <v>-38.700000000000003</v>
      </c>
    </row>
    <row r="33" spans="1:46" ht="13.5" customHeight="1" x14ac:dyDescent="0.15">
      <c r="A33" s="259"/>
      <c r="AK33" s="1144" t="s">
        <v>502</v>
      </c>
      <c r="AL33" s="1145"/>
      <c r="AM33" s="1145"/>
      <c r="AN33" s="1146"/>
      <c r="AO33" s="303" t="s">
        <v>488</v>
      </c>
      <c r="AP33" s="303" t="s">
        <v>488</v>
      </c>
      <c r="AQ33" s="304" t="s">
        <v>488</v>
      </c>
      <c r="AR33" s="305" t="s">
        <v>488</v>
      </c>
    </row>
    <row r="34" spans="1:46" ht="27" customHeight="1" x14ac:dyDescent="0.15">
      <c r="A34" s="259"/>
      <c r="AK34" s="1144" t="s">
        <v>503</v>
      </c>
      <c r="AL34" s="1145"/>
      <c r="AM34" s="1145"/>
      <c r="AN34" s="1146"/>
      <c r="AO34" s="303" t="s">
        <v>488</v>
      </c>
      <c r="AP34" s="303" t="s">
        <v>488</v>
      </c>
      <c r="AQ34" s="304">
        <v>1</v>
      </c>
      <c r="AR34" s="305" t="s">
        <v>488</v>
      </c>
    </row>
    <row r="35" spans="1:46" ht="27" customHeight="1" x14ac:dyDescent="0.15">
      <c r="A35" s="259"/>
      <c r="AK35" s="1144" t="s">
        <v>504</v>
      </c>
      <c r="AL35" s="1145"/>
      <c r="AM35" s="1145"/>
      <c r="AN35" s="1146"/>
      <c r="AO35" s="303">
        <v>289110</v>
      </c>
      <c r="AP35" s="303">
        <v>6045</v>
      </c>
      <c r="AQ35" s="304">
        <v>17211</v>
      </c>
      <c r="AR35" s="305">
        <v>-64.900000000000006</v>
      </c>
    </row>
    <row r="36" spans="1:46" ht="27" customHeight="1" x14ac:dyDescent="0.15">
      <c r="A36" s="259"/>
      <c r="AK36" s="1144" t="s">
        <v>505</v>
      </c>
      <c r="AL36" s="1145"/>
      <c r="AM36" s="1145"/>
      <c r="AN36" s="1146"/>
      <c r="AO36" s="303">
        <v>234593</v>
      </c>
      <c r="AP36" s="303">
        <v>4905</v>
      </c>
      <c r="AQ36" s="304">
        <v>2478</v>
      </c>
      <c r="AR36" s="305">
        <v>97.9</v>
      </c>
    </row>
    <row r="37" spans="1:46" ht="13.5" customHeight="1" x14ac:dyDescent="0.15">
      <c r="A37" s="259"/>
      <c r="AK37" s="1144" t="s">
        <v>506</v>
      </c>
      <c r="AL37" s="1145"/>
      <c r="AM37" s="1145"/>
      <c r="AN37" s="1146"/>
      <c r="AO37" s="303">
        <v>100381</v>
      </c>
      <c r="AP37" s="303">
        <v>2099</v>
      </c>
      <c r="AQ37" s="304">
        <v>654</v>
      </c>
      <c r="AR37" s="305">
        <v>220.9</v>
      </c>
    </row>
    <row r="38" spans="1:46" ht="27" customHeight="1" x14ac:dyDescent="0.15">
      <c r="A38" s="259"/>
      <c r="AK38" s="1147" t="s">
        <v>507</v>
      </c>
      <c r="AL38" s="1148"/>
      <c r="AM38" s="1148"/>
      <c r="AN38" s="1149"/>
      <c r="AO38" s="306" t="s">
        <v>488</v>
      </c>
      <c r="AP38" s="306" t="s">
        <v>488</v>
      </c>
      <c r="AQ38" s="307">
        <v>4</v>
      </c>
      <c r="AR38" s="295" t="s">
        <v>488</v>
      </c>
      <c r="AS38" s="302"/>
    </row>
    <row r="39" spans="1:46" x14ac:dyDescent="0.15">
      <c r="A39" s="259"/>
      <c r="AK39" s="1147" t="s">
        <v>508</v>
      </c>
      <c r="AL39" s="1148"/>
      <c r="AM39" s="1148"/>
      <c r="AN39" s="1149"/>
      <c r="AO39" s="303">
        <v>-278555</v>
      </c>
      <c r="AP39" s="303">
        <v>-5824</v>
      </c>
      <c r="AQ39" s="304">
        <v>-3502</v>
      </c>
      <c r="AR39" s="305">
        <v>66.3</v>
      </c>
      <c r="AS39" s="302"/>
    </row>
    <row r="40" spans="1:46" ht="27" customHeight="1" x14ac:dyDescent="0.15">
      <c r="A40" s="259"/>
      <c r="AK40" s="1144" t="s">
        <v>509</v>
      </c>
      <c r="AL40" s="1145"/>
      <c r="AM40" s="1145"/>
      <c r="AN40" s="1146"/>
      <c r="AO40" s="303">
        <v>-1502988</v>
      </c>
      <c r="AP40" s="303">
        <v>-31424</v>
      </c>
      <c r="AQ40" s="304">
        <v>-63750</v>
      </c>
      <c r="AR40" s="305">
        <v>-50.7</v>
      </c>
      <c r="AS40" s="302"/>
    </row>
    <row r="41" spans="1:46" x14ac:dyDescent="0.15">
      <c r="A41" s="259"/>
      <c r="AK41" s="1150" t="s">
        <v>287</v>
      </c>
      <c r="AL41" s="1151"/>
      <c r="AM41" s="1151"/>
      <c r="AN41" s="1152"/>
      <c r="AO41" s="303">
        <v>1043311</v>
      </c>
      <c r="AP41" s="303">
        <v>21813</v>
      </c>
      <c r="AQ41" s="304">
        <v>28185</v>
      </c>
      <c r="AR41" s="305">
        <v>-22.6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510</v>
      </c>
    </row>
    <row r="48" spans="1:46" x14ac:dyDescent="0.15">
      <c r="A48" s="259"/>
      <c r="AK48" s="313" t="s">
        <v>511</v>
      </c>
      <c r="AL48" s="313"/>
      <c r="AM48" s="313"/>
      <c r="AN48" s="313"/>
      <c r="AO48" s="313"/>
      <c r="AP48" s="313"/>
      <c r="AQ48" s="314"/>
      <c r="AR48" s="313"/>
    </row>
    <row r="49" spans="1:44" ht="13.5" customHeight="1" x14ac:dyDescent="0.15">
      <c r="A49" s="259"/>
      <c r="AK49" s="315"/>
      <c r="AL49" s="316"/>
      <c r="AM49" s="1139" t="s">
        <v>479</v>
      </c>
      <c r="AN49" s="1141" t="s">
        <v>512</v>
      </c>
      <c r="AO49" s="1142"/>
      <c r="AP49" s="1142"/>
      <c r="AQ49" s="1142"/>
      <c r="AR49" s="1143"/>
    </row>
    <row r="50" spans="1:44" x14ac:dyDescent="0.15">
      <c r="A50" s="259"/>
      <c r="AK50" s="317"/>
      <c r="AL50" s="318"/>
      <c r="AM50" s="1140"/>
      <c r="AN50" s="319" t="s">
        <v>513</v>
      </c>
      <c r="AO50" s="320" t="s">
        <v>514</v>
      </c>
      <c r="AP50" s="321" t="s">
        <v>515</v>
      </c>
      <c r="AQ50" s="322" t="s">
        <v>516</v>
      </c>
      <c r="AR50" s="323" t="s">
        <v>517</v>
      </c>
    </row>
    <row r="51" spans="1:44" x14ac:dyDescent="0.15">
      <c r="A51" s="259"/>
      <c r="AK51" s="315" t="s">
        <v>518</v>
      </c>
      <c r="AL51" s="316"/>
      <c r="AM51" s="324">
        <v>3301581</v>
      </c>
      <c r="AN51" s="325">
        <v>68849</v>
      </c>
      <c r="AO51" s="326">
        <v>36</v>
      </c>
      <c r="AP51" s="327">
        <v>132981</v>
      </c>
      <c r="AQ51" s="328">
        <v>58.7</v>
      </c>
      <c r="AR51" s="329">
        <v>-22.7</v>
      </c>
    </row>
    <row r="52" spans="1:44" x14ac:dyDescent="0.15">
      <c r="A52" s="259"/>
      <c r="AK52" s="330"/>
      <c r="AL52" s="331" t="s">
        <v>519</v>
      </c>
      <c r="AM52" s="332">
        <v>1825332</v>
      </c>
      <c r="AN52" s="333">
        <v>38064</v>
      </c>
      <c r="AO52" s="334">
        <v>11.5</v>
      </c>
      <c r="AP52" s="335">
        <v>56973</v>
      </c>
      <c r="AQ52" s="336">
        <v>9.1999999999999993</v>
      </c>
      <c r="AR52" s="337">
        <v>2.2999999999999998</v>
      </c>
    </row>
    <row r="53" spans="1:44" x14ac:dyDescent="0.15">
      <c r="A53" s="259"/>
      <c r="AK53" s="315" t="s">
        <v>520</v>
      </c>
      <c r="AL53" s="316"/>
      <c r="AM53" s="324">
        <v>3746206</v>
      </c>
      <c r="AN53" s="325">
        <v>78359</v>
      </c>
      <c r="AO53" s="326">
        <v>13.8</v>
      </c>
      <c r="AP53" s="327">
        <v>128523</v>
      </c>
      <c r="AQ53" s="328">
        <v>-3.4</v>
      </c>
      <c r="AR53" s="329">
        <v>17.2</v>
      </c>
    </row>
    <row r="54" spans="1:44" x14ac:dyDescent="0.15">
      <c r="A54" s="259"/>
      <c r="AK54" s="330"/>
      <c r="AL54" s="331" t="s">
        <v>519</v>
      </c>
      <c r="AM54" s="332">
        <v>2052295</v>
      </c>
      <c r="AN54" s="333">
        <v>42928</v>
      </c>
      <c r="AO54" s="334">
        <v>12.8</v>
      </c>
      <c r="AP54" s="335">
        <v>56792</v>
      </c>
      <c r="AQ54" s="336">
        <v>-0.3</v>
      </c>
      <c r="AR54" s="337">
        <v>13.1</v>
      </c>
    </row>
    <row r="55" spans="1:44" x14ac:dyDescent="0.15">
      <c r="A55" s="259"/>
      <c r="AK55" s="315" t="s">
        <v>521</v>
      </c>
      <c r="AL55" s="316"/>
      <c r="AM55" s="324">
        <v>2951723</v>
      </c>
      <c r="AN55" s="325">
        <v>61558</v>
      </c>
      <c r="AO55" s="326">
        <v>-21.4</v>
      </c>
      <c r="AP55" s="327">
        <v>96469</v>
      </c>
      <c r="AQ55" s="328">
        <v>-24.9</v>
      </c>
      <c r="AR55" s="329">
        <v>3.5</v>
      </c>
    </row>
    <row r="56" spans="1:44" x14ac:dyDescent="0.15">
      <c r="A56" s="259"/>
      <c r="AK56" s="330"/>
      <c r="AL56" s="331" t="s">
        <v>519</v>
      </c>
      <c r="AM56" s="332">
        <v>2148488</v>
      </c>
      <c r="AN56" s="333">
        <v>44807</v>
      </c>
      <c r="AO56" s="334">
        <v>4.4000000000000004</v>
      </c>
      <c r="AP56" s="335">
        <v>49775</v>
      </c>
      <c r="AQ56" s="336">
        <v>-12.4</v>
      </c>
      <c r="AR56" s="337">
        <v>16.8</v>
      </c>
    </row>
    <row r="57" spans="1:44" x14ac:dyDescent="0.15">
      <c r="A57" s="259"/>
      <c r="AK57" s="315" t="s">
        <v>522</v>
      </c>
      <c r="AL57" s="316"/>
      <c r="AM57" s="324">
        <v>2456825</v>
      </c>
      <c r="AN57" s="325">
        <v>51203</v>
      </c>
      <c r="AO57" s="326">
        <v>-16.8</v>
      </c>
      <c r="AP57" s="327">
        <v>85743</v>
      </c>
      <c r="AQ57" s="328">
        <v>-11.1</v>
      </c>
      <c r="AR57" s="329">
        <v>-5.7</v>
      </c>
    </row>
    <row r="58" spans="1:44" x14ac:dyDescent="0.15">
      <c r="A58" s="259"/>
      <c r="AK58" s="330"/>
      <c r="AL58" s="331" t="s">
        <v>519</v>
      </c>
      <c r="AM58" s="332">
        <v>1832651</v>
      </c>
      <c r="AN58" s="333">
        <v>38195</v>
      </c>
      <c r="AO58" s="334">
        <v>-14.8</v>
      </c>
      <c r="AP58" s="335">
        <v>45231</v>
      </c>
      <c r="AQ58" s="336">
        <v>-9.1</v>
      </c>
      <c r="AR58" s="337">
        <v>-5.7</v>
      </c>
    </row>
    <row r="59" spans="1:44" x14ac:dyDescent="0.15">
      <c r="A59" s="259"/>
      <c r="AK59" s="315" t="s">
        <v>523</v>
      </c>
      <c r="AL59" s="316"/>
      <c r="AM59" s="324">
        <v>2307617</v>
      </c>
      <c r="AN59" s="325">
        <v>48246</v>
      </c>
      <c r="AO59" s="326">
        <v>-5.8</v>
      </c>
      <c r="AP59" s="327">
        <v>92509</v>
      </c>
      <c r="AQ59" s="328">
        <v>7.9</v>
      </c>
      <c r="AR59" s="329">
        <v>-13.7</v>
      </c>
    </row>
    <row r="60" spans="1:44" x14ac:dyDescent="0.15">
      <c r="A60" s="259"/>
      <c r="AK60" s="330"/>
      <c r="AL60" s="331" t="s">
        <v>519</v>
      </c>
      <c r="AM60" s="332">
        <v>1894419</v>
      </c>
      <c r="AN60" s="333">
        <v>39607</v>
      </c>
      <c r="AO60" s="334">
        <v>3.7</v>
      </c>
      <c r="AP60" s="335">
        <v>52274</v>
      </c>
      <c r="AQ60" s="336">
        <v>15.6</v>
      </c>
      <c r="AR60" s="337">
        <v>-11.9</v>
      </c>
    </row>
    <row r="61" spans="1:44" x14ac:dyDescent="0.15">
      <c r="A61" s="259"/>
      <c r="AK61" s="315" t="s">
        <v>524</v>
      </c>
      <c r="AL61" s="338"/>
      <c r="AM61" s="324">
        <v>2952790</v>
      </c>
      <c r="AN61" s="325">
        <v>61643</v>
      </c>
      <c r="AO61" s="326">
        <v>1.2</v>
      </c>
      <c r="AP61" s="327">
        <v>107245</v>
      </c>
      <c r="AQ61" s="339">
        <v>5.4</v>
      </c>
      <c r="AR61" s="329">
        <v>-4.2</v>
      </c>
    </row>
    <row r="62" spans="1:44" x14ac:dyDescent="0.15">
      <c r="A62" s="259"/>
      <c r="AK62" s="330"/>
      <c r="AL62" s="331" t="s">
        <v>519</v>
      </c>
      <c r="AM62" s="332">
        <v>1950637</v>
      </c>
      <c r="AN62" s="333">
        <v>40720</v>
      </c>
      <c r="AO62" s="334">
        <v>3.5</v>
      </c>
      <c r="AP62" s="335">
        <v>52209</v>
      </c>
      <c r="AQ62" s="336">
        <v>0.6</v>
      </c>
      <c r="AR62" s="337">
        <v>2.9</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4B1G2lyaIX1tQtPG2y5IVlaMBsThEEfxrtjw0RWNSra5O2h3UG7n8IWeGSDc8N/kVeejzzlUoJVihhkcfVeqpQ==" saltValue="tqFboL5bRfP2EcNPe/ZKp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476</v>
      </c>
    </row>
    <row r="121" spans="125:125" ht="13.5" hidden="1" customHeight="1" x14ac:dyDescent="0.15">
      <c r="DU121" s="253"/>
    </row>
  </sheetData>
  <sheetProtection algorithmName="SHA-512" hashValue="6wxYzClJxrs4+8njHyTV90eLloKXjONARFQNSddwhJ977vWLyoV8OCmztLnvw/EfUFln9rzcRBdwI6dIMFXw6A==" saltValue="d2rINj3diCqxNyfWWgFF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476</v>
      </c>
    </row>
  </sheetData>
  <sheetProtection algorithmName="SHA-512" hashValue="x9pfHvTV4mnoAuoxZ5FPZMoTpviRkA/H4Rn6EZk2XyPFQd677m7sg0W059A2wMQvRQg3NLjgRdiHrJkBzQPyEQ==" saltValue="DZNfV1RYLDjL5DLmczzG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3" t="s">
        <v>3</v>
      </c>
      <c r="D47" s="1153"/>
      <c r="E47" s="1154"/>
      <c r="F47" s="11">
        <v>22.17</v>
      </c>
      <c r="G47" s="12">
        <v>19.809999999999999</v>
      </c>
      <c r="H47" s="12">
        <v>21.24</v>
      </c>
      <c r="I47" s="12">
        <v>21.16</v>
      </c>
      <c r="J47" s="13">
        <v>20.43</v>
      </c>
    </row>
    <row r="48" spans="2:10" ht="57.75" customHeight="1" x14ac:dyDescent="0.15">
      <c r="B48" s="14"/>
      <c r="C48" s="1155" t="s">
        <v>4</v>
      </c>
      <c r="D48" s="1155"/>
      <c r="E48" s="1156"/>
      <c r="F48" s="15">
        <v>5.23</v>
      </c>
      <c r="G48" s="16">
        <v>5.62</v>
      </c>
      <c r="H48" s="16">
        <v>9.84</v>
      </c>
      <c r="I48" s="16">
        <v>7.95</v>
      </c>
      <c r="J48" s="17">
        <v>6.82</v>
      </c>
    </row>
    <row r="49" spans="2:10" ht="57.75" customHeight="1" thickBot="1" x14ac:dyDescent="0.2">
      <c r="B49" s="18"/>
      <c r="C49" s="1157" t="s">
        <v>5</v>
      </c>
      <c r="D49" s="1157"/>
      <c r="E49" s="1158"/>
      <c r="F49" s="19" t="s">
        <v>531</v>
      </c>
      <c r="G49" s="20" t="s">
        <v>532</v>
      </c>
      <c r="H49" s="20">
        <v>6.7</v>
      </c>
      <c r="I49" s="20" t="s">
        <v>533</v>
      </c>
      <c r="J49" s="21" t="s">
        <v>534</v>
      </c>
    </row>
    <row r="50" spans="2:10" x14ac:dyDescent="0.15"/>
  </sheetData>
  <sheetProtection algorithmName="SHA-512" hashValue="EMxZiCCKO4FBHg1K8R6Myz9XG3O9Bolz69rRWEBt0lfdNB9Ai/QjV//4dM0IxxI9nZUEdKCEs1gEetsQwlzc7w==" saltValue="dElky8dPBN48JXgBp43u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3" t="s">
        <v>535</v>
      </c>
      <c r="D34" s="1163"/>
      <c r="E34" s="1164"/>
      <c r="F34" s="32">
        <v>23.18</v>
      </c>
      <c r="G34" s="33">
        <v>22.4</v>
      </c>
      <c r="H34" s="33">
        <v>22.02</v>
      </c>
      <c r="I34" s="33">
        <v>20.67</v>
      </c>
      <c r="J34" s="34">
        <v>20.7</v>
      </c>
      <c r="K34" s="22"/>
      <c r="L34" s="22"/>
      <c r="M34" s="22"/>
      <c r="N34" s="22"/>
      <c r="O34" s="22"/>
      <c r="P34" s="22"/>
    </row>
    <row r="35" spans="1:16" ht="39" customHeight="1" x14ac:dyDescent="0.15">
      <c r="A35" s="22"/>
      <c r="B35" s="35"/>
      <c r="C35" s="1159" t="s">
        <v>536</v>
      </c>
      <c r="D35" s="1159"/>
      <c r="E35" s="1160"/>
      <c r="F35" s="36">
        <v>5.07</v>
      </c>
      <c r="G35" s="37">
        <v>5.9</v>
      </c>
      <c r="H35" s="37">
        <v>6.54</v>
      </c>
      <c r="I35" s="37">
        <v>7.35</v>
      </c>
      <c r="J35" s="38">
        <v>7.93</v>
      </c>
      <c r="K35" s="22"/>
      <c r="L35" s="22"/>
      <c r="M35" s="22"/>
      <c r="N35" s="22"/>
      <c r="O35" s="22"/>
      <c r="P35" s="22"/>
    </row>
    <row r="36" spans="1:16" ht="39" customHeight="1" x14ac:dyDescent="0.15">
      <c r="A36" s="22"/>
      <c r="B36" s="35"/>
      <c r="C36" s="1159" t="s">
        <v>537</v>
      </c>
      <c r="D36" s="1159"/>
      <c r="E36" s="1160"/>
      <c r="F36" s="36">
        <v>5.2</v>
      </c>
      <c r="G36" s="37">
        <v>5.58</v>
      </c>
      <c r="H36" s="37">
        <v>9.81</v>
      </c>
      <c r="I36" s="37">
        <v>7.91</v>
      </c>
      <c r="J36" s="38">
        <v>6.77</v>
      </c>
      <c r="K36" s="22"/>
      <c r="L36" s="22"/>
      <c r="M36" s="22"/>
      <c r="N36" s="22"/>
      <c r="O36" s="22"/>
      <c r="P36" s="22"/>
    </row>
    <row r="37" spans="1:16" ht="39" customHeight="1" x14ac:dyDescent="0.15">
      <c r="A37" s="22"/>
      <c r="B37" s="35"/>
      <c r="C37" s="1159" t="s">
        <v>538</v>
      </c>
      <c r="D37" s="1159"/>
      <c r="E37" s="1160"/>
      <c r="F37" s="36" t="s">
        <v>488</v>
      </c>
      <c r="G37" s="37">
        <v>1.25</v>
      </c>
      <c r="H37" s="37">
        <v>1.64</v>
      </c>
      <c r="I37" s="37">
        <v>2.14</v>
      </c>
      <c r="J37" s="38">
        <v>1.74</v>
      </c>
      <c r="K37" s="22"/>
      <c r="L37" s="22"/>
      <c r="M37" s="22"/>
      <c r="N37" s="22"/>
      <c r="O37" s="22"/>
      <c r="P37" s="22"/>
    </row>
    <row r="38" spans="1:16" ht="39" customHeight="1" x14ac:dyDescent="0.15">
      <c r="A38" s="22"/>
      <c r="B38" s="35"/>
      <c r="C38" s="1159" t="s">
        <v>539</v>
      </c>
      <c r="D38" s="1159"/>
      <c r="E38" s="1160"/>
      <c r="F38" s="36">
        <v>0.71</v>
      </c>
      <c r="G38" s="37">
        <v>1.74</v>
      </c>
      <c r="H38" s="37">
        <v>1.92</v>
      </c>
      <c r="I38" s="37">
        <v>1.74</v>
      </c>
      <c r="J38" s="38">
        <v>1.17</v>
      </c>
      <c r="K38" s="22"/>
      <c r="L38" s="22"/>
      <c r="M38" s="22"/>
      <c r="N38" s="22"/>
      <c r="O38" s="22"/>
      <c r="P38" s="22"/>
    </row>
    <row r="39" spans="1:16" ht="39" customHeight="1" x14ac:dyDescent="0.15">
      <c r="A39" s="22"/>
      <c r="B39" s="35"/>
      <c r="C39" s="1159" t="s">
        <v>540</v>
      </c>
      <c r="D39" s="1159"/>
      <c r="E39" s="1160"/>
      <c r="F39" s="36">
        <v>1.26</v>
      </c>
      <c r="G39" s="37">
        <v>1.29</v>
      </c>
      <c r="H39" s="37">
        <v>1.79</v>
      </c>
      <c r="I39" s="37">
        <v>1.1100000000000001</v>
      </c>
      <c r="J39" s="38">
        <v>1.1399999999999999</v>
      </c>
      <c r="K39" s="22"/>
      <c r="L39" s="22"/>
      <c r="M39" s="22"/>
      <c r="N39" s="22"/>
      <c r="O39" s="22"/>
      <c r="P39" s="22"/>
    </row>
    <row r="40" spans="1:16" ht="39" customHeight="1" x14ac:dyDescent="0.15">
      <c r="A40" s="22"/>
      <c r="B40" s="35"/>
      <c r="C40" s="1159" t="s">
        <v>541</v>
      </c>
      <c r="D40" s="1159"/>
      <c r="E40" s="1160"/>
      <c r="F40" s="36">
        <v>0.01</v>
      </c>
      <c r="G40" s="37">
        <v>0.03</v>
      </c>
      <c r="H40" s="37">
        <v>0.02</v>
      </c>
      <c r="I40" s="37">
        <v>0.03</v>
      </c>
      <c r="J40" s="38">
        <v>0.04</v>
      </c>
      <c r="K40" s="22"/>
      <c r="L40" s="22"/>
      <c r="M40" s="22"/>
      <c r="N40" s="22"/>
      <c r="O40" s="22"/>
      <c r="P40" s="22"/>
    </row>
    <row r="41" spans="1:16" ht="39" customHeight="1" x14ac:dyDescent="0.15">
      <c r="A41" s="22"/>
      <c r="B41" s="35"/>
      <c r="C41" s="1159" t="s">
        <v>542</v>
      </c>
      <c r="D41" s="1159"/>
      <c r="E41" s="1160"/>
      <c r="F41" s="36">
        <v>0.13</v>
      </c>
      <c r="G41" s="37">
        <v>0.13</v>
      </c>
      <c r="H41" s="37">
        <v>0.03</v>
      </c>
      <c r="I41" s="37">
        <v>0.03</v>
      </c>
      <c r="J41" s="38">
        <v>0.04</v>
      </c>
      <c r="K41" s="22"/>
      <c r="L41" s="22"/>
      <c r="M41" s="22"/>
      <c r="N41" s="22"/>
      <c r="O41" s="22"/>
      <c r="P41" s="22"/>
    </row>
    <row r="42" spans="1:16" ht="39" customHeight="1" x14ac:dyDescent="0.15">
      <c r="A42" s="22"/>
      <c r="B42" s="39"/>
      <c r="C42" s="1159" t="s">
        <v>543</v>
      </c>
      <c r="D42" s="1159"/>
      <c r="E42" s="1160"/>
      <c r="F42" s="36" t="s">
        <v>488</v>
      </c>
      <c r="G42" s="37" t="s">
        <v>488</v>
      </c>
      <c r="H42" s="37" t="s">
        <v>488</v>
      </c>
      <c r="I42" s="37" t="s">
        <v>488</v>
      </c>
      <c r="J42" s="38" t="s">
        <v>488</v>
      </c>
      <c r="K42" s="22"/>
      <c r="L42" s="22"/>
      <c r="M42" s="22"/>
      <c r="N42" s="22"/>
      <c r="O42" s="22"/>
      <c r="P42" s="22"/>
    </row>
    <row r="43" spans="1:16" ht="39" customHeight="1" thickBot="1" x14ac:dyDescent="0.2">
      <c r="A43" s="22"/>
      <c r="B43" s="40"/>
      <c r="C43" s="1161" t="s">
        <v>544</v>
      </c>
      <c r="D43" s="1161"/>
      <c r="E43" s="1162"/>
      <c r="F43" s="41">
        <v>1.18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rh6sPtgXPm/dvoJ0KzyxZoL1fRhdKA1DECqm6sMc2or3Qbj+rFbTBLTxBvEftr2gMwsiUnZ1kHounL4nuPSkkg==" saltValue="QAqLE4d/gP6PyUW+DeD6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1824</v>
      </c>
      <c r="L45" s="58">
        <v>1874</v>
      </c>
      <c r="M45" s="58">
        <v>1939</v>
      </c>
      <c r="N45" s="58">
        <v>2007</v>
      </c>
      <c r="O45" s="59">
        <v>2201</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488</v>
      </c>
      <c r="L46" s="62" t="s">
        <v>488</v>
      </c>
      <c r="M46" s="62" t="s">
        <v>488</v>
      </c>
      <c r="N46" s="62" t="s">
        <v>488</v>
      </c>
      <c r="O46" s="63" t="s">
        <v>488</v>
      </c>
      <c r="P46" s="46"/>
      <c r="Q46" s="46"/>
      <c r="R46" s="46"/>
      <c r="S46" s="46"/>
      <c r="T46" s="46"/>
      <c r="U46" s="46"/>
    </row>
    <row r="47" spans="1:21" ht="30.75" customHeight="1" x14ac:dyDescent="0.15">
      <c r="A47" s="46"/>
      <c r="B47" s="1167"/>
      <c r="C47" s="1168"/>
      <c r="D47" s="60"/>
      <c r="E47" s="1173" t="s">
        <v>12</v>
      </c>
      <c r="F47" s="1173"/>
      <c r="G47" s="1173"/>
      <c r="H47" s="1173"/>
      <c r="I47" s="1173"/>
      <c r="J47" s="1174"/>
      <c r="K47" s="61" t="s">
        <v>488</v>
      </c>
      <c r="L47" s="62" t="s">
        <v>488</v>
      </c>
      <c r="M47" s="62" t="s">
        <v>488</v>
      </c>
      <c r="N47" s="62" t="s">
        <v>488</v>
      </c>
      <c r="O47" s="63" t="s">
        <v>488</v>
      </c>
      <c r="P47" s="46"/>
      <c r="Q47" s="46"/>
      <c r="R47" s="46"/>
      <c r="S47" s="46"/>
      <c r="T47" s="46"/>
      <c r="U47" s="46"/>
    </row>
    <row r="48" spans="1:21" ht="30.75" customHeight="1" x14ac:dyDescent="0.15">
      <c r="A48" s="46"/>
      <c r="B48" s="1167"/>
      <c r="C48" s="1168"/>
      <c r="D48" s="60"/>
      <c r="E48" s="1173" t="s">
        <v>13</v>
      </c>
      <c r="F48" s="1173"/>
      <c r="G48" s="1173"/>
      <c r="H48" s="1173"/>
      <c r="I48" s="1173"/>
      <c r="J48" s="1174"/>
      <c r="K48" s="61">
        <v>506</v>
      </c>
      <c r="L48" s="62">
        <v>413</v>
      </c>
      <c r="M48" s="62">
        <v>325</v>
      </c>
      <c r="N48" s="62">
        <v>312</v>
      </c>
      <c r="O48" s="63">
        <v>289</v>
      </c>
      <c r="P48" s="46"/>
      <c r="Q48" s="46"/>
      <c r="R48" s="46"/>
      <c r="S48" s="46"/>
      <c r="T48" s="46"/>
      <c r="U48" s="46"/>
    </row>
    <row r="49" spans="1:21" ht="30.75" customHeight="1" x14ac:dyDescent="0.15">
      <c r="A49" s="46"/>
      <c r="B49" s="1167"/>
      <c r="C49" s="1168"/>
      <c r="D49" s="60"/>
      <c r="E49" s="1173" t="s">
        <v>14</v>
      </c>
      <c r="F49" s="1173"/>
      <c r="G49" s="1173"/>
      <c r="H49" s="1173"/>
      <c r="I49" s="1173"/>
      <c r="J49" s="1174"/>
      <c r="K49" s="61">
        <v>281</v>
      </c>
      <c r="L49" s="62">
        <v>275</v>
      </c>
      <c r="M49" s="62">
        <v>236</v>
      </c>
      <c r="N49" s="62">
        <v>204</v>
      </c>
      <c r="O49" s="63">
        <v>235</v>
      </c>
      <c r="P49" s="46"/>
      <c r="Q49" s="46"/>
      <c r="R49" s="46"/>
      <c r="S49" s="46"/>
      <c r="T49" s="46"/>
      <c r="U49" s="46"/>
    </row>
    <row r="50" spans="1:21" ht="30.75" customHeight="1" x14ac:dyDescent="0.15">
      <c r="A50" s="46"/>
      <c r="B50" s="1167"/>
      <c r="C50" s="1168"/>
      <c r="D50" s="60"/>
      <c r="E50" s="1173" t="s">
        <v>15</v>
      </c>
      <c r="F50" s="1173"/>
      <c r="G50" s="1173"/>
      <c r="H50" s="1173"/>
      <c r="I50" s="1173"/>
      <c r="J50" s="1174"/>
      <c r="K50" s="61">
        <v>150</v>
      </c>
      <c r="L50" s="62">
        <v>138</v>
      </c>
      <c r="M50" s="62">
        <v>134</v>
      </c>
      <c r="N50" s="62">
        <v>98</v>
      </c>
      <c r="O50" s="63">
        <v>100</v>
      </c>
      <c r="P50" s="46"/>
      <c r="Q50" s="46"/>
      <c r="R50" s="46"/>
      <c r="S50" s="46"/>
      <c r="T50" s="46"/>
      <c r="U50" s="46"/>
    </row>
    <row r="51" spans="1:21" ht="30.75" customHeight="1" x14ac:dyDescent="0.15">
      <c r="A51" s="46"/>
      <c r="B51" s="1169"/>
      <c r="C51" s="1170"/>
      <c r="D51" s="64"/>
      <c r="E51" s="1173" t="s">
        <v>16</v>
      </c>
      <c r="F51" s="1173"/>
      <c r="G51" s="1173"/>
      <c r="H51" s="1173"/>
      <c r="I51" s="1173"/>
      <c r="J51" s="1174"/>
      <c r="K51" s="61" t="s">
        <v>488</v>
      </c>
      <c r="L51" s="62" t="s">
        <v>488</v>
      </c>
      <c r="M51" s="62" t="s">
        <v>488</v>
      </c>
      <c r="N51" s="62" t="s">
        <v>488</v>
      </c>
      <c r="O51" s="63" t="s">
        <v>488</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2123</v>
      </c>
      <c r="L52" s="62">
        <v>1897</v>
      </c>
      <c r="M52" s="62">
        <v>1801</v>
      </c>
      <c r="N52" s="62">
        <v>1831</v>
      </c>
      <c r="O52" s="63">
        <v>1782</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638</v>
      </c>
      <c r="L53" s="67">
        <v>803</v>
      </c>
      <c r="M53" s="67">
        <v>833</v>
      </c>
      <c r="N53" s="67">
        <v>790</v>
      </c>
      <c r="O53" s="68">
        <v>1043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1" t="s">
        <v>24</v>
      </c>
      <c r="C58" s="1182"/>
      <c r="D58" s="1187" t="s">
        <v>25</v>
      </c>
      <c r="E58" s="1188"/>
      <c r="F58" s="1188"/>
      <c r="G58" s="1188"/>
      <c r="H58" s="1188"/>
      <c r="I58" s="1188"/>
      <c r="J58" s="1189"/>
      <c r="K58" s="81" t="s">
        <v>559</v>
      </c>
      <c r="L58" s="82" t="s">
        <v>559</v>
      </c>
      <c r="M58" s="82" t="s">
        <v>559</v>
      </c>
      <c r="N58" s="82" t="s">
        <v>559</v>
      </c>
      <c r="O58" s="83" t="s">
        <v>559</v>
      </c>
    </row>
    <row r="59" spans="1:21" ht="31.5" customHeight="1" x14ac:dyDescent="0.15">
      <c r="B59" s="1183"/>
      <c r="C59" s="1184"/>
      <c r="D59" s="1190" t="s">
        <v>26</v>
      </c>
      <c r="E59" s="1191"/>
      <c r="F59" s="1191"/>
      <c r="G59" s="1191"/>
      <c r="H59" s="1191"/>
      <c r="I59" s="1191"/>
      <c r="J59" s="1192"/>
      <c r="K59" s="84" t="s">
        <v>559</v>
      </c>
      <c r="L59" s="85" t="s">
        <v>559</v>
      </c>
      <c r="M59" s="85" t="s">
        <v>559</v>
      </c>
      <c r="N59" s="85" t="s">
        <v>559</v>
      </c>
      <c r="O59" s="86" t="s">
        <v>559</v>
      </c>
    </row>
    <row r="60" spans="1:21" ht="31.5" customHeight="1" thickBot="1" x14ac:dyDescent="0.2">
      <c r="B60" s="1185"/>
      <c r="C60" s="1186"/>
      <c r="D60" s="1193" t="s">
        <v>27</v>
      </c>
      <c r="E60" s="1194"/>
      <c r="F60" s="1194"/>
      <c r="G60" s="1194"/>
      <c r="H60" s="1194"/>
      <c r="I60" s="1194"/>
      <c r="J60" s="1195"/>
      <c r="K60" s="87" t="s">
        <v>559</v>
      </c>
      <c r="L60" s="88" t="s">
        <v>559</v>
      </c>
      <c r="M60" s="88" t="s">
        <v>559</v>
      </c>
      <c r="N60" s="88" t="s">
        <v>559</v>
      </c>
      <c r="O60" s="89" t="s">
        <v>559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W4MruTx9rC+9793BfbEFajvCzydzKR1KxiOE8mEqMd04nX38kyy64s+2Mg2oJGHweoM7+rbNQmanJENBlDzjQ==" saltValue="7otHhL7XG8uknRWQ8Uurj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6" t="s">
        <v>30</v>
      </c>
      <c r="C41" s="1197"/>
      <c r="D41" s="103"/>
      <c r="E41" s="1202" t="s">
        <v>31</v>
      </c>
      <c r="F41" s="1202"/>
      <c r="G41" s="1202"/>
      <c r="H41" s="1203"/>
      <c r="I41" s="342">
        <v>18971</v>
      </c>
      <c r="J41" s="343">
        <v>19909</v>
      </c>
      <c r="K41" s="343">
        <v>20539</v>
      </c>
      <c r="L41" s="343">
        <v>19935</v>
      </c>
      <c r="M41" s="344">
        <v>18888</v>
      </c>
    </row>
    <row r="42" spans="2:13" ht="27.75" customHeight="1" x14ac:dyDescent="0.15">
      <c r="B42" s="1198"/>
      <c r="C42" s="1199"/>
      <c r="D42" s="104"/>
      <c r="E42" s="1204" t="s">
        <v>32</v>
      </c>
      <c r="F42" s="1204"/>
      <c r="G42" s="1204"/>
      <c r="H42" s="1205"/>
      <c r="I42" s="345">
        <v>477</v>
      </c>
      <c r="J42" s="346">
        <v>345</v>
      </c>
      <c r="K42" s="346">
        <v>213</v>
      </c>
      <c r="L42" s="346">
        <v>316</v>
      </c>
      <c r="M42" s="347">
        <v>216</v>
      </c>
    </row>
    <row r="43" spans="2:13" ht="27.75" customHeight="1" x14ac:dyDescent="0.15">
      <c r="B43" s="1198"/>
      <c r="C43" s="1199"/>
      <c r="D43" s="104"/>
      <c r="E43" s="1204" t="s">
        <v>33</v>
      </c>
      <c r="F43" s="1204"/>
      <c r="G43" s="1204"/>
      <c r="H43" s="1205"/>
      <c r="I43" s="345">
        <v>5522</v>
      </c>
      <c r="J43" s="346">
        <v>5331</v>
      </c>
      <c r="K43" s="346">
        <v>4691</v>
      </c>
      <c r="L43" s="346">
        <v>4024</v>
      </c>
      <c r="M43" s="347">
        <v>3583</v>
      </c>
    </row>
    <row r="44" spans="2:13" ht="27.75" customHeight="1" x14ac:dyDescent="0.15">
      <c r="B44" s="1198"/>
      <c r="C44" s="1199"/>
      <c r="D44" s="104"/>
      <c r="E44" s="1204" t="s">
        <v>34</v>
      </c>
      <c r="F44" s="1204"/>
      <c r="G44" s="1204"/>
      <c r="H44" s="1205"/>
      <c r="I44" s="345">
        <v>1550</v>
      </c>
      <c r="J44" s="346">
        <v>1654</v>
      </c>
      <c r="K44" s="346">
        <v>2177</v>
      </c>
      <c r="L44" s="346">
        <v>2133</v>
      </c>
      <c r="M44" s="347">
        <v>2135</v>
      </c>
    </row>
    <row r="45" spans="2:13" ht="27.75" customHeight="1" x14ac:dyDescent="0.15">
      <c r="B45" s="1198"/>
      <c r="C45" s="1199"/>
      <c r="D45" s="104"/>
      <c r="E45" s="1204" t="s">
        <v>35</v>
      </c>
      <c r="F45" s="1204"/>
      <c r="G45" s="1204"/>
      <c r="H45" s="1205"/>
      <c r="I45" s="345">
        <v>2166</v>
      </c>
      <c r="J45" s="346">
        <v>2067</v>
      </c>
      <c r="K45" s="346">
        <v>1977</v>
      </c>
      <c r="L45" s="346">
        <v>1921</v>
      </c>
      <c r="M45" s="347">
        <v>1917</v>
      </c>
    </row>
    <row r="46" spans="2:13" ht="27.75" customHeight="1" x14ac:dyDescent="0.15">
      <c r="B46" s="1198"/>
      <c r="C46" s="1199"/>
      <c r="D46" s="105"/>
      <c r="E46" s="1204" t="s">
        <v>36</v>
      </c>
      <c r="F46" s="1204"/>
      <c r="G46" s="1204"/>
      <c r="H46" s="1205"/>
      <c r="I46" s="345" t="s">
        <v>488</v>
      </c>
      <c r="J46" s="346" t="s">
        <v>488</v>
      </c>
      <c r="K46" s="346" t="s">
        <v>488</v>
      </c>
      <c r="L46" s="346" t="s">
        <v>488</v>
      </c>
      <c r="M46" s="347" t="s">
        <v>488</v>
      </c>
    </row>
    <row r="47" spans="2:13" ht="27.75" customHeight="1" x14ac:dyDescent="0.15">
      <c r="B47" s="1198"/>
      <c r="C47" s="1199"/>
      <c r="D47" s="106"/>
      <c r="E47" s="1206" t="s">
        <v>37</v>
      </c>
      <c r="F47" s="1207"/>
      <c r="G47" s="1207"/>
      <c r="H47" s="1208"/>
      <c r="I47" s="345" t="s">
        <v>488</v>
      </c>
      <c r="J47" s="346" t="s">
        <v>488</v>
      </c>
      <c r="K47" s="346" t="s">
        <v>488</v>
      </c>
      <c r="L47" s="346" t="s">
        <v>488</v>
      </c>
      <c r="M47" s="347" t="s">
        <v>488</v>
      </c>
    </row>
    <row r="48" spans="2:13" ht="27.75" customHeight="1" x14ac:dyDescent="0.15">
      <c r="B48" s="1198"/>
      <c r="C48" s="1199"/>
      <c r="D48" s="104"/>
      <c r="E48" s="1204" t="s">
        <v>38</v>
      </c>
      <c r="F48" s="1204"/>
      <c r="G48" s="1204"/>
      <c r="H48" s="1205"/>
      <c r="I48" s="345" t="s">
        <v>488</v>
      </c>
      <c r="J48" s="346" t="s">
        <v>488</v>
      </c>
      <c r="K48" s="346" t="s">
        <v>488</v>
      </c>
      <c r="L48" s="346" t="s">
        <v>488</v>
      </c>
      <c r="M48" s="347" t="s">
        <v>488</v>
      </c>
    </row>
    <row r="49" spans="2:13" ht="27.75" customHeight="1" x14ac:dyDescent="0.15">
      <c r="B49" s="1200"/>
      <c r="C49" s="1201"/>
      <c r="D49" s="104"/>
      <c r="E49" s="1204" t="s">
        <v>39</v>
      </c>
      <c r="F49" s="1204"/>
      <c r="G49" s="1204"/>
      <c r="H49" s="1205"/>
      <c r="I49" s="345" t="s">
        <v>488</v>
      </c>
      <c r="J49" s="346" t="s">
        <v>488</v>
      </c>
      <c r="K49" s="346" t="s">
        <v>488</v>
      </c>
      <c r="L49" s="346" t="s">
        <v>488</v>
      </c>
      <c r="M49" s="347" t="s">
        <v>488</v>
      </c>
    </row>
    <row r="50" spans="2:13" ht="27.75" customHeight="1" x14ac:dyDescent="0.15">
      <c r="B50" s="1209" t="s">
        <v>40</v>
      </c>
      <c r="C50" s="1210"/>
      <c r="D50" s="107"/>
      <c r="E50" s="1204" t="s">
        <v>41</v>
      </c>
      <c r="F50" s="1204"/>
      <c r="G50" s="1204"/>
      <c r="H50" s="1205"/>
      <c r="I50" s="345">
        <v>6365</v>
      </c>
      <c r="J50" s="346">
        <v>6272</v>
      </c>
      <c r="K50" s="346">
        <v>7148</v>
      </c>
      <c r="L50" s="346">
        <v>8164</v>
      </c>
      <c r="M50" s="347">
        <v>8777</v>
      </c>
    </row>
    <row r="51" spans="2:13" ht="27.75" customHeight="1" x14ac:dyDescent="0.15">
      <c r="B51" s="1198"/>
      <c r="C51" s="1199"/>
      <c r="D51" s="104"/>
      <c r="E51" s="1204" t="s">
        <v>42</v>
      </c>
      <c r="F51" s="1204"/>
      <c r="G51" s="1204"/>
      <c r="H51" s="1205"/>
      <c r="I51" s="345">
        <v>3551</v>
      </c>
      <c r="J51" s="346">
        <v>3502</v>
      </c>
      <c r="K51" s="346">
        <v>2862</v>
      </c>
      <c r="L51" s="346">
        <v>2709</v>
      </c>
      <c r="M51" s="347">
        <v>2601</v>
      </c>
    </row>
    <row r="52" spans="2:13" ht="27.75" customHeight="1" x14ac:dyDescent="0.15">
      <c r="B52" s="1200"/>
      <c r="C52" s="1201"/>
      <c r="D52" s="104"/>
      <c r="E52" s="1204" t="s">
        <v>43</v>
      </c>
      <c r="F52" s="1204"/>
      <c r="G52" s="1204"/>
      <c r="H52" s="1205"/>
      <c r="I52" s="345">
        <v>18116</v>
      </c>
      <c r="J52" s="346">
        <v>18188</v>
      </c>
      <c r="K52" s="346">
        <v>18789</v>
      </c>
      <c r="L52" s="346">
        <v>18316</v>
      </c>
      <c r="M52" s="347">
        <v>17823</v>
      </c>
    </row>
    <row r="53" spans="2:13" ht="27.75" customHeight="1" thickBot="1" x14ac:dyDescent="0.2">
      <c r="B53" s="1211" t="s">
        <v>19</v>
      </c>
      <c r="C53" s="1212"/>
      <c r="D53" s="108"/>
      <c r="E53" s="1213" t="s">
        <v>44</v>
      </c>
      <c r="F53" s="1213"/>
      <c r="G53" s="1213"/>
      <c r="H53" s="1214"/>
      <c r="I53" s="348">
        <v>654</v>
      </c>
      <c r="J53" s="349">
        <v>1344</v>
      </c>
      <c r="K53" s="349">
        <v>797</v>
      </c>
      <c r="L53" s="349">
        <v>-859</v>
      </c>
      <c r="M53" s="350">
        <v>-2462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04I5d+j+FasV6YfCUNlk7wFBG1U3K5lp1IQq7JVNNRLwP7UJg80NTOUKNRt+exO5sION1cjj13rGBE8le1uCeQ==" saltValue="+yLtajXhqZnLMoZdhwvIr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3" t="s">
        <v>46</v>
      </c>
      <c r="D55" s="1223"/>
      <c r="E55" s="1224"/>
      <c r="F55" s="120">
        <v>2543</v>
      </c>
      <c r="G55" s="120">
        <v>2544</v>
      </c>
      <c r="H55" s="121">
        <v>2544</v>
      </c>
    </row>
    <row r="56" spans="2:8" ht="52.5" customHeight="1" x14ac:dyDescent="0.15">
      <c r="B56" s="122"/>
      <c r="C56" s="1225" t="s">
        <v>47</v>
      </c>
      <c r="D56" s="1225"/>
      <c r="E56" s="1226"/>
      <c r="F56" s="123">
        <v>763</v>
      </c>
      <c r="G56" s="123">
        <v>763</v>
      </c>
      <c r="H56" s="124">
        <v>814</v>
      </c>
    </row>
    <row r="57" spans="2:8" ht="53.25" customHeight="1" x14ac:dyDescent="0.15">
      <c r="B57" s="122"/>
      <c r="C57" s="1227" t="s">
        <v>48</v>
      </c>
      <c r="D57" s="1227"/>
      <c r="E57" s="1228"/>
      <c r="F57" s="125">
        <v>2960</v>
      </c>
      <c r="G57" s="125">
        <v>3660</v>
      </c>
      <c r="H57" s="126">
        <v>3890</v>
      </c>
    </row>
    <row r="58" spans="2:8" ht="45.75" customHeight="1" x14ac:dyDescent="0.15">
      <c r="B58" s="127"/>
      <c r="C58" s="1215" t="s">
        <v>564</v>
      </c>
      <c r="D58" s="1216"/>
      <c r="E58" s="1217"/>
      <c r="F58" s="128">
        <v>1987</v>
      </c>
      <c r="G58" s="128">
        <v>2331</v>
      </c>
      <c r="H58" s="129">
        <v>2599</v>
      </c>
    </row>
    <row r="59" spans="2:8" ht="45.75" customHeight="1" x14ac:dyDescent="0.15">
      <c r="B59" s="127"/>
      <c r="C59" s="1215" t="s">
        <v>565</v>
      </c>
      <c r="D59" s="1216"/>
      <c r="E59" s="1217"/>
      <c r="F59" s="128">
        <v>720</v>
      </c>
      <c r="G59" s="128">
        <v>1067</v>
      </c>
      <c r="H59" s="129">
        <v>1068</v>
      </c>
    </row>
    <row r="60" spans="2:8" ht="45.75" customHeight="1" x14ac:dyDescent="0.15">
      <c r="B60" s="127"/>
      <c r="C60" s="1215" t="s">
        <v>566</v>
      </c>
      <c r="D60" s="1216"/>
      <c r="E60" s="1217"/>
      <c r="F60" s="128">
        <v>74</v>
      </c>
      <c r="G60" s="128">
        <v>74</v>
      </c>
      <c r="H60" s="129">
        <v>74</v>
      </c>
    </row>
    <row r="61" spans="2:8" ht="45.75" customHeight="1" x14ac:dyDescent="0.15">
      <c r="B61" s="127"/>
      <c r="C61" s="1215" t="s">
        <v>567</v>
      </c>
      <c r="D61" s="1216"/>
      <c r="E61" s="1217"/>
      <c r="F61" s="128">
        <v>30</v>
      </c>
      <c r="G61" s="128">
        <v>40</v>
      </c>
      <c r="H61" s="129">
        <v>41</v>
      </c>
    </row>
    <row r="62" spans="2:8" ht="45.75" customHeight="1" thickBot="1" x14ac:dyDescent="0.2">
      <c r="B62" s="130"/>
      <c r="C62" s="1218" t="s">
        <v>568</v>
      </c>
      <c r="D62" s="1219"/>
      <c r="E62" s="1220"/>
      <c r="F62" s="131">
        <v>40</v>
      </c>
      <c r="G62" s="131">
        <v>39</v>
      </c>
      <c r="H62" s="132">
        <v>39</v>
      </c>
    </row>
    <row r="63" spans="2:8" ht="52.5" customHeight="1" thickBot="1" x14ac:dyDescent="0.2">
      <c r="B63" s="133"/>
      <c r="C63" s="1221" t="s">
        <v>49</v>
      </c>
      <c r="D63" s="1221"/>
      <c r="E63" s="1222"/>
      <c r="F63" s="134">
        <v>6266</v>
      </c>
      <c r="G63" s="134">
        <v>6966</v>
      </c>
      <c r="H63" s="135">
        <v>7248</v>
      </c>
    </row>
    <row r="64" spans="2:8" x14ac:dyDescent="0.15"/>
  </sheetData>
  <sheetProtection algorithmName="SHA-512" hashValue="zCWllZ01vnlpwKat/JfxpISFaIfJd4cH4Ddu/ba2uyYPHB3cFyMHcJzoZMCftqrTSTAhUAI/h2+XPi0hDXpITg==" saltValue="zwrKp+czLZ1wAixo1r8F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60DDA-72B8-49DF-9A25-14852D9049AF}">
  <sheetPr>
    <pageSetUpPr fitToPage="1"/>
  </sheetPr>
  <dimension ref="A1:DE85"/>
  <sheetViews>
    <sheetView showGridLines="0" zoomScaleNormal="100" zoomScaleSheetLayoutView="55" workbookViewId="0">
      <selection activeCell="BP10" sqref="BP10"/>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569</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41" t="s">
        <v>571</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x14ac:dyDescent="0.15">
      <c r="B44" s="259"/>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x14ac:dyDescent="0.15">
      <c r="B45" s="259"/>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x14ac:dyDescent="0.15">
      <c r="B46" s="259"/>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x14ac:dyDescent="0.15">
      <c r="B47" s="259"/>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572</v>
      </c>
    </row>
    <row r="50" spans="1:109" x14ac:dyDescent="0.15">
      <c r="B50" s="259"/>
      <c r="G50" s="1235"/>
      <c r="H50" s="1235"/>
      <c r="I50" s="1235"/>
      <c r="J50" s="1235"/>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15">
      <c r="B51" s="259"/>
      <c r="G51" s="1237"/>
      <c r="H51" s="1237"/>
      <c r="I51" s="1250"/>
      <c r="J51" s="1250"/>
      <c r="K51" s="1236"/>
      <c r="L51" s="1236"/>
      <c r="M51" s="1236"/>
      <c r="N51" s="1236"/>
      <c r="AM51" s="359"/>
      <c r="AN51" s="1232" t="s">
        <v>573</v>
      </c>
      <c r="AO51" s="1232"/>
      <c r="AP51" s="1232"/>
      <c r="AQ51" s="1232"/>
      <c r="AR51" s="1232"/>
      <c r="AS51" s="1232"/>
      <c r="AT51" s="1232"/>
      <c r="AU51" s="1232"/>
      <c r="AV51" s="1232"/>
      <c r="AW51" s="1232"/>
      <c r="AX51" s="1232"/>
      <c r="AY51" s="1232"/>
      <c r="AZ51" s="1232"/>
      <c r="BA51" s="1232"/>
      <c r="BB51" s="1232" t="s">
        <v>574</v>
      </c>
      <c r="BC51" s="1232"/>
      <c r="BD51" s="1232"/>
      <c r="BE51" s="1232"/>
      <c r="BF51" s="1232"/>
      <c r="BG51" s="1232"/>
      <c r="BH51" s="1232"/>
      <c r="BI51" s="1232"/>
      <c r="BJ51" s="1232"/>
      <c r="BK51" s="1232"/>
      <c r="BL51" s="1232"/>
      <c r="BM51" s="1232"/>
      <c r="BN51" s="1232"/>
      <c r="BO51" s="1232"/>
      <c r="BP51" s="1229">
        <v>6.7</v>
      </c>
      <c r="BQ51" s="1229"/>
      <c r="BR51" s="1229"/>
      <c r="BS51" s="1229"/>
      <c r="BT51" s="1229"/>
      <c r="BU51" s="1229"/>
      <c r="BV51" s="1229"/>
      <c r="BW51" s="1229"/>
      <c r="BX51" s="1229">
        <v>13.5</v>
      </c>
      <c r="BY51" s="1229"/>
      <c r="BZ51" s="1229"/>
      <c r="CA51" s="1229"/>
      <c r="CB51" s="1229"/>
      <c r="CC51" s="1229"/>
      <c r="CD51" s="1229"/>
      <c r="CE51" s="1229"/>
      <c r="CF51" s="1229">
        <v>7.6</v>
      </c>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x14ac:dyDescent="0.15">
      <c r="B52" s="259"/>
      <c r="G52" s="1237"/>
      <c r="H52" s="1237"/>
      <c r="I52" s="1250"/>
      <c r="J52" s="1250"/>
      <c r="K52" s="1236"/>
      <c r="L52" s="1236"/>
      <c r="M52" s="1236"/>
      <c r="N52" s="1236"/>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x14ac:dyDescent="0.15">
      <c r="A53" s="358"/>
      <c r="B53" s="259"/>
      <c r="G53" s="1237"/>
      <c r="H53" s="1237"/>
      <c r="I53" s="1235"/>
      <c r="J53" s="1235"/>
      <c r="K53" s="1236"/>
      <c r="L53" s="1236"/>
      <c r="M53" s="1236"/>
      <c r="N53" s="1236"/>
      <c r="AM53" s="359"/>
      <c r="AN53" s="1232"/>
      <c r="AO53" s="1232"/>
      <c r="AP53" s="1232"/>
      <c r="AQ53" s="1232"/>
      <c r="AR53" s="1232"/>
      <c r="AS53" s="1232"/>
      <c r="AT53" s="1232"/>
      <c r="AU53" s="1232"/>
      <c r="AV53" s="1232"/>
      <c r="AW53" s="1232"/>
      <c r="AX53" s="1232"/>
      <c r="AY53" s="1232"/>
      <c r="AZ53" s="1232"/>
      <c r="BA53" s="1232"/>
      <c r="BB53" s="1232" t="s">
        <v>575</v>
      </c>
      <c r="BC53" s="1232"/>
      <c r="BD53" s="1232"/>
      <c r="BE53" s="1232"/>
      <c r="BF53" s="1232"/>
      <c r="BG53" s="1232"/>
      <c r="BH53" s="1232"/>
      <c r="BI53" s="1232"/>
      <c r="BJ53" s="1232"/>
      <c r="BK53" s="1232"/>
      <c r="BL53" s="1232"/>
      <c r="BM53" s="1232"/>
      <c r="BN53" s="1232"/>
      <c r="BO53" s="1232"/>
      <c r="BP53" s="1229">
        <v>59</v>
      </c>
      <c r="BQ53" s="1229"/>
      <c r="BR53" s="1229"/>
      <c r="BS53" s="1229"/>
      <c r="BT53" s="1229"/>
      <c r="BU53" s="1229"/>
      <c r="BV53" s="1229"/>
      <c r="BW53" s="1229"/>
      <c r="BX53" s="1229">
        <v>58.5</v>
      </c>
      <c r="BY53" s="1229"/>
      <c r="BZ53" s="1229"/>
      <c r="CA53" s="1229"/>
      <c r="CB53" s="1229"/>
      <c r="CC53" s="1229"/>
      <c r="CD53" s="1229"/>
      <c r="CE53" s="1229"/>
      <c r="CF53" s="1229">
        <v>59.8</v>
      </c>
      <c r="CG53" s="1229"/>
      <c r="CH53" s="1229"/>
      <c r="CI53" s="1229"/>
      <c r="CJ53" s="1229"/>
      <c r="CK53" s="1229"/>
      <c r="CL53" s="1229"/>
      <c r="CM53" s="1229"/>
      <c r="CN53" s="1229">
        <v>60.9</v>
      </c>
      <c r="CO53" s="1229"/>
      <c r="CP53" s="1229"/>
      <c r="CQ53" s="1229"/>
      <c r="CR53" s="1229"/>
      <c r="CS53" s="1229"/>
      <c r="CT53" s="1229"/>
      <c r="CU53" s="1229"/>
      <c r="CV53" s="1229">
        <v>62</v>
      </c>
      <c r="CW53" s="1229"/>
      <c r="CX53" s="1229"/>
      <c r="CY53" s="1229"/>
      <c r="CZ53" s="1229"/>
      <c r="DA53" s="1229"/>
      <c r="DB53" s="1229"/>
      <c r="DC53" s="1229"/>
    </row>
    <row r="54" spans="1:109" x14ac:dyDescent="0.15">
      <c r="A54" s="358"/>
      <c r="B54" s="259"/>
      <c r="G54" s="1237"/>
      <c r="H54" s="1237"/>
      <c r="I54" s="1235"/>
      <c r="J54" s="1235"/>
      <c r="K54" s="1236"/>
      <c r="L54" s="1236"/>
      <c r="M54" s="1236"/>
      <c r="N54" s="1236"/>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x14ac:dyDescent="0.15">
      <c r="A55" s="358"/>
      <c r="B55" s="259"/>
      <c r="G55" s="1235"/>
      <c r="H55" s="1235"/>
      <c r="I55" s="1235"/>
      <c r="J55" s="1235"/>
      <c r="K55" s="1236"/>
      <c r="L55" s="1236"/>
      <c r="M55" s="1236"/>
      <c r="N55" s="1236"/>
      <c r="AN55" s="1234" t="s">
        <v>576</v>
      </c>
      <c r="AO55" s="1234"/>
      <c r="AP55" s="1234"/>
      <c r="AQ55" s="1234"/>
      <c r="AR55" s="1234"/>
      <c r="AS55" s="1234"/>
      <c r="AT55" s="1234"/>
      <c r="AU55" s="1234"/>
      <c r="AV55" s="1234"/>
      <c r="AW55" s="1234"/>
      <c r="AX55" s="1234"/>
      <c r="AY55" s="1234"/>
      <c r="AZ55" s="1234"/>
      <c r="BA55" s="1234"/>
      <c r="BB55" s="1232" t="s">
        <v>574</v>
      </c>
      <c r="BC55" s="1232"/>
      <c r="BD55" s="1232"/>
      <c r="BE55" s="1232"/>
      <c r="BF55" s="1232"/>
      <c r="BG55" s="1232"/>
      <c r="BH55" s="1232"/>
      <c r="BI55" s="1232"/>
      <c r="BJ55" s="1232"/>
      <c r="BK55" s="1232"/>
      <c r="BL55" s="1232"/>
      <c r="BM55" s="1232"/>
      <c r="BN55" s="1232"/>
      <c r="BO55" s="1232"/>
      <c r="BP55" s="1229">
        <v>14.9</v>
      </c>
      <c r="BQ55" s="1229"/>
      <c r="BR55" s="1229"/>
      <c r="BS55" s="1229"/>
      <c r="BT55" s="1229"/>
      <c r="BU55" s="1229"/>
      <c r="BV55" s="1229"/>
      <c r="BW55" s="1229"/>
      <c r="BX55" s="1229">
        <v>14.5</v>
      </c>
      <c r="BY55" s="1229"/>
      <c r="BZ55" s="1229"/>
      <c r="CA55" s="1229"/>
      <c r="CB55" s="1229"/>
      <c r="CC55" s="1229"/>
      <c r="CD55" s="1229"/>
      <c r="CE55" s="1229"/>
      <c r="CF55" s="1229">
        <v>25.2</v>
      </c>
      <c r="CG55" s="1229"/>
      <c r="CH55" s="1229"/>
      <c r="CI55" s="1229"/>
      <c r="CJ55" s="1229"/>
      <c r="CK55" s="1229"/>
      <c r="CL55" s="1229"/>
      <c r="CM55" s="1229"/>
      <c r="CN55" s="1229">
        <v>15.7</v>
      </c>
      <c r="CO55" s="1229"/>
      <c r="CP55" s="1229"/>
      <c r="CQ55" s="1229"/>
      <c r="CR55" s="1229"/>
      <c r="CS55" s="1229"/>
      <c r="CT55" s="1229"/>
      <c r="CU55" s="1229"/>
      <c r="CV55" s="1229">
        <v>10.199999999999999</v>
      </c>
      <c r="CW55" s="1229"/>
      <c r="CX55" s="1229"/>
      <c r="CY55" s="1229"/>
      <c r="CZ55" s="1229"/>
      <c r="DA55" s="1229"/>
      <c r="DB55" s="1229"/>
      <c r="DC55" s="1229"/>
    </row>
    <row r="56" spans="1:109" x14ac:dyDescent="0.15">
      <c r="A56" s="358"/>
      <c r="B56" s="259"/>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x14ac:dyDescent="0.15">
      <c r="B57" s="362"/>
      <c r="G57" s="1235"/>
      <c r="H57" s="1235"/>
      <c r="I57" s="1230"/>
      <c r="J57" s="1230"/>
      <c r="K57" s="1236"/>
      <c r="L57" s="1236"/>
      <c r="M57" s="1236"/>
      <c r="N57" s="1236"/>
      <c r="AM57" s="255"/>
      <c r="AN57" s="1234"/>
      <c r="AO57" s="1234"/>
      <c r="AP57" s="1234"/>
      <c r="AQ57" s="1234"/>
      <c r="AR57" s="1234"/>
      <c r="AS57" s="1234"/>
      <c r="AT57" s="1234"/>
      <c r="AU57" s="1234"/>
      <c r="AV57" s="1234"/>
      <c r="AW57" s="1234"/>
      <c r="AX57" s="1234"/>
      <c r="AY57" s="1234"/>
      <c r="AZ57" s="1234"/>
      <c r="BA57" s="1234"/>
      <c r="BB57" s="1232" t="s">
        <v>575</v>
      </c>
      <c r="BC57" s="1232"/>
      <c r="BD57" s="1232"/>
      <c r="BE57" s="1232"/>
      <c r="BF57" s="1232"/>
      <c r="BG57" s="1232"/>
      <c r="BH57" s="1232"/>
      <c r="BI57" s="1232"/>
      <c r="BJ57" s="1232"/>
      <c r="BK57" s="1232"/>
      <c r="BL57" s="1232"/>
      <c r="BM57" s="1232"/>
      <c r="BN57" s="1232"/>
      <c r="BO57" s="1232"/>
      <c r="BP57" s="1229">
        <v>58.5</v>
      </c>
      <c r="BQ57" s="1229"/>
      <c r="BR57" s="1229"/>
      <c r="BS57" s="1229"/>
      <c r="BT57" s="1229"/>
      <c r="BU57" s="1229"/>
      <c r="BV57" s="1229"/>
      <c r="BW57" s="1229"/>
      <c r="BX57" s="1229">
        <v>58.9</v>
      </c>
      <c r="BY57" s="1229"/>
      <c r="BZ57" s="1229"/>
      <c r="CA57" s="1229"/>
      <c r="CB57" s="1229"/>
      <c r="CC57" s="1229"/>
      <c r="CD57" s="1229"/>
      <c r="CE57" s="1229"/>
      <c r="CF57" s="1229">
        <v>62.5</v>
      </c>
      <c r="CG57" s="1229"/>
      <c r="CH57" s="1229"/>
      <c r="CI57" s="1229"/>
      <c r="CJ57" s="1229"/>
      <c r="CK57" s="1229"/>
      <c r="CL57" s="1229"/>
      <c r="CM57" s="1229"/>
      <c r="CN57" s="1229">
        <v>64.3</v>
      </c>
      <c r="CO57" s="1229"/>
      <c r="CP57" s="1229"/>
      <c r="CQ57" s="1229"/>
      <c r="CR57" s="1229"/>
      <c r="CS57" s="1229"/>
      <c r="CT57" s="1229"/>
      <c r="CU57" s="1229"/>
      <c r="CV57" s="1229">
        <v>64.7</v>
      </c>
      <c r="CW57" s="1229"/>
      <c r="CX57" s="1229"/>
      <c r="CY57" s="1229"/>
      <c r="CZ57" s="1229"/>
      <c r="DA57" s="1229"/>
      <c r="DB57" s="1229"/>
      <c r="DC57" s="1229"/>
      <c r="DD57" s="363"/>
      <c r="DE57" s="362"/>
    </row>
    <row r="58" spans="1:109" s="358" customFormat="1" x14ac:dyDescent="0.15">
      <c r="A58" s="255"/>
      <c r="B58" s="362"/>
      <c r="G58" s="1235"/>
      <c r="H58" s="1235"/>
      <c r="I58" s="1230"/>
      <c r="J58" s="1230"/>
      <c r="K58" s="1236"/>
      <c r="L58" s="1236"/>
      <c r="M58" s="1236"/>
      <c r="N58" s="1236"/>
      <c r="AM58" s="255"/>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577</v>
      </c>
    </row>
    <row r="64" spans="1:109" x14ac:dyDescent="0.15">
      <c r="B64" s="259"/>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41" t="s">
        <v>578</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x14ac:dyDescent="0.15">
      <c r="B66" s="259"/>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x14ac:dyDescent="0.15">
      <c r="B67" s="259"/>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x14ac:dyDescent="0.15">
      <c r="B68" s="259"/>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x14ac:dyDescent="0.15">
      <c r="B69" s="259"/>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572</v>
      </c>
    </row>
    <row r="72" spans="2:107" x14ac:dyDescent="0.15">
      <c r="B72" s="259"/>
      <c r="G72" s="1235"/>
      <c r="H72" s="1235"/>
      <c r="I72" s="1235"/>
      <c r="J72" s="1235"/>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x14ac:dyDescent="0.15">
      <c r="B73" s="259"/>
      <c r="G73" s="1237"/>
      <c r="H73" s="1237"/>
      <c r="I73" s="1237"/>
      <c r="J73" s="1237"/>
      <c r="K73" s="1233"/>
      <c r="L73" s="1233"/>
      <c r="M73" s="1233"/>
      <c r="N73" s="1233"/>
      <c r="AM73" s="359"/>
      <c r="AN73" s="1232" t="s">
        <v>573</v>
      </c>
      <c r="AO73" s="1232"/>
      <c r="AP73" s="1232"/>
      <c r="AQ73" s="1232"/>
      <c r="AR73" s="1232"/>
      <c r="AS73" s="1232"/>
      <c r="AT73" s="1232"/>
      <c r="AU73" s="1232"/>
      <c r="AV73" s="1232"/>
      <c r="AW73" s="1232"/>
      <c r="AX73" s="1232"/>
      <c r="AY73" s="1232"/>
      <c r="AZ73" s="1232"/>
      <c r="BA73" s="1232"/>
      <c r="BB73" s="1232" t="s">
        <v>574</v>
      </c>
      <c r="BC73" s="1232"/>
      <c r="BD73" s="1232"/>
      <c r="BE73" s="1232"/>
      <c r="BF73" s="1232"/>
      <c r="BG73" s="1232"/>
      <c r="BH73" s="1232"/>
      <c r="BI73" s="1232"/>
      <c r="BJ73" s="1232"/>
      <c r="BK73" s="1232"/>
      <c r="BL73" s="1232"/>
      <c r="BM73" s="1232"/>
      <c r="BN73" s="1232"/>
      <c r="BO73" s="1232"/>
      <c r="BP73" s="1229">
        <v>6.7</v>
      </c>
      <c r="BQ73" s="1229"/>
      <c r="BR73" s="1229"/>
      <c r="BS73" s="1229"/>
      <c r="BT73" s="1229"/>
      <c r="BU73" s="1229"/>
      <c r="BV73" s="1229"/>
      <c r="BW73" s="1229"/>
      <c r="BX73" s="1229">
        <v>13.5</v>
      </c>
      <c r="BY73" s="1229"/>
      <c r="BZ73" s="1229"/>
      <c r="CA73" s="1229"/>
      <c r="CB73" s="1229"/>
      <c r="CC73" s="1229"/>
      <c r="CD73" s="1229"/>
      <c r="CE73" s="1229"/>
      <c r="CF73" s="1229">
        <v>7.6</v>
      </c>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x14ac:dyDescent="0.15">
      <c r="B74" s="259"/>
      <c r="G74" s="1237"/>
      <c r="H74" s="1237"/>
      <c r="I74" s="1237"/>
      <c r="J74" s="1237"/>
      <c r="K74" s="1233"/>
      <c r="L74" s="1233"/>
      <c r="M74" s="1233"/>
      <c r="N74" s="1233"/>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x14ac:dyDescent="0.15">
      <c r="B75" s="259"/>
      <c r="G75" s="1237"/>
      <c r="H75" s="1237"/>
      <c r="I75" s="1235"/>
      <c r="J75" s="1235"/>
      <c r="K75" s="1236"/>
      <c r="L75" s="1236"/>
      <c r="M75" s="1236"/>
      <c r="N75" s="1236"/>
      <c r="AM75" s="359"/>
      <c r="AN75" s="1232"/>
      <c r="AO75" s="1232"/>
      <c r="AP75" s="1232"/>
      <c r="AQ75" s="1232"/>
      <c r="AR75" s="1232"/>
      <c r="AS75" s="1232"/>
      <c r="AT75" s="1232"/>
      <c r="AU75" s="1232"/>
      <c r="AV75" s="1232"/>
      <c r="AW75" s="1232"/>
      <c r="AX75" s="1232"/>
      <c r="AY75" s="1232"/>
      <c r="AZ75" s="1232"/>
      <c r="BA75" s="1232"/>
      <c r="BB75" s="1232" t="s">
        <v>579</v>
      </c>
      <c r="BC75" s="1232"/>
      <c r="BD75" s="1232"/>
      <c r="BE75" s="1232"/>
      <c r="BF75" s="1232"/>
      <c r="BG75" s="1232"/>
      <c r="BH75" s="1232"/>
      <c r="BI75" s="1232"/>
      <c r="BJ75" s="1232"/>
      <c r="BK75" s="1232"/>
      <c r="BL75" s="1232"/>
      <c r="BM75" s="1232"/>
      <c r="BN75" s="1232"/>
      <c r="BO75" s="1232"/>
      <c r="BP75" s="1229">
        <v>6.6</v>
      </c>
      <c r="BQ75" s="1229"/>
      <c r="BR75" s="1229"/>
      <c r="BS75" s="1229"/>
      <c r="BT75" s="1229"/>
      <c r="BU75" s="1229"/>
      <c r="BV75" s="1229"/>
      <c r="BW75" s="1229"/>
      <c r="BX75" s="1229">
        <v>7.1</v>
      </c>
      <c r="BY75" s="1229"/>
      <c r="BZ75" s="1229"/>
      <c r="CA75" s="1229"/>
      <c r="CB75" s="1229"/>
      <c r="CC75" s="1229"/>
      <c r="CD75" s="1229"/>
      <c r="CE75" s="1229"/>
      <c r="CF75" s="1229">
        <v>7.5</v>
      </c>
      <c r="CG75" s="1229"/>
      <c r="CH75" s="1229"/>
      <c r="CI75" s="1229"/>
      <c r="CJ75" s="1229"/>
      <c r="CK75" s="1229"/>
      <c r="CL75" s="1229"/>
      <c r="CM75" s="1229"/>
      <c r="CN75" s="1229">
        <v>7.8</v>
      </c>
      <c r="CO75" s="1229"/>
      <c r="CP75" s="1229"/>
      <c r="CQ75" s="1229"/>
      <c r="CR75" s="1229"/>
      <c r="CS75" s="1229"/>
      <c r="CT75" s="1229"/>
      <c r="CU75" s="1229"/>
      <c r="CV75" s="1229">
        <v>8.3000000000000007</v>
      </c>
      <c r="CW75" s="1229"/>
      <c r="CX75" s="1229"/>
      <c r="CY75" s="1229"/>
      <c r="CZ75" s="1229"/>
      <c r="DA75" s="1229"/>
      <c r="DB75" s="1229"/>
      <c r="DC75" s="1229"/>
    </row>
    <row r="76" spans="2:107" x14ac:dyDescent="0.15">
      <c r="B76" s="259"/>
      <c r="G76" s="1237"/>
      <c r="H76" s="1237"/>
      <c r="I76" s="1235"/>
      <c r="J76" s="1235"/>
      <c r="K76" s="1236"/>
      <c r="L76" s="1236"/>
      <c r="M76" s="1236"/>
      <c r="N76" s="1236"/>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x14ac:dyDescent="0.15">
      <c r="B77" s="259"/>
      <c r="G77" s="1235"/>
      <c r="H77" s="1235"/>
      <c r="I77" s="1235"/>
      <c r="J77" s="1235"/>
      <c r="K77" s="1233"/>
      <c r="L77" s="1233"/>
      <c r="M77" s="1233"/>
      <c r="N77" s="1233"/>
      <c r="AN77" s="1234" t="s">
        <v>576</v>
      </c>
      <c r="AO77" s="1234"/>
      <c r="AP77" s="1234"/>
      <c r="AQ77" s="1234"/>
      <c r="AR77" s="1234"/>
      <c r="AS77" s="1234"/>
      <c r="AT77" s="1234"/>
      <c r="AU77" s="1234"/>
      <c r="AV77" s="1234"/>
      <c r="AW77" s="1234"/>
      <c r="AX77" s="1234"/>
      <c r="AY77" s="1234"/>
      <c r="AZ77" s="1234"/>
      <c r="BA77" s="1234"/>
      <c r="BB77" s="1232" t="s">
        <v>574</v>
      </c>
      <c r="BC77" s="1232"/>
      <c r="BD77" s="1232"/>
      <c r="BE77" s="1232"/>
      <c r="BF77" s="1232"/>
      <c r="BG77" s="1232"/>
      <c r="BH77" s="1232"/>
      <c r="BI77" s="1232"/>
      <c r="BJ77" s="1232"/>
      <c r="BK77" s="1232"/>
      <c r="BL77" s="1232"/>
      <c r="BM77" s="1232"/>
      <c r="BN77" s="1232"/>
      <c r="BO77" s="1232"/>
      <c r="BP77" s="1229">
        <v>14.9</v>
      </c>
      <c r="BQ77" s="1229"/>
      <c r="BR77" s="1229"/>
      <c r="BS77" s="1229"/>
      <c r="BT77" s="1229"/>
      <c r="BU77" s="1229"/>
      <c r="BV77" s="1229"/>
      <c r="BW77" s="1229"/>
      <c r="BX77" s="1229">
        <v>14.5</v>
      </c>
      <c r="BY77" s="1229"/>
      <c r="BZ77" s="1229"/>
      <c r="CA77" s="1229"/>
      <c r="CB77" s="1229"/>
      <c r="CC77" s="1229"/>
      <c r="CD77" s="1229"/>
      <c r="CE77" s="1229"/>
      <c r="CF77" s="1229">
        <v>25.2</v>
      </c>
      <c r="CG77" s="1229"/>
      <c r="CH77" s="1229"/>
      <c r="CI77" s="1229"/>
      <c r="CJ77" s="1229"/>
      <c r="CK77" s="1229"/>
      <c r="CL77" s="1229"/>
      <c r="CM77" s="1229"/>
      <c r="CN77" s="1229">
        <v>15.7</v>
      </c>
      <c r="CO77" s="1229"/>
      <c r="CP77" s="1229"/>
      <c r="CQ77" s="1229"/>
      <c r="CR77" s="1229"/>
      <c r="CS77" s="1229"/>
      <c r="CT77" s="1229"/>
      <c r="CU77" s="1229"/>
      <c r="CV77" s="1229">
        <v>10.199999999999999</v>
      </c>
      <c r="CW77" s="1229"/>
      <c r="CX77" s="1229"/>
      <c r="CY77" s="1229"/>
      <c r="CZ77" s="1229"/>
      <c r="DA77" s="1229"/>
      <c r="DB77" s="1229"/>
      <c r="DC77" s="1229"/>
    </row>
    <row r="78" spans="2:107" x14ac:dyDescent="0.15">
      <c r="B78" s="259"/>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x14ac:dyDescent="0.15">
      <c r="B79" s="259"/>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579</v>
      </c>
      <c r="BC79" s="1232"/>
      <c r="BD79" s="1232"/>
      <c r="BE79" s="1232"/>
      <c r="BF79" s="1232"/>
      <c r="BG79" s="1232"/>
      <c r="BH79" s="1232"/>
      <c r="BI79" s="1232"/>
      <c r="BJ79" s="1232"/>
      <c r="BK79" s="1232"/>
      <c r="BL79" s="1232"/>
      <c r="BM79" s="1232"/>
      <c r="BN79" s="1232"/>
      <c r="BO79" s="1232"/>
      <c r="BP79" s="1229">
        <v>8.5</v>
      </c>
      <c r="BQ79" s="1229"/>
      <c r="BR79" s="1229"/>
      <c r="BS79" s="1229"/>
      <c r="BT79" s="1229"/>
      <c r="BU79" s="1229"/>
      <c r="BV79" s="1229"/>
      <c r="BW79" s="1229"/>
      <c r="BX79" s="1229">
        <v>8.4</v>
      </c>
      <c r="BY79" s="1229"/>
      <c r="BZ79" s="1229"/>
      <c r="CA79" s="1229"/>
      <c r="CB79" s="1229"/>
      <c r="CC79" s="1229"/>
      <c r="CD79" s="1229"/>
      <c r="CE79" s="1229"/>
      <c r="CF79" s="1229">
        <v>8.9</v>
      </c>
      <c r="CG79" s="1229"/>
      <c r="CH79" s="1229"/>
      <c r="CI79" s="1229"/>
      <c r="CJ79" s="1229"/>
      <c r="CK79" s="1229"/>
      <c r="CL79" s="1229"/>
      <c r="CM79" s="1229"/>
      <c r="CN79" s="1229">
        <v>8.9</v>
      </c>
      <c r="CO79" s="1229"/>
      <c r="CP79" s="1229"/>
      <c r="CQ79" s="1229"/>
      <c r="CR79" s="1229"/>
      <c r="CS79" s="1229"/>
      <c r="CT79" s="1229"/>
      <c r="CU79" s="1229"/>
      <c r="CV79" s="1229">
        <v>9</v>
      </c>
      <c r="CW79" s="1229"/>
      <c r="CX79" s="1229"/>
      <c r="CY79" s="1229"/>
      <c r="CZ79" s="1229"/>
      <c r="DA79" s="1229"/>
      <c r="DB79" s="1229"/>
      <c r="DC79" s="1229"/>
    </row>
    <row r="80" spans="2:107" x14ac:dyDescent="0.15">
      <c r="B80" s="259"/>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twlg7XyBFJuY9UJQ38Wn/r1rvztlpZ4XYau5ZhIMP7osOTf5JAbe3fKWGcyqR/Yh+3GZNkaUk+BogUjq2Enq5Q==" saltValue="DTtTJRm1CqKPdT/UnaOfn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B59E4-8944-49C4-A45A-164F0155A8AC}">
  <sheetPr>
    <pageSetUpPr fitToPage="1"/>
  </sheetPr>
  <dimension ref="A1:DR125"/>
  <sheetViews>
    <sheetView showGridLines="0" zoomScaleNormal="100" zoomScaleSheetLayoutView="70" workbookViewId="0">
      <selection activeCell="BP10" sqref="BP10"/>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XP7/fAHgUetNTo85WAOj4RPE05d1JoWT+jqt4wiAi3KB+P4aG8H8+lVp/qKfQLpg2Qz87flvuSoDMgCMOZ02Fg==" saltValue="yYHo7/7sADDhXfVz4ChK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A0CCF-AA0C-4F12-9F56-759DE838A496}">
  <sheetPr>
    <pageSetUpPr fitToPage="1"/>
  </sheetPr>
  <dimension ref="A1:DR125"/>
  <sheetViews>
    <sheetView showGridLines="0" zoomScaleNormal="100" zoomScaleSheetLayoutView="55" workbookViewId="0">
      <selection activeCell="BP10" sqref="BP10"/>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476</v>
      </c>
    </row>
  </sheetData>
  <sheetProtection algorithmName="SHA-512" hashValue="+9Gp9wmzYo1KMRXz/W8+aQTcUhQPqU252HrN9F0iXG8RefsI+ObukI9LtVgj/y3+/lyrvZP3JguTWiVYa2LPLA==" saltValue="4JyI2AIM0l+ukOuyoq3n4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525</v>
      </c>
      <c r="G2" s="149"/>
      <c r="H2" s="150"/>
    </row>
    <row r="3" spans="1:8" x14ac:dyDescent="0.15">
      <c r="A3" s="146" t="s">
        <v>518</v>
      </c>
      <c r="B3" s="151"/>
      <c r="C3" s="152"/>
      <c r="D3" s="153">
        <v>68849</v>
      </c>
      <c r="E3" s="154"/>
      <c r="F3" s="155">
        <v>132981</v>
      </c>
      <c r="G3" s="156"/>
      <c r="H3" s="157"/>
    </row>
    <row r="4" spans="1:8" x14ac:dyDescent="0.15">
      <c r="A4" s="158"/>
      <c r="B4" s="159"/>
      <c r="C4" s="160"/>
      <c r="D4" s="161">
        <v>38064</v>
      </c>
      <c r="E4" s="162"/>
      <c r="F4" s="163">
        <v>56973</v>
      </c>
      <c r="G4" s="164"/>
      <c r="H4" s="165"/>
    </row>
    <row r="5" spans="1:8" x14ac:dyDescent="0.15">
      <c r="A5" s="146" t="s">
        <v>520</v>
      </c>
      <c r="B5" s="151"/>
      <c r="C5" s="152"/>
      <c r="D5" s="153">
        <v>78359</v>
      </c>
      <c r="E5" s="154"/>
      <c r="F5" s="155">
        <v>128523</v>
      </c>
      <c r="G5" s="156"/>
      <c r="H5" s="157"/>
    </row>
    <row r="6" spans="1:8" x14ac:dyDescent="0.15">
      <c r="A6" s="158"/>
      <c r="B6" s="159"/>
      <c r="C6" s="160"/>
      <c r="D6" s="161">
        <v>42928</v>
      </c>
      <c r="E6" s="162"/>
      <c r="F6" s="163">
        <v>56792</v>
      </c>
      <c r="G6" s="164"/>
      <c r="H6" s="165"/>
    </row>
    <row r="7" spans="1:8" x14ac:dyDescent="0.15">
      <c r="A7" s="146" t="s">
        <v>521</v>
      </c>
      <c r="B7" s="151"/>
      <c r="C7" s="152"/>
      <c r="D7" s="153">
        <v>61558</v>
      </c>
      <c r="E7" s="154"/>
      <c r="F7" s="155">
        <v>96469</v>
      </c>
      <c r="G7" s="156"/>
      <c r="H7" s="157"/>
    </row>
    <row r="8" spans="1:8" x14ac:dyDescent="0.15">
      <c r="A8" s="158"/>
      <c r="B8" s="159"/>
      <c r="C8" s="160"/>
      <c r="D8" s="161">
        <v>44807</v>
      </c>
      <c r="E8" s="162"/>
      <c r="F8" s="163">
        <v>49775</v>
      </c>
      <c r="G8" s="164"/>
      <c r="H8" s="165"/>
    </row>
    <row r="9" spans="1:8" x14ac:dyDescent="0.15">
      <c r="A9" s="146" t="s">
        <v>522</v>
      </c>
      <c r="B9" s="151"/>
      <c r="C9" s="152"/>
      <c r="D9" s="153">
        <v>51203</v>
      </c>
      <c r="E9" s="154"/>
      <c r="F9" s="155">
        <v>85743</v>
      </c>
      <c r="G9" s="156"/>
      <c r="H9" s="157"/>
    </row>
    <row r="10" spans="1:8" x14ac:dyDescent="0.15">
      <c r="A10" s="158"/>
      <c r="B10" s="159"/>
      <c r="C10" s="160"/>
      <c r="D10" s="161">
        <v>38195</v>
      </c>
      <c r="E10" s="162"/>
      <c r="F10" s="163">
        <v>45231</v>
      </c>
      <c r="G10" s="164"/>
      <c r="H10" s="165"/>
    </row>
    <row r="11" spans="1:8" x14ac:dyDescent="0.15">
      <c r="A11" s="146" t="s">
        <v>523</v>
      </c>
      <c r="B11" s="151"/>
      <c r="C11" s="152"/>
      <c r="D11" s="153">
        <v>48246</v>
      </c>
      <c r="E11" s="154"/>
      <c r="F11" s="155">
        <v>92509</v>
      </c>
      <c r="G11" s="156"/>
      <c r="H11" s="157"/>
    </row>
    <row r="12" spans="1:8" x14ac:dyDescent="0.15">
      <c r="A12" s="158"/>
      <c r="B12" s="159"/>
      <c r="C12" s="166"/>
      <c r="D12" s="161">
        <v>39607</v>
      </c>
      <c r="E12" s="162"/>
      <c r="F12" s="163">
        <v>52274</v>
      </c>
      <c r="G12" s="164"/>
      <c r="H12" s="165"/>
    </row>
    <row r="13" spans="1:8" x14ac:dyDescent="0.15">
      <c r="A13" s="146"/>
      <c r="B13" s="151"/>
      <c r="C13" s="152"/>
      <c r="D13" s="153">
        <v>61643</v>
      </c>
      <c r="E13" s="154"/>
      <c r="F13" s="155">
        <v>107245</v>
      </c>
      <c r="G13" s="167"/>
      <c r="H13" s="157"/>
    </row>
    <row r="14" spans="1:8" x14ac:dyDescent="0.15">
      <c r="A14" s="158"/>
      <c r="B14" s="159"/>
      <c r="C14" s="160"/>
      <c r="D14" s="161">
        <v>40720</v>
      </c>
      <c r="E14" s="162"/>
      <c r="F14" s="163">
        <v>52209</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5.23</v>
      </c>
      <c r="C19" s="168">
        <f>ROUND(VALUE(SUBSTITUTE(実質収支比率等に係る経年分析!G$48,"▲","-")),2)</f>
        <v>5.62</v>
      </c>
      <c r="D19" s="168">
        <f>ROUND(VALUE(SUBSTITUTE(実質収支比率等に係る経年分析!H$48,"▲","-")),2)</f>
        <v>9.84</v>
      </c>
      <c r="E19" s="168">
        <f>ROUND(VALUE(SUBSTITUTE(実質収支比率等に係る経年分析!I$48,"▲","-")),2)</f>
        <v>7.95</v>
      </c>
      <c r="F19" s="168">
        <f>ROUND(VALUE(SUBSTITUTE(実質収支比率等に係る経年分析!J$48,"▲","-")),2)</f>
        <v>6.82</v>
      </c>
    </row>
    <row r="20" spans="1:11" x14ac:dyDescent="0.15">
      <c r="A20" s="168" t="s">
        <v>53</v>
      </c>
      <c r="B20" s="168">
        <f>ROUND(VALUE(SUBSTITUTE(実質収支比率等に係る経年分析!F$47,"▲","-")),2)</f>
        <v>22.17</v>
      </c>
      <c r="C20" s="168">
        <f>ROUND(VALUE(SUBSTITUTE(実質収支比率等に係る経年分析!G$47,"▲","-")),2)</f>
        <v>19.809999999999999</v>
      </c>
      <c r="D20" s="168">
        <f>ROUND(VALUE(SUBSTITUTE(実質収支比率等に係る経年分析!H$47,"▲","-")),2)</f>
        <v>21.24</v>
      </c>
      <c r="E20" s="168">
        <f>ROUND(VALUE(SUBSTITUTE(実質収支比率等に係る経年分析!I$47,"▲","-")),2)</f>
        <v>21.16</v>
      </c>
      <c r="F20" s="168">
        <f>ROUND(VALUE(SUBSTITUTE(実質収支比率等に係る経年分析!J$47,"▲","-")),2)</f>
        <v>20.43</v>
      </c>
    </row>
    <row r="21" spans="1:11" x14ac:dyDescent="0.15">
      <c r="A21" s="168" t="s">
        <v>54</v>
      </c>
      <c r="B21" s="168">
        <f>IF(ISNUMBER(VALUE(SUBSTITUTE(実質収支比率等に係る経年分析!F$49,"▲","-"))),ROUND(VALUE(SUBSTITUTE(実質収支比率等に係る経年分析!F$49,"▲","-")),2),NA())</f>
        <v>-2.7</v>
      </c>
      <c r="C21" s="168">
        <f>IF(ISNUMBER(VALUE(SUBSTITUTE(実質収支比率等に係る経年分析!G$49,"▲","-"))),ROUND(VALUE(SUBSTITUTE(実質収支比率等に係る経年分析!G$49,"▲","-")),2),NA())</f>
        <v>-0.87</v>
      </c>
      <c r="D21" s="168">
        <f>IF(ISNUMBER(VALUE(SUBSTITUTE(実質収支比率等に係る経年分析!H$49,"▲","-"))),ROUND(VALUE(SUBSTITUTE(実質収支比率等に係る経年分析!H$49,"▲","-")),2),NA())</f>
        <v>6.7</v>
      </c>
      <c r="E21" s="168">
        <f>IF(ISNUMBER(VALUE(SUBSTITUTE(実質収支比率等に係る経年分析!I$49,"▲","-"))),ROUND(VALUE(SUBSTITUTE(実質収支比率等に係る経年分析!I$49,"▲","-")),2),NA())</f>
        <v>-1.85</v>
      </c>
      <c r="F21" s="168">
        <f>IF(ISNUMBER(VALUE(SUBSTITUTE(実質収支比率等に係る経年分析!J$49,"▲","-"))),ROUND(VALUE(SUBSTITUTE(実質収支比率等に係る経年分析!J$49,"▲","-")),2),NA())</f>
        <v>-0.85</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1.18</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後期高齢者医療特別会計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0.13</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0.13</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0.03</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0.03</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0.04</v>
      </c>
    </row>
    <row r="30" spans="1:11" x14ac:dyDescent="0.15">
      <c r="A30" s="169" t="str">
        <f>IF(連結実質赤字比率に係る赤字・黒字の構成分析!C$40="",NA(),連結実質赤字比率に係る赤字・黒字の構成分析!C$40)</f>
        <v>市営墓地特別会計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0.01</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0.03</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0.03</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0.04</v>
      </c>
    </row>
    <row r="31" spans="1:11" x14ac:dyDescent="0.15">
      <c r="A31" s="169" t="str">
        <f>IF(連結実質赤字比率に係る赤字・黒字の構成分析!C$39="",NA(),連結実質赤字比率に係る赤字・黒字の構成分析!C$39)</f>
        <v>国民健康保険特別会計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1.26</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1.29</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1.79</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1.1100000000000001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1.1399999999999999</v>
      </c>
    </row>
    <row r="32" spans="1:11" x14ac:dyDescent="0.15">
      <c r="A32" s="169" t="str">
        <f>IF(連結実質赤字比率に係る赤字・黒字の構成分析!C$38="",NA(),連結実質赤字比率に係る赤字・黒字の構成分析!C$38)</f>
        <v>介護保険特別会計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0.71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1.74</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1.92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1.74</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1.17</v>
      </c>
    </row>
    <row r="33" spans="1:16" x14ac:dyDescent="0.15">
      <c r="A33" s="169" t="str">
        <f>IF(連結実質赤字比率に係る赤字・黒字の構成分析!C$37="",NA(),連結実質赤字比率に係る赤字・黒字の構成分析!C$37)</f>
        <v>公共下水道事業会計</v>
      </c>
      <c r="B33" s="169" t="e">
        <f>IF(ROUND(VALUE(SUBSTITUTE(連結実質赤字比率に係る赤字・黒字の構成分析!F$37,"▲", "-")), 2) &lt; 0, ABS(ROUND(VALUE(SUBSTITUTE(連結実質赤字比率に係る赤字・黒字の構成分析!F$37,"▲", "-")), 2)), NA())</f>
        <v>#VALUE!</v>
      </c>
      <c r="C33" s="169" t="e">
        <f>IF(ROUND(VALUE(SUBSTITUTE(連結実質赤字比率に係る赤字・黒字の構成分析!F$37,"▲", "-")), 2) &gt;= 0, ABS(ROUND(VALUE(SUBSTITUTE(連結実質赤字比率に係る赤字・黒字の構成分析!F$37,"▲", "-")), 2)), NA())</f>
        <v>#VALUE!</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1.25</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1.64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2.14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1.74</v>
      </c>
    </row>
    <row r="34" spans="1:16" x14ac:dyDescent="0.15">
      <c r="A34" s="169" t="str">
        <f>IF(連結実質赤字比率に係る赤字・黒字の構成分析!C$36="",NA(),連結実質赤字比率に係る赤字・黒字の構成分析!C$36)</f>
        <v>一般会計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5.2</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5.58</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9.81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7.91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6.77</v>
      </c>
    </row>
    <row r="35" spans="1:16" x14ac:dyDescent="0.15">
      <c r="A35" s="169" t="str">
        <f>IF(連結実質赤字比率に係る赤字・黒字の構成分析!C$35="",NA(),連結実質赤字比率に係る赤字・黒字の構成分析!C$35)</f>
        <v>工業用水道事業会計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5.07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5.9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6.54</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7.35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7.93</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23.18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22.4</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22.02</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20.67</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20.7</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2123</v>
      </c>
      <c r="E42" s="170"/>
      <c r="F42" s="170"/>
      <c r="G42" s="170">
        <f>'実質公債費比率（分子）の構造'!L$52</f>
        <v>1897</v>
      </c>
      <c r="H42" s="170"/>
      <c r="I42" s="170"/>
      <c r="J42" s="170">
        <f>'実質公債費比率（分子）の構造'!M$52</f>
        <v>1801</v>
      </c>
      <c r="K42" s="170"/>
      <c r="L42" s="170"/>
      <c r="M42" s="170">
        <f>'実質公債費比率（分子）の構造'!N$52</f>
        <v>1831</v>
      </c>
      <c r="N42" s="170"/>
      <c r="O42" s="170"/>
      <c r="P42" s="170">
        <f>'実質公債費比率（分子）の構造'!O$52</f>
        <v>1782</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150</v>
      </c>
      <c r="C44" s="170"/>
      <c r="D44" s="170"/>
      <c r="E44" s="170">
        <f>'実質公債費比率（分子）の構造'!L$50</f>
        <v>138</v>
      </c>
      <c r="F44" s="170"/>
      <c r="G44" s="170"/>
      <c r="H44" s="170">
        <f>'実質公債費比率（分子）の構造'!M$50</f>
        <v>134</v>
      </c>
      <c r="I44" s="170"/>
      <c r="J44" s="170"/>
      <c r="K44" s="170">
        <f>'実質公債費比率（分子）の構造'!N$50</f>
        <v>98</v>
      </c>
      <c r="L44" s="170"/>
      <c r="M44" s="170"/>
      <c r="N44" s="170">
        <f>'実質公債費比率（分子）の構造'!O$50</f>
        <v>100</v>
      </c>
      <c r="O44" s="170"/>
      <c r="P44" s="170"/>
    </row>
    <row r="45" spans="1:16" x14ac:dyDescent="0.15">
      <c r="A45" s="170" t="s">
        <v>63</v>
      </c>
      <c r="B45" s="170">
        <f>'実質公債費比率（分子）の構造'!K$49</f>
        <v>281</v>
      </c>
      <c r="C45" s="170"/>
      <c r="D45" s="170"/>
      <c r="E45" s="170">
        <f>'実質公債費比率（分子）の構造'!L$49</f>
        <v>275</v>
      </c>
      <c r="F45" s="170"/>
      <c r="G45" s="170"/>
      <c r="H45" s="170">
        <f>'実質公債費比率（分子）の構造'!M$49</f>
        <v>236</v>
      </c>
      <c r="I45" s="170"/>
      <c r="J45" s="170"/>
      <c r="K45" s="170">
        <f>'実質公債費比率（分子）の構造'!N$49</f>
        <v>204</v>
      </c>
      <c r="L45" s="170"/>
      <c r="M45" s="170"/>
      <c r="N45" s="170">
        <f>'実質公債費比率（分子）の構造'!O$49</f>
        <v>235</v>
      </c>
      <c r="O45" s="170"/>
      <c r="P45" s="170"/>
    </row>
    <row r="46" spans="1:16" x14ac:dyDescent="0.15">
      <c r="A46" s="170" t="s">
        <v>64</v>
      </c>
      <c r="B46" s="170">
        <f>'実質公債費比率（分子）の構造'!K$48</f>
        <v>506</v>
      </c>
      <c r="C46" s="170"/>
      <c r="D46" s="170"/>
      <c r="E46" s="170">
        <f>'実質公債費比率（分子）の構造'!L$48</f>
        <v>413</v>
      </c>
      <c r="F46" s="170"/>
      <c r="G46" s="170"/>
      <c r="H46" s="170">
        <f>'実質公債費比率（分子）の構造'!M$48</f>
        <v>325</v>
      </c>
      <c r="I46" s="170"/>
      <c r="J46" s="170"/>
      <c r="K46" s="170">
        <f>'実質公債費比率（分子）の構造'!N$48</f>
        <v>312</v>
      </c>
      <c r="L46" s="170"/>
      <c r="M46" s="170"/>
      <c r="N46" s="170">
        <f>'実質公債費比率（分子）の構造'!O$48</f>
        <v>289</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1824</v>
      </c>
      <c r="C49" s="170"/>
      <c r="D49" s="170"/>
      <c r="E49" s="170">
        <f>'実質公債費比率（分子）の構造'!L$45</f>
        <v>1874</v>
      </c>
      <c r="F49" s="170"/>
      <c r="G49" s="170"/>
      <c r="H49" s="170">
        <f>'実質公債費比率（分子）の構造'!M$45</f>
        <v>1939</v>
      </c>
      <c r="I49" s="170"/>
      <c r="J49" s="170"/>
      <c r="K49" s="170">
        <f>'実質公債費比率（分子）の構造'!N$45</f>
        <v>2007</v>
      </c>
      <c r="L49" s="170"/>
      <c r="M49" s="170"/>
      <c r="N49" s="170">
        <f>'実質公債費比率（分子）の構造'!O$45</f>
        <v>2201</v>
      </c>
      <c r="O49" s="170"/>
      <c r="P49" s="170"/>
    </row>
    <row r="50" spans="1:16" x14ac:dyDescent="0.15">
      <c r="A50" s="170" t="s">
        <v>67</v>
      </c>
      <c r="B50" s="170" t="e">
        <f>NA()</f>
        <v>#N/A</v>
      </c>
      <c r="C50" s="170">
        <f>IF(ISNUMBER('実質公債費比率（分子）の構造'!K$53),'実質公債費比率（分子）の構造'!K$53,NA())</f>
        <v>638</v>
      </c>
      <c r="D50" s="170" t="e">
        <f>NA()</f>
        <v>#N/A</v>
      </c>
      <c r="E50" s="170" t="e">
        <f>NA()</f>
        <v>#N/A</v>
      </c>
      <c r="F50" s="170">
        <f>IF(ISNUMBER('実質公債費比率（分子）の構造'!L$53),'実質公債費比率（分子）の構造'!L$53,NA())</f>
        <v>803</v>
      </c>
      <c r="G50" s="170" t="e">
        <f>NA()</f>
        <v>#N/A</v>
      </c>
      <c r="H50" s="170" t="e">
        <f>NA()</f>
        <v>#N/A</v>
      </c>
      <c r="I50" s="170">
        <f>IF(ISNUMBER('実質公債費比率（分子）の構造'!M$53),'実質公債費比率（分子）の構造'!M$53,NA())</f>
        <v>833</v>
      </c>
      <c r="J50" s="170" t="e">
        <f>NA()</f>
        <v>#N/A</v>
      </c>
      <c r="K50" s="170" t="e">
        <f>NA()</f>
        <v>#N/A</v>
      </c>
      <c r="L50" s="170">
        <f>IF(ISNUMBER('実質公債費比率（分子）の構造'!N$53),'実質公債費比率（分子）の構造'!N$53,NA())</f>
        <v>790</v>
      </c>
      <c r="M50" s="170" t="e">
        <f>NA()</f>
        <v>#N/A</v>
      </c>
      <c r="N50" s="170" t="e">
        <f>NA()</f>
        <v>#N/A</v>
      </c>
      <c r="O50" s="170">
        <f>IF(ISNUMBER('実質公債費比率（分子）の構造'!O$53),'実質公債費比率（分子）の構造'!O$53,NA())</f>
        <v>1043</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18116</v>
      </c>
      <c r="E56" s="169"/>
      <c r="F56" s="169"/>
      <c r="G56" s="169">
        <f>'将来負担比率（分子）の構造'!J$52</f>
        <v>18188</v>
      </c>
      <c r="H56" s="169"/>
      <c r="I56" s="169"/>
      <c r="J56" s="169">
        <f>'将来負担比率（分子）の構造'!K$52</f>
        <v>18789</v>
      </c>
      <c r="K56" s="169"/>
      <c r="L56" s="169"/>
      <c r="M56" s="169">
        <f>'将来負担比率（分子）の構造'!L$52</f>
        <v>18316</v>
      </c>
      <c r="N56" s="169"/>
      <c r="O56" s="169"/>
      <c r="P56" s="169">
        <f>'将来負担比率（分子）の構造'!M$52</f>
        <v>17823</v>
      </c>
    </row>
    <row r="57" spans="1:16" x14ac:dyDescent="0.15">
      <c r="A57" s="169" t="s">
        <v>42</v>
      </c>
      <c r="B57" s="169"/>
      <c r="C57" s="169"/>
      <c r="D57" s="169">
        <f>'将来負担比率（分子）の構造'!I$51</f>
        <v>3551</v>
      </c>
      <c r="E57" s="169"/>
      <c r="F57" s="169"/>
      <c r="G57" s="169">
        <f>'将来負担比率（分子）の構造'!J$51</f>
        <v>3502</v>
      </c>
      <c r="H57" s="169"/>
      <c r="I57" s="169"/>
      <c r="J57" s="169">
        <f>'将来負担比率（分子）の構造'!K$51</f>
        <v>2862</v>
      </c>
      <c r="K57" s="169"/>
      <c r="L57" s="169"/>
      <c r="M57" s="169">
        <f>'将来負担比率（分子）の構造'!L$51</f>
        <v>2709</v>
      </c>
      <c r="N57" s="169"/>
      <c r="O57" s="169"/>
      <c r="P57" s="169">
        <f>'将来負担比率（分子）の構造'!M$51</f>
        <v>2601</v>
      </c>
    </row>
    <row r="58" spans="1:16" x14ac:dyDescent="0.15">
      <c r="A58" s="169" t="s">
        <v>41</v>
      </c>
      <c r="B58" s="169"/>
      <c r="C58" s="169"/>
      <c r="D58" s="169">
        <f>'将来負担比率（分子）の構造'!I$50</f>
        <v>6365</v>
      </c>
      <c r="E58" s="169"/>
      <c r="F58" s="169"/>
      <c r="G58" s="169">
        <f>'将来負担比率（分子）の構造'!J$50</f>
        <v>6272</v>
      </c>
      <c r="H58" s="169"/>
      <c r="I58" s="169"/>
      <c r="J58" s="169">
        <f>'将来負担比率（分子）の構造'!K$50</f>
        <v>7148</v>
      </c>
      <c r="K58" s="169"/>
      <c r="L58" s="169"/>
      <c r="M58" s="169">
        <f>'将来負担比率（分子）の構造'!L$50</f>
        <v>8164</v>
      </c>
      <c r="N58" s="169"/>
      <c r="O58" s="169"/>
      <c r="P58" s="169">
        <f>'将来負担比率（分子）の構造'!M$50</f>
        <v>8777</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2166</v>
      </c>
      <c r="C62" s="169"/>
      <c r="D62" s="169"/>
      <c r="E62" s="169">
        <f>'将来負担比率（分子）の構造'!J$45</f>
        <v>2067</v>
      </c>
      <c r="F62" s="169"/>
      <c r="G62" s="169"/>
      <c r="H62" s="169">
        <f>'将来負担比率（分子）の構造'!K$45</f>
        <v>1977</v>
      </c>
      <c r="I62" s="169"/>
      <c r="J62" s="169"/>
      <c r="K62" s="169">
        <f>'将来負担比率（分子）の構造'!L$45</f>
        <v>1921</v>
      </c>
      <c r="L62" s="169"/>
      <c r="M62" s="169"/>
      <c r="N62" s="169">
        <f>'将来負担比率（分子）の構造'!M$45</f>
        <v>1917</v>
      </c>
      <c r="O62" s="169"/>
      <c r="P62" s="169"/>
    </row>
    <row r="63" spans="1:16" x14ac:dyDescent="0.15">
      <c r="A63" s="169" t="s">
        <v>34</v>
      </c>
      <c r="B63" s="169">
        <f>'将来負担比率（分子）の構造'!I$44</f>
        <v>1550</v>
      </c>
      <c r="C63" s="169"/>
      <c r="D63" s="169"/>
      <c r="E63" s="169">
        <f>'将来負担比率（分子）の構造'!J$44</f>
        <v>1654</v>
      </c>
      <c r="F63" s="169"/>
      <c r="G63" s="169"/>
      <c r="H63" s="169">
        <f>'将来負担比率（分子）の構造'!K$44</f>
        <v>2177</v>
      </c>
      <c r="I63" s="169"/>
      <c r="J63" s="169"/>
      <c r="K63" s="169">
        <f>'将来負担比率（分子）の構造'!L$44</f>
        <v>2133</v>
      </c>
      <c r="L63" s="169"/>
      <c r="M63" s="169"/>
      <c r="N63" s="169">
        <f>'将来負担比率（分子）の構造'!M$44</f>
        <v>2135</v>
      </c>
      <c r="O63" s="169"/>
      <c r="P63" s="169"/>
    </row>
    <row r="64" spans="1:16" x14ac:dyDescent="0.15">
      <c r="A64" s="169" t="s">
        <v>33</v>
      </c>
      <c r="B64" s="169">
        <f>'将来負担比率（分子）の構造'!I$43</f>
        <v>5522</v>
      </c>
      <c r="C64" s="169"/>
      <c r="D64" s="169"/>
      <c r="E64" s="169">
        <f>'将来負担比率（分子）の構造'!J$43</f>
        <v>5331</v>
      </c>
      <c r="F64" s="169"/>
      <c r="G64" s="169"/>
      <c r="H64" s="169">
        <f>'将来負担比率（分子）の構造'!K$43</f>
        <v>4691</v>
      </c>
      <c r="I64" s="169"/>
      <c r="J64" s="169"/>
      <c r="K64" s="169">
        <f>'将来負担比率（分子）の構造'!L$43</f>
        <v>4024</v>
      </c>
      <c r="L64" s="169"/>
      <c r="M64" s="169"/>
      <c r="N64" s="169">
        <f>'将来負担比率（分子）の構造'!M$43</f>
        <v>3583</v>
      </c>
      <c r="O64" s="169"/>
      <c r="P64" s="169"/>
    </row>
    <row r="65" spans="1:16" x14ac:dyDescent="0.15">
      <c r="A65" s="169" t="s">
        <v>32</v>
      </c>
      <c r="B65" s="169">
        <f>'将来負担比率（分子）の構造'!I$42</f>
        <v>477</v>
      </c>
      <c r="C65" s="169"/>
      <c r="D65" s="169"/>
      <c r="E65" s="169">
        <f>'将来負担比率（分子）の構造'!J$42</f>
        <v>345</v>
      </c>
      <c r="F65" s="169"/>
      <c r="G65" s="169"/>
      <c r="H65" s="169">
        <f>'将来負担比率（分子）の構造'!K$42</f>
        <v>213</v>
      </c>
      <c r="I65" s="169"/>
      <c r="J65" s="169"/>
      <c r="K65" s="169">
        <f>'将来負担比率（分子）の構造'!L$42</f>
        <v>316</v>
      </c>
      <c r="L65" s="169"/>
      <c r="M65" s="169"/>
      <c r="N65" s="169">
        <f>'将来負担比率（分子）の構造'!M$42</f>
        <v>216</v>
      </c>
      <c r="O65" s="169"/>
      <c r="P65" s="169"/>
    </row>
    <row r="66" spans="1:16" x14ac:dyDescent="0.15">
      <c r="A66" s="169" t="s">
        <v>31</v>
      </c>
      <c r="B66" s="169">
        <f>'将来負担比率（分子）の構造'!I$41</f>
        <v>18971</v>
      </c>
      <c r="C66" s="169"/>
      <c r="D66" s="169"/>
      <c r="E66" s="169">
        <f>'将来負担比率（分子）の構造'!J$41</f>
        <v>19909</v>
      </c>
      <c r="F66" s="169"/>
      <c r="G66" s="169"/>
      <c r="H66" s="169">
        <f>'将来負担比率（分子）の構造'!K$41</f>
        <v>20539</v>
      </c>
      <c r="I66" s="169"/>
      <c r="J66" s="169"/>
      <c r="K66" s="169">
        <f>'将来負担比率（分子）の構造'!L$41</f>
        <v>19935</v>
      </c>
      <c r="L66" s="169"/>
      <c r="M66" s="169"/>
      <c r="N66" s="169">
        <f>'将来負担比率（分子）の構造'!M$41</f>
        <v>18888</v>
      </c>
      <c r="O66" s="169"/>
      <c r="P66" s="169"/>
    </row>
    <row r="67" spans="1:16" x14ac:dyDescent="0.15">
      <c r="A67" s="169" t="s">
        <v>71</v>
      </c>
      <c r="B67" s="169" t="e">
        <f>NA()</f>
        <v>#N/A</v>
      </c>
      <c r="C67" s="169">
        <f>IF(ISNUMBER('将来負担比率（分子）の構造'!I$53), IF('将来負担比率（分子）の構造'!I$53 &lt; 0, 0, '将来負担比率（分子）の構造'!I$53), NA())</f>
        <v>654</v>
      </c>
      <c r="D67" s="169" t="e">
        <f>NA()</f>
        <v>#N/A</v>
      </c>
      <c r="E67" s="169" t="e">
        <f>NA()</f>
        <v>#N/A</v>
      </c>
      <c r="F67" s="169">
        <f>IF(ISNUMBER('将来負担比率（分子）の構造'!J$53), IF('将来負担比率（分子）の構造'!J$53 &lt; 0, 0, '将来負担比率（分子）の構造'!J$53), NA())</f>
        <v>1344</v>
      </c>
      <c r="G67" s="169" t="e">
        <f>NA()</f>
        <v>#N/A</v>
      </c>
      <c r="H67" s="169" t="e">
        <f>NA()</f>
        <v>#N/A</v>
      </c>
      <c r="I67" s="169">
        <f>IF(ISNUMBER('将来負担比率（分子）の構造'!K$53), IF('将来負担比率（分子）の構造'!K$53 &lt; 0, 0, '将来負担比率（分子）の構造'!K$53), NA())</f>
        <v>797</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2543</v>
      </c>
      <c r="C72" s="173">
        <f>基金残高に係る経年分析!G55</f>
        <v>2544</v>
      </c>
      <c r="D72" s="173">
        <f>基金残高に係る経年分析!H55</f>
        <v>2544</v>
      </c>
    </row>
    <row r="73" spans="1:16" x14ac:dyDescent="0.15">
      <c r="A73" s="172" t="s">
        <v>74</v>
      </c>
      <c r="B73" s="173">
        <f>基金残高に係る経年分析!F56</f>
        <v>763</v>
      </c>
      <c r="C73" s="173">
        <f>基金残高に係る経年分析!G56</f>
        <v>763</v>
      </c>
      <c r="D73" s="173">
        <f>基金残高に係る経年分析!H56</f>
        <v>814</v>
      </c>
    </row>
    <row r="74" spans="1:16" x14ac:dyDescent="0.15">
      <c r="A74" s="172" t="s">
        <v>75</v>
      </c>
      <c r="B74" s="173">
        <f>基金残高に係る経年分析!F57</f>
        <v>2960</v>
      </c>
      <c r="C74" s="173">
        <f>基金残高に係る経年分析!G57</f>
        <v>3660</v>
      </c>
      <c r="D74" s="173">
        <f>基金残高に係る経年分析!H57</f>
        <v>3890</v>
      </c>
    </row>
  </sheetData>
  <sheetProtection algorithmName="SHA-512" hashValue="ZuKb0JnAtakMyqZIRpISbikhqFfHDg5LH4vPDuAgqnsel5HQbJbipJ0NEVxU/V6kda4MADMcWe4y5fzRcwduuA==" saltValue="uv9TD2PCIldi5mIQwnsY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2025-03-14T01:55:03Z</cp:lastPrinted>
  <dcterms:created xsi:type="dcterms:W3CDTF">2025-02-19T00:49:58Z</dcterms:created>
  <dcterms:modified xsi:type="dcterms:W3CDTF">2025-09-23T00:53:17Z</dcterms:modified>
  <cp:category/>
</cp:coreProperties>
</file>