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137B6929-EDDA-4CBA-92FD-00266CB7B721}"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6" i="10" l="1"/>
  <c r="BG35" i="10"/>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BE37" i="10"/>
  <c r="AM37" i="10"/>
  <c r="U37" i="10"/>
  <c r="C37" i="10"/>
  <c r="AM36" i="10"/>
  <c r="C36" i="10"/>
  <c r="C35" i="10"/>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l="1"/>
  <c r="BE36" i="10" s="1"/>
  <c r="BW34" i="10"/>
  <c r="BW35" i="10" s="1"/>
  <c r="BW36" i="10" s="1"/>
  <c r="BW37" i="10" s="1"/>
  <c r="BW38" i="10" s="1"/>
  <c r="BW39" i="10" s="1"/>
  <c r="CO34" i="10" l="1"/>
  <c r="CO35" i="10" s="1"/>
  <c r="CO36" i="10" s="1"/>
  <c r="CO37" i="10" s="1"/>
</calcChain>
</file>

<file path=xl/sharedStrings.xml><?xml version="1.0" encoding="utf-8"?>
<sst xmlns="http://schemas.openxmlformats.org/spreadsheetml/2006/main" count="1094" uniqueCount="575">
  <si>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</si>
  <si>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</si>
  <si>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</si>
  <si>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</si>
  <si>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</si>
  <si>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</si>
  <si>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</si>
  <si>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</si>
  <si>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</si>
  <si>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</si>
  <si>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</si>
  <si>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</si>
  <si>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</si>
  <si>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</si>
  <si>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</si>
  <si>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</si>
  <si>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</si>
  <si>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</si>
  <si>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</si>
  <si>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</si>
  <si>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</si>
  <si>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</si>
  <si>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</si>
  <si>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</si>
  <si>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</si>
  <si>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</si>
  <si>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</si>
  <si>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</si>
  <si>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</si>
  <si>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</si>
  <si>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</si>
  <si>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</si>
  <si>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</si>
  <si>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</si>
  <si>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</si>
  <si>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</si>
  <si>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</si>
  <si>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</si>
  <si>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</si>
  <si>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</si>
  <si>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</si>
  <si>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</si>
  <si>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</si>
  <si>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</si>
  <si>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</si>
  <si>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</si>
  <si>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</si>
  <si>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</si>
  <si>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</si>
  <si>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</si>
  <si>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</si>
  <si>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</si>
  <si>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</si>
  <si>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</si>
  <si>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</si>
  <si>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</si>
  <si>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</si>
  <si>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</si>
  <si>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</si>
  <si>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</si>
  <si>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</si>
  <si>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</si>
  <si>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</si>
  <si>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</si>
  <si>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</si>
  <si>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</si>
  <si>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</si>
  <si>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</si>
  <si>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</si>
  <si>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</si>
  <si>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</si>
  <si>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</si>
  <si>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</si>
  <si>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</si>
  <si>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</si>
  <si>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</si>
  <si>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</si>
  <si>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</si>
  <si>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</si>
  <si>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</si>
  <si>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</si>
  <si>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</si>
  <si>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</si>
  <si>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</si>
  <si>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</si>
  <si>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</si>
  <si>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</si>
  <si>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</si>
  <si>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</si>
  <si>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</si>
  <si>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</si>
  <si>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</si>
  <si>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</si>
  <si>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</si>
  <si>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上山市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</si>
  <si>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</si>
  <si>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</si>
  <si>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</si>
  <si>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</si>
  <si>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</si>
  <si>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</si>
  <si>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</si>
  <si>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</si>
  <si>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</si>
  <si>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</si>
  <si>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</si>
  <si>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</si>
  <si>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</si>
  <si>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</si>
  <si>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</si>
  <si>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</si>
  <si>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</si>
  <si>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</si>
  <si>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</si>
  <si>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</si>
  <si>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</si>
  <si>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</si>
  <si>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</si>
  <si>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-7.8</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</si>
  <si>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</si>
  <si>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</si>
  <si>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</si>
  <si>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</si>
  <si>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</si>
  <si>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</si>
  <si>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</si>
  <si>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</si>
  <si>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</si>
  <si>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</si>
  <si>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</si>
  <si>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</si>
  <si>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</si>
  <si>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</si>
  <si>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</si>
  <si>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</si>
  <si>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</si>
  <si>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</si>
  <si>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</si>
  <si>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</si>
  <si>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</si>
  <si>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</si>
  <si>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</si>
  <si>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6"/>
  </si>
  <si>
    <t>うち日本人(％)</t>
    <phoneticPr fontId="5"/>
  </si>
  <si>
    <t>-1.9</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</si>
  <si>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</si>
  <si>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</si>
  <si>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</si>
  <si>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</si>
  <si>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</si>
  <si>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</si>
  <si>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</si>
  <si>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</si>
  <si>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</si>
  <si>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</si>
  <si>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</si>
  <si>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</si>
  <si>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</si>
  <si>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</si>
  <si>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</si>
  <si>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</si>
  <si>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</si>
  <si>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</si>
  <si>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</si>
  <si>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</si>
  <si>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</si>
  <si>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</si>
  <si>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</si>
  <si>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</si>
  <si>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</si>
  <si>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</si>
  <si>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</si>
  <si>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</si>
  <si>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</si>
  <si>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</si>
  <si>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</si>
  <si>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</si>
  <si>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</si>
  <si>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</si>
  <si>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</si>
  <si>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</si>
  <si>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</si>
  <si>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</si>
  <si>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</si>
  <si>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</si>
  <si>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</si>
  <si>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</si>
  <si>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</si>
  <si>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</si>
  <si>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</si>
  <si>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</si>
  <si>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</si>
  <si>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</si>
  <si>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</si>
  <si>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</si>
  <si>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</si>
  <si>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</si>
  <si>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</si>
  <si>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</si>
  <si>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</si>
  <si>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</si>
  <si>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</si>
  <si>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</si>
  <si>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山形県上山市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</si>
  <si>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</si>
  <si>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</si>
  <si>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</si>
  <si>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</si>
  <si>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</si>
  <si>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</si>
  <si>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</si>
  <si>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</si>
  <si>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</si>
  <si>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</si>
  <si>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</si>
  <si>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</si>
  <si>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</si>
  <si>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</si>
  <si>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</si>
  <si>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</si>
  <si>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</si>
  <si>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</si>
  <si>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</si>
  <si>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</si>
  <si>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</si>
  <si>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</si>
  <si>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</si>
  <si>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</si>
  <si>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</si>
  <si>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</si>
  <si>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</si>
  <si>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</si>
  <si>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</si>
  <si>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</si>
  <si>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</si>
  <si>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</si>
  <si>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</si>
  <si>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</si>
  <si>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</si>
  <si>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</si>
  <si>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</si>
  <si>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</si>
  <si>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</si>
  <si>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</si>
  <si>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</si>
  <si>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</si>
  <si>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</si>
  <si>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</si>
  <si>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</si>
  <si>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</si>
  <si>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</si>
  <si>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</si>
  <si>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</si>
  <si>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</si>
  <si>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</si>
  <si>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</si>
  <si>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</si>
  <si>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</si>
  <si>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</si>
  <si>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</si>
  <si>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</si>
  <si>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</si>
  <si>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</si>
  <si>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</si>
  <si>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</si>
  <si>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</si>
  <si>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</si>
  <si>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</si>
  <si>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</si>
  <si>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</si>
  <si>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</si>
  <si>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</si>
  <si>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</si>
  <si>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</si>
  <si>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</si>
  <si>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</si>
  <si>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</si>
  <si>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</si>
  <si>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</si>
  <si>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</si>
  <si>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</si>
  <si>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</si>
  <si>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</si>
  <si>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</si>
  <si>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</si>
  <si>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</si>
  <si>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</si>
  <si>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</si>
  <si>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</si>
  <si>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</si>
  <si>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</si>
  <si>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</si>
  <si>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</si>
  <si>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</si>
  <si>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</si>
  <si>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</si>
  <si>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</si>
  <si>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</si>
  <si>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</si>
  <si>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</si>
  <si>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</si>
  <si>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</si>
  <si>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</si>
  <si>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</si>
  <si>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</si>
  <si>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</si>
  <si>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</si>
  <si>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</si>
  <si>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</si>
  <si>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</si>
  <si>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</si>
  <si>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</si>
  <si>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</si>
  <si>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</si>
  <si>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</si>
  <si>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</si>
  <si>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</si>
  <si>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</si>
  <si>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</si>
  <si>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</si>
  <si>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</si>
  <si>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</si>
  <si>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</si>
  <si>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</si>
  <si>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</si>
  <si>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</si>
  <si>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</si>
  <si>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</si>
  <si>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</si>
  <si>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</si>
  <si>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</si>
  <si>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</si>
  <si>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</si>
  <si>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</si>
  <si>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</si>
  <si>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</si>
  <si>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</si>
  <si>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</si>
  <si>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</si>
  <si>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</si>
  <si>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</si>
  <si>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</si>
  <si>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</si>
  <si>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</si>
  <si>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</si>
  <si>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</si>
  <si>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</si>
  <si>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</si>
  <si>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</si>
  <si>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</si>
  <si>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</si>
  <si>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</si>
  <si>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</si>
  <si>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</si>
  <si>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山形県上山市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</si>
  <si>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</si>
  <si>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</si>
  <si>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</si>
  <si>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</si>
  <si>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</si>
  <si>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</si>
  <si>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</si>
  <si>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</si>
  <si>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</si>
  <si>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</si>
  <si>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</si>
  <si>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</si>
  <si>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</si>
  <si>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</si>
  <si>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</si>
  <si>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</si>
  <si>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</si>
  <si>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</si>
  <si>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</si>
  <si>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</si>
  <si>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</si>
  <si>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</si>
  <si>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</si>
  <si>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</si>
  <si>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</si>
  <si>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</si>
  <si>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</si>
  <si>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</si>
  <si>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</si>
  <si>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</si>
  <si>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</si>
  <si>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</si>
  <si>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</si>
  <si>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</si>
  <si>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</si>
  <si>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</si>
  <si>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</si>
  <si>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</si>
  <si>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</si>
  <si>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農業集落排水事業特別会計</t>
    <phoneticPr fontId="5"/>
  </si>
  <si>
    <t>法非適用企業</t>
    <phoneticPr fontId="5"/>
  </si>
  <si>
    <t>浄化槽事業特別会計</t>
    <phoneticPr fontId="5"/>
  </si>
  <si>
    <t>産業団地整備事業特別会計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</si>
  <si>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</si>
  <si>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</si>
  <si>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</si>
  <si>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</si>
  <si>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</si>
  <si>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</si>
  <si>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</si>
  <si>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</si>
  <si>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</si>
  <si>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</si>
  <si>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</si>
  <si>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</si>
  <si>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</si>
  <si>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</si>
  <si>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</si>
  <si>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</si>
  <si>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</si>
  <si>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</si>
  <si>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</si>
  <si>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</si>
  <si>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</si>
  <si>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</si>
  <si>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</si>
  <si>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</si>
  <si>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</si>
  <si>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</si>
  <si>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</si>
  <si>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</si>
  <si>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</si>
  <si>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</si>
  <si>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</si>
  <si>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</si>
  <si>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</si>
  <si>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</si>
  <si>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</si>
  <si>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</si>
  <si>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</si>
  <si>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</si>
  <si>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</si>
  <si>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</si>
  <si>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</si>
  <si>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</si>
  <si>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</si>
  <si>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</si>
  <si>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</si>
  <si>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</si>
  <si>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</si>
  <si>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</si>
  <si>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</si>
  <si>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</si>
  <si>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</si>
  <si>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</si>
  <si>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</si>
  <si>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</si>
  <si>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</si>
  <si>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</si>
  <si>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</si>
  <si>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</si>
  <si>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</si>
  <si>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</si>
  <si>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</si>
  <si>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</si>
  <si>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</si>
  <si>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</si>
  <si>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</si>
  <si>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</si>
  <si>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</si>
  <si>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</si>
  <si>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</si>
  <si>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</si>
  <si>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</si>
  <si>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</si>
  <si>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</si>
  <si>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</si>
  <si>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</si>
  <si>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</si>
  <si>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</si>
  <si>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</si>
  <si>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</si>
  <si>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</si>
  <si>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</si>
  <si>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</si>
  <si>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</si>
  <si>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</si>
  <si>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</si>
  <si>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</si>
  <si>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</si>
  <si>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</si>
  <si>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</si>
  <si>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</si>
  <si>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</si>
  <si>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</si>
  <si>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</si>
  <si>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</si>
  <si>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</si>
  <si>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</si>
  <si>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</si>
  <si>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</si>
  <si>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</si>
  <si>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</si>
  <si>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</si>
  <si>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</si>
  <si>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</si>
  <si>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</si>
  <si>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</si>
  <si>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</si>
  <si>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</si>
  <si>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</si>
  <si>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</si>
  <si>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</si>
  <si>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</si>
  <si>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</si>
  <si>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</si>
  <si>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</si>
  <si>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</si>
  <si>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</si>
  <si>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</si>
  <si>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</si>
  <si>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</si>
  <si>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</si>
  <si>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</si>
  <si>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</si>
  <si>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</si>
  <si>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</si>
  <si>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</si>
  <si>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</si>
  <si>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</si>
  <si>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</si>
  <si>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</si>
  <si>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</si>
  <si>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</si>
  <si>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</si>
  <si>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</si>
  <si>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</si>
  <si>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</si>
  <si>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一般会計</t>
  </si>
  <si>
    <t>水道事業会計</t>
  </si>
  <si>
    <t>下水道事業会計</t>
  </si>
  <si>
    <t>介護保険特別会計</t>
  </si>
  <si>
    <t>国民健康保険特別会計</t>
  </si>
  <si>
    <t>農業集落排水事業特別会計</t>
  </si>
  <si>
    <t>浄化槽事業特別会計</t>
  </si>
  <si>
    <t>後期高齢者医療特別会計</t>
  </si>
  <si>
    <t>その他会計（赤字）</t>
  </si>
  <si>
    <t>その他会計（黒字）</t>
  </si>
  <si>
    <t>R01</t>
    <phoneticPr fontId="5"/>
  </si>
  <si>
    <t>R02</t>
    <phoneticPr fontId="5"/>
  </si>
  <si>
    <t>R03</t>
    <phoneticPr fontId="5"/>
  </si>
  <si>
    <t>R04</t>
    <phoneticPr fontId="5"/>
  </si>
  <si>
    <t>R05</t>
    <phoneticPr fontId="5"/>
  </si>
  <si>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</si>
  <si>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7">
      <t>ジチカイカン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</si>
  <si>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</si>
  <si>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山形広域環境事務組合</t>
    <rPh sb="0" eb="4">
      <t>ヤマガタコウイキ</t>
    </rPh>
    <rPh sb="4" eb="10">
      <t>カンキョウジムクミアイ</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</si>
  <si>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</si>
  <si>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20">
      <t>ジギョウカイケイブン</t>
    </rPh>
    <phoneticPr fontId="2"/>
  </si>
  <si>
    <t>上山城郷土資料館</t>
    <rPh sb="0" eb="3">
      <t>カミノヤマシロ</t>
    </rPh>
    <rPh sb="3" eb="8">
      <t>キョウドシリョウカン</t>
    </rPh>
    <phoneticPr fontId="2"/>
  </si>
  <si>
    <t>ニュートラックかみのやま</t>
  </si>
  <si>
    <t>上山二日町再開発</t>
    <rPh sb="0" eb="2">
      <t>カミノヤマ</t>
    </rPh>
    <rPh sb="2" eb="5">
      <t>フツカマチ</t>
    </rPh>
    <rPh sb="5" eb="8">
      <t>サイカイハツ</t>
    </rPh>
    <phoneticPr fontId="2"/>
  </si>
  <si>
    <t>上山市土地開発公社</t>
    <rPh sb="0" eb="3">
      <t>カミノヤマシ</t>
    </rPh>
    <rPh sb="3" eb="5">
      <t>トチ</t>
    </rPh>
    <rPh sb="5" eb="7">
      <t>カイハツ</t>
    </rPh>
    <rPh sb="7" eb="9">
      <t>コウシャ</t>
    </rPh>
    <phoneticPr fontId="2"/>
  </si>
  <si>
    <t>○</t>
  </si>
  <si>
    <t>ふるさと納税基金</t>
    <rPh sb="4" eb="6">
      <t>ノウゼイ</t>
    </rPh>
    <rPh sb="6" eb="8">
      <t>キキン</t>
    </rPh>
    <phoneticPr fontId="5"/>
  </si>
  <si>
    <t>公共施設等保全整備基金</t>
    <rPh sb="0" eb="5">
      <t>コウキョウシセツトウ</t>
    </rPh>
    <rPh sb="5" eb="7">
      <t>ホゼン</t>
    </rPh>
    <rPh sb="7" eb="9">
      <t>セイビ</t>
    </rPh>
    <rPh sb="9" eb="11">
      <t>キキン</t>
    </rPh>
    <phoneticPr fontId="2"/>
  </si>
  <si>
    <t>企業立地促進基金</t>
    <rPh sb="0" eb="4">
      <t>キギョウリッチ</t>
    </rPh>
    <rPh sb="4" eb="6">
      <t>ソクシン</t>
    </rPh>
    <rPh sb="6" eb="8">
      <t>キキン</t>
    </rPh>
    <phoneticPr fontId="2"/>
  </si>
  <si>
    <t>森林環境譲与税基金</t>
    <rPh sb="0" eb="2">
      <t>シンリン</t>
    </rPh>
    <rPh sb="2" eb="7">
      <t>カンキョウジョウヨゼイ</t>
    </rPh>
    <rPh sb="7" eb="9">
      <t>キキン</t>
    </rPh>
    <phoneticPr fontId="2"/>
  </si>
  <si>
    <t>新型コロナウイルス感染症対策金融支援基金</t>
    <rPh sb="0" eb="2">
      <t>シンガタ</t>
    </rPh>
    <rPh sb="9" eb="12">
      <t>カンセンショウ</t>
    </rPh>
    <rPh sb="12" eb="14">
      <t>タイサク</t>
    </rPh>
    <rPh sb="14" eb="18">
      <t>キンユウシエン</t>
    </rPh>
    <rPh sb="18" eb="20">
      <t>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</si>
  <si>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</si>
  <si>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</si>
  <si>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</si>
  <si>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</si>
  <si>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</si>
  <si>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については、計画的な繰上償還等により、地方債残高が約11.3億円減少したことで、前年度より16.0ポイント改善した。実質公債費比率についても、繰上償還等により元利償還金が低減したことなどにより、前年度より0.5ポイント改善したが、引き続き、事業の選択と集中による市債発行額の抑制や繰上償還の実施により、両比率の低減に取り組んでいく。</t>
    <rPh sb="1" eb="3">
      <t>ショウライ</t>
    </rPh>
    <rPh sb="3" eb="7">
      <t>フタンヒリツ</t>
    </rPh>
    <rPh sb="13" eb="16">
      <t>ケイカクテキ</t>
    </rPh>
    <rPh sb="17" eb="19">
      <t>クリアゲ</t>
    </rPh>
    <rPh sb="19" eb="21">
      <t>ショウカン</t>
    </rPh>
    <rPh sb="21" eb="22">
      <t>トウ</t>
    </rPh>
    <rPh sb="26" eb="29">
      <t>チホウサイ</t>
    </rPh>
    <rPh sb="29" eb="31">
      <t>ザンダカ</t>
    </rPh>
    <rPh sb="32" eb="33">
      <t>ヤク</t>
    </rPh>
    <rPh sb="37" eb="39">
      <t>オクエン</t>
    </rPh>
    <rPh sb="39" eb="41">
      <t>ゲンショウ</t>
    </rPh>
    <rPh sb="47" eb="50">
      <t>ゼンネンド</t>
    </rPh>
    <rPh sb="60" eb="62">
      <t>カイゼン</t>
    </rPh>
    <rPh sb="65" eb="67">
      <t>ジッシツ</t>
    </rPh>
    <rPh sb="67" eb="70">
      <t>コウサイヒ</t>
    </rPh>
    <rPh sb="70" eb="72">
      <t>ヒリツ</t>
    </rPh>
    <rPh sb="78" eb="80">
      <t>クリアゲ</t>
    </rPh>
    <rPh sb="80" eb="82">
      <t>ショウカン</t>
    </rPh>
    <rPh sb="82" eb="83">
      <t>トウ</t>
    </rPh>
    <rPh sb="86" eb="91">
      <t>ガンリショウカンキン</t>
    </rPh>
    <rPh sb="92" eb="94">
      <t>テイゲン</t>
    </rPh>
    <rPh sb="104" eb="107">
      <t>ゼンネンド</t>
    </rPh>
    <rPh sb="116" eb="118">
      <t>カイゼン</t>
    </rPh>
    <rPh sb="122" eb="123">
      <t>ヒ</t>
    </rPh>
    <rPh sb="124" eb="125">
      <t>ツヅ</t>
    </rPh>
    <rPh sb="127" eb="129">
      <t>ジギョウ</t>
    </rPh>
    <rPh sb="130" eb="132">
      <t>センタク</t>
    </rPh>
    <rPh sb="133" eb="135">
      <t>シュウチュウ</t>
    </rPh>
    <rPh sb="138" eb="140">
      <t>シサイ</t>
    </rPh>
    <rPh sb="140" eb="142">
      <t>ハッコウ</t>
    </rPh>
    <rPh sb="142" eb="143">
      <t>ガク</t>
    </rPh>
    <rPh sb="144" eb="146">
      <t>ヨクセイ</t>
    </rPh>
    <rPh sb="147" eb="149">
      <t>クリアゲ</t>
    </rPh>
    <rPh sb="149" eb="151">
      <t>ショウカン</t>
    </rPh>
    <rPh sb="152" eb="154">
      <t>ジッシ</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</si>
  <si>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</si>
  <si>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</si>
  <si>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</si>
  <si>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</si>
  <si>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当市の将来負担比率は、計画的な繰上償還等により地方債残高が約11.3億円減少したことで、前年度より16.0ポイント改善し、20.0ポイントとなったが、類似団体内平均値を9.8ポイント上回っている。また、有形固定資産減価償却率については、類似団体内平均値を1.8ポイント下回っているものの、昭和40年代後半から昭和50年代前半にかけて整備された施設が多く、その大部分が耐用年数を経過していることから、数値は上昇している。今後も、令和２年度に策定した公共施設等総合管理計画個別施設計画に基づき、事業を厳選しながら、地方債残高の低減と公共施設等の適正化に取組む。</t>
    <rPh sb="1" eb="3">
      <t>トウシ</t>
    </rPh>
    <rPh sb="4" eb="6">
      <t>ショウライ</t>
    </rPh>
    <rPh sb="6" eb="10">
      <t>フタンヒリツ</t>
    </rPh>
    <rPh sb="12" eb="15">
      <t>ケイカクテキ</t>
    </rPh>
    <rPh sb="16" eb="18">
      <t>クリアゲ</t>
    </rPh>
    <rPh sb="18" eb="20">
      <t>ショウカン</t>
    </rPh>
    <rPh sb="20" eb="21">
      <t>トウ</t>
    </rPh>
    <rPh sb="24" eb="27">
      <t>チホウサイ</t>
    </rPh>
    <rPh sb="27" eb="29">
      <t>ザンダカ</t>
    </rPh>
    <rPh sb="30" eb="31">
      <t>ヤク</t>
    </rPh>
    <rPh sb="35" eb="37">
      <t>オクエン</t>
    </rPh>
    <rPh sb="37" eb="39">
      <t>ゲンショウ</t>
    </rPh>
    <rPh sb="45" eb="48">
      <t>ゼンネンド</t>
    </rPh>
    <rPh sb="58" eb="60">
      <t>カイゼン</t>
    </rPh>
    <rPh sb="76" eb="78">
      <t>ルイジ</t>
    </rPh>
    <rPh sb="78" eb="80">
      <t>ダンタイ</t>
    </rPh>
    <rPh sb="108" eb="109">
      <t>ゲン</t>
    </rPh>
    <rPh sb="275" eb="277">
      <t>トリク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</si>
</sst>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7" fillId="0" borderId="0" xfId="19" applyNumberFormat="1" applyAlignment="1">
      <alignment horizontal="right" vertical="center"/>
    </xf>
    <xf numFmtId="177" fontId="17" fillId="0" borderId="0" xfId="19" applyNumberFormat="1" applyAlignment="1">
      <alignment horizontal="right" vertical="center"/>
    </xf>
    <xf numFmtId="178" fontId="17" fillId="0" borderId="0" xfId="18" applyNumberFormat="1" applyAlignment="1">
      <alignment horizontal="center" vertical="center"/>
    </xf>
    <xf numFmtId="178" fontId="17"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7" fillId="6" borderId="0" xfId="6" applyFill="1" applyAlignment="1">
      <alignment vertical="center"/>
    </xf>
    <xf numFmtId="0" fontId="17" fillId="6" borderId="0" xfId="6" applyFill="1" applyAlignment="1" applyProtection="1">
      <alignment vertical="center"/>
      <protection hidden="1"/>
    </xf>
    <xf numFmtId="0" fontId="0" fillId="6" borderId="0" xfId="6" applyFont="1" applyFill="1" applyAlignme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E303B6E-BD8F-4E83-BC89-68E149CA1AB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94081</c:v>
                </c:pt>
                <c:pt idx="1">
                  <c:v>92632</c:v>
                </c:pt>
                <c:pt idx="2">
                  <c:v>96469</c:v>
                </c:pt>
                <c:pt idx="3">
                  <c:v>85743</c:v>
                </c:pt>
                <c:pt idx="4">
                  <c:v>92509</c:v>
                </c:pt>
              </c:numCache>
            </c:numRef>
          </c:val>
          <c:smooth val="0"/>
          <c:extLst>
            <c:ext xmlns:c16="http://schemas.microsoft.com/office/drawing/2014/chart" uri="{C3380CC4-5D6E-409C-BE32-E72D297353CC}">
              <c16:uniqueId val="{00000000-E862-4411-9C06-AB60F02764F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50181</c:v>
                </c:pt>
                <c:pt idx="1">
                  <c:v>38051</c:v>
                </c:pt>
                <c:pt idx="2">
                  <c:v>38964</c:v>
                </c:pt>
                <c:pt idx="3">
                  <c:v>32312</c:v>
                </c:pt>
                <c:pt idx="4">
                  <c:v>76079</c:v>
                </c:pt>
              </c:numCache>
            </c:numRef>
          </c:val>
          <c:smooth val="0"/>
          <c:extLst>
            <c:ext xmlns:c16="http://schemas.microsoft.com/office/drawing/2014/chart" uri="{C3380CC4-5D6E-409C-BE32-E72D297353CC}">
              <c16:uniqueId val="{00000001-E862-4411-9C06-AB60F02764F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9.14</c:v>
                </c:pt>
                <c:pt idx="1">
                  <c:v>11.75</c:v>
                </c:pt>
                <c:pt idx="2">
                  <c:v>11.03</c:v>
                </c:pt>
                <c:pt idx="3">
                  <c:v>15.83</c:v>
                </c:pt>
                <c:pt idx="4">
                  <c:v>12.14</c:v>
                </c:pt>
              </c:numCache>
            </c:numRef>
          </c:val>
          <c:extLst>
            <c:ext xmlns:c16="http://schemas.microsoft.com/office/drawing/2014/chart" uri="{C3380CC4-5D6E-409C-BE32-E72D297353CC}">
              <c16:uniqueId val="{00000000-613C-48F2-B5B6-50E1B403061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18.420000000000002</c:v>
                </c:pt>
                <c:pt idx="1">
                  <c:v>18.93</c:v>
                </c:pt>
                <c:pt idx="2">
                  <c:v>17.989999999999998</c:v>
                </c:pt>
                <c:pt idx="3">
                  <c:v>19.190000000000001</c:v>
                </c:pt>
                <c:pt idx="4">
                  <c:v>19.07</c:v>
                </c:pt>
              </c:numCache>
            </c:numRef>
          </c:val>
          <c:extLst>
            <c:ext xmlns:c16="http://schemas.microsoft.com/office/drawing/2014/chart" uri="{C3380CC4-5D6E-409C-BE32-E72D297353CC}">
              <c16:uniqueId val="{00000001-613C-48F2-B5B6-50E1B403061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5.04</c:v>
                </c:pt>
                <c:pt idx="1">
                  <c:v>6.72</c:v>
                </c:pt>
                <c:pt idx="2">
                  <c:v>9.65</c:v>
                </c:pt>
                <c:pt idx="3">
                  <c:v>16.690000000000001</c:v>
                </c:pt>
                <c:pt idx="4">
                  <c:v>12.81</c:v>
                </c:pt>
              </c:numCache>
            </c:numRef>
          </c:val>
          <c:smooth val="0"/>
          <c:extLst>
            <c:ext xmlns:c16="http://schemas.microsoft.com/office/drawing/2014/chart" uri="{C3380CC4-5D6E-409C-BE32-E72D297353CC}">
              <c16:uniqueId val="{00000002-613C-48F2-B5B6-50E1B403061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0.85</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4203-4968-9C56-AD9BD645B93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203-4968-9C56-AD9BD645B93D}"/>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0.01</c:v>
                </c:pt>
                <c:pt idx="2">
                  <c:v>#N/A</c:v>
                </c:pt>
                <c:pt idx="3">
                  <c:v>0.01</c:v>
                </c:pt>
                <c:pt idx="4">
                  <c:v>#N/A</c:v>
                </c:pt>
                <c:pt idx="5">
                  <c:v>0.02</c:v>
                </c:pt>
                <c:pt idx="6">
                  <c:v>#N/A</c:v>
                </c:pt>
                <c:pt idx="7">
                  <c:v>0.01</c:v>
                </c:pt>
                <c:pt idx="8">
                  <c:v>#N/A</c:v>
                </c:pt>
                <c:pt idx="9">
                  <c:v>0</c:v>
                </c:pt>
              </c:numCache>
            </c:numRef>
          </c:val>
          <c:extLst>
            <c:ext xmlns:c16="http://schemas.microsoft.com/office/drawing/2014/chart" uri="{C3380CC4-5D6E-409C-BE32-E72D297353CC}">
              <c16:uniqueId val="{00000002-4203-4968-9C56-AD9BD645B93D}"/>
            </c:ext>
          </c:extLst>
        </c:ser>
        <c:ser>
          <c:idx val="3"/>
          <c:order val="3"/>
          <c:tx>
            <c:strRef>
              <c:f>データシート!$A$30</c:f>
              <c:strCache>
                <c:ptCount val="1"/>
                <c:pt idx="0">
                  <c:v>浄化槽事業特別会計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c:v>
                </c:pt>
                <c:pt idx="2">
                  <c:v>#N/A</c:v>
                </c:pt>
                <c:pt idx="3">
                  <c:v>0.01</c:v>
                </c:pt>
                <c:pt idx="4">
                  <c:v>#N/A</c:v>
                </c:pt>
                <c:pt idx="5">
                  <c:v>0.01</c:v>
                </c:pt>
                <c:pt idx="6">
                  <c:v>#N/A</c:v>
                </c:pt>
                <c:pt idx="7">
                  <c:v>0.01</c:v>
                </c:pt>
                <c:pt idx="8">
                  <c:v>#N/A</c:v>
                </c:pt>
                <c:pt idx="9">
                  <c:v>0.04</c:v>
                </c:pt>
              </c:numCache>
            </c:numRef>
          </c:val>
          <c:extLst>
            <c:ext xmlns:c16="http://schemas.microsoft.com/office/drawing/2014/chart" uri="{C3380CC4-5D6E-409C-BE32-E72D297353CC}">
              <c16:uniqueId val="{00000003-4203-4968-9C56-AD9BD645B93D}"/>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0.01</c:v>
                </c:pt>
                <c:pt idx="2">
                  <c:v>#N/A</c:v>
                </c:pt>
                <c:pt idx="3">
                  <c:v>0.04</c:v>
                </c:pt>
                <c:pt idx="4">
                  <c:v>#N/A</c:v>
                </c:pt>
                <c:pt idx="5">
                  <c:v>0</c:v>
                </c:pt>
                <c:pt idx="6">
                  <c:v>#N/A</c:v>
                </c:pt>
                <c:pt idx="7">
                  <c:v>0.04</c:v>
                </c:pt>
                <c:pt idx="8">
                  <c:v>#N/A</c:v>
                </c:pt>
                <c:pt idx="9">
                  <c:v>0.18</c:v>
                </c:pt>
              </c:numCache>
            </c:numRef>
          </c:val>
          <c:extLst>
            <c:ext xmlns:c16="http://schemas.microsoft.com/office/drawing/2014/chart" uri="{C3380CC4-5D6E-409C-BE32-E72D297353CC}">
              <c16:uniqueId val="{00000004-4203-4968-9C56-AD9BD645B93D}"/>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1.39</c:v>
                </c:pt>
                <c:pt idx="2">
                  <c:v>#N/A</c:v>
                </c:pt>
                <c:pt idx="3">
                  <c:v>1.32</c:v>
                </c:pt>
                <c:pt idx="4">
                  <c:v>#N/A</c:v>
                </c:pt>
                <c:pt idx="5">
                  <c:v>1.6</c:v>
                </c:pt>
                <c:pt idx="6">
                  <c:v>#N/A</c:v>
                </c:pt>
                <c:pt idx="7">
                  <c:v>0.72</c:v>
                </c:pt>
                <c:pt idx="8">
                  <c:v>#N/A</c:v>
                </c:pt>
                <c:pt idx="9">
                  <c:v>0.88</c:v>
                </c:pt>
              </c:numCache>
            </c:numRef>
          </c:val>
          <c:extLst>
            <c:ext xmlns:c16="http://schemas.microsoft.com/office/drawing/2014/chart" uri="{C3380CC4-5D6E-409C-BE32-E72D297353CC}">
              <c16:uniqueId val="{00000005-4203-4968-9C56-AD9BD645B93D}"/>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1.75</c:v>
                </c:pt>
                <c:pt idx="2">
                  <c:v>#N/A</c:v>
                </c:pt>
                <c:pt idx="3">
                  <c:v>1.58</c:v>
                </c:pt>
                <c:pt idx="4">
                  <c:v>#N/A</c:v>
                </c:pt>
                <c:pt idx="5">
                  <c:v>1.97</c:v>
                </c:pt>
                <c:pt idx="6">
                  <c:v>#N/A</c:v>
                </c:pt>
                <c:pt idx="7">
                  <c:v>1.88</c:v>
                </c:pt>
                <c:pt idx="8">
                  <c:v>#N/A</c:v>
                </c:pt>
                <c:pt idx="9">
                  <c:v>1.1200000000000001</c:v>
                </c:pt>
              </c:numCache>
            </c:numRef>
          </c:val>
          <c:extLst>
            <c:ext xmlns:c16="http://schemas.microsoft.com/office/drawing/2014/chart" uri="{C3380CC4-5D6E-409C-BE32-E72D297353CC}">
              <c16:uniqueId val="{00000006-4203-4968-9C56-AD9BD645B93D}"/>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0</c:v>
                </c:pt>
                <c:pt idx="1">
                  <c:v>0</c:v>
                </c:pt>
                <c:pt idx="2">
                  <c:v>#N/A</c:v>
                </c:pt>
                <c:pt idx="3">
                  <c:v>0.46</c:v>
                </c:pt>
                <c:pt idx="4">
                  <c:v>#N/A</c:v>
                </c:pt>
                <c:pt idx="5">
                  <c:v>1.53</c:v>
                </c:pt>
                <c:pt idx="6">
                  <c:v>#N/A</c:v>
                </c:pt>
                <c:pt idx="7">
                  <c:v>2.02</c:v>
                </c:pt>
                <c:pt idx="8">
                  <c:v>#N/A</c:v>
                </c:pt>
                <c:pt idx="9">
                  <c:v>2.68</c:v>
                </c:pt>
              </c:numCache>
            </c:numRef>
          </c:val>
          <c:extLst>
            <c:ext xmlns:c16="http://schemas.microsoft.com/office/drawing/2014/chart" uri="{C3380CC4-5D6E-409C-BE32-E72D297353CC}">
              <c16:uniqueId val="{00000007-4203-4968-9C56-AD9BD645B93D}"/>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7.61</c:v>
                </c:pt>
                <c:pt idx="2">
                  <c:v>#N/A</c:v>
                </c:pt>
                <c:pt idx="3">
                  <c:v>7.7</c:v>
                </c:pt>
                <c:pt idx="4">
                  <c:v>#N/A</c:v>
                </c:pt>
                <c:pt idx="5">
                  <c:v>8.7200000000000006</c:v>
                </c:pt>
                <c:pt idx="6">
                  <c:v>#N/A</c:v>
                </c:pt>
                <c:pt idx="7">
                  <c:v>9.4700000000000006</c:v>
                </c:pt>
                <c:pt idx="8">
                  <c:v>#N/A</c:v>
                </c:pt>
                <c:pt idx="9">
                  <c:v>9.3000000000000007</c:v>
                </c:pt>
              </c:numCache>
            </c:numRef>
          </c:val>
          <c:extLst>
            <c:ext xmlns:c16="http://schemas.microsoft.com/office/drawing/2014/chart" uri="{C3380CC4-5D6E-409C-BE32-E72D297353CC}">
              <c16:uniqueId val="{00000008-4203-4968-9C56-AD9BD645B93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9.1300000000000008</c:v>
                </c:pt>
                <c:pt idx="2">
                  <c:v>#N/A</c:v>
                </c:pt>
                <c:pt idx="3">
                  <c:v>11.75</c:v>
                </c:pt>
                <c:pt idx="4">
                  <c:v>#N/A</c:v>
                </c:pt>
                <c:pt idx="5">
                  <c:v>11.02</c:v>
                </c:pt>
                <c:pt idx="6">
                  <c:v>#N/A</c:v>
                </c:pt>
                <c:pt idx="7">
                  <c:v>15.83</c:v>
                </c:pt>
                <c:pt idx="8">
                  <c:v>#N/A</c:v>
                </c:pt>
                <c:pt idx="9">
                  <c:v>12.14</c:v>
                </c:pt>
              </c:numCache>
            </c:numRef>
          </c:val>
          <c:extLst>
            <c:ext xmlns:c16="http://schemas.microsoft.com/office/drawing/2014/chart" uri="{C3380CC4-5D6E-409C-BE32-E72D297353CC}">
              <c16:uniqueId val="{00000009-4203-4968-9C56-AD9BD645B93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1168</c:v>
                </c:pt>
                <c:pt idx="5">
                  <c:v>1184</c:v>
                </c:pt>
                <c:pt idx="8">
                  <c:v>1223</c:v>
                </c:pt>
                <c:pt idx="11">
                  <c:v>1261</c:v>
                </c:pt>
                <c:pt idx="14">
                  <c:v>1167</c:v>
                </c:pt>
              </c:numCache>
            </c:numRef>
          </c:val>
          <c:extLst>
            <c:ext xmlns:c16="http://schemas.microsoft.com/office/drawing/2014/chart" uri="{C3380CC4-5D6E-409C-BE32-E72D297353CC}">
              <c16:uniqueId val="{00000000-E1F7-451E-9CAC-4D02856DB22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1F7-451E-9CAC-4D02856DB22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99</c:v>
                </c:pt>
                <c:pt idx="3">
                  <c:v>47</c:v>
                </c:pt>
                <c:pt idx="6">
                  <c:v>47</c:v>
                </c:pt>
                <c:pt idx="9">
                  <c:v>47</c:v>
                </c:pt>
                <c:pt idx="12">
                  <c:v>46</c:v>
                </c:pt>
              </c:numCache>
            </c:numRef>
          </c:val>
          <c:extLst>
            <c:ext xmlns:c16="http://schemas.microsoft.com/office/drawing/2014/chart" uri="{C3380CC4-5D6E-409C-BE32-E72D297353CC}">
              <c16:uniqueId val="{00000002-E1F7-451E-9CAC-4D02856DB22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10</c:v>
                </c:pt>
                <c:pt idx="3">
                  <c:v>46</c:v>
                </c:pt>
                <c:pt idx="6">
                  <c:v>87</c:v>
                </c:pt>
                <c:pt idx="9">
                  <c:v>113</c:v>
                </c:pt>
                <c:pt idx="12">
                  <c:v>111</c:v>
                </c:pt>
              </c:numCache>
            </c:numRef>
          </c:val>
          <c:extLst>
            <c:ext xmlns:c16="http://schemas.microsoft.com/office/drawing/2014/chart" uri="{C3380CC4-5D6E-409C-BE32-E72D297353CC}">
              <c16:uniqueId val="{00000003-E1F7-451E-9CAC-4D02856DB22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298</c:v>
                </c:pt>
                <c:pt idx="3">
                  <c:v>305</c:v>
                </c:pt>
                <c:pt idx="6">
                  <c:v>333</c:v>
                </c:pt>
                <c:pt idx="9">
                  <c:v>344</c:v>
                </c:pt>
                <c:pt idx="12">
                  <c:v>352</c:v>
                </c:pt>
              </c:numCache>
            </c:numRef>
          </c:val>
          <c:extLst>
            <c:ext xmlns:c16="http://schemas.microsoft.com/office/drawing/2014/chart" uri="{C3380CC4-5D6E-409C-BE32-E72D297353CC}">
              <c16:uniqueId val="{00000004-E1F7-451E-9CAC-4D02856DB22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1F7-451E-9CAC-4D02856DB22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1F7-451E-9CAC-4D02856DB22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1201</c:v>
                </c:pt>
                <c:pt idx="3">
                  <c:v>1314</c:v>
                </c:pt>
                <c:pt idx="6">
                  <c:v>1275</c:v>
                </c:pt>
                <c:pt idx="9">
                  <c:v>1149</c:v>
                </c:pt>
                <c:pt idx="12">
                  <c:v>1101</c:v>
                </c:pt>
              </c:numCache>
            </c:numRef>
          </c:val>
          <c:extLst>
            <c:ext xmlns:c16="http://schemas.microsoft.com/office/drawing/2014/chart" uri="{C3380CC4-5D6E-409C-BE32-E72D297353CC}">
              <c16:uniqueId val="{00000007-E1F7-451E-9CAC-4D02856DB22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440</c:v>
                </c:pt>
                <c:pt idx="2">
                  <c:v>#N/A</c:v>
                </c:pt>
                <c:pt idx="3">
                  <c:v>#N/A</c:v>
                </c:pt>
                <c:pt idx="4">
                  <c:v>528</c:v>
                </c:pt>
                <c:pt idx="5">
                  <c:v>#N/A</c:v>
                </c:pt>
                <c:pt idx="6">
                  <c:v>#N/A</c:v>
                </c:pt>
                <c:pt idx="7">
                  <c:v>519</c:v>
                </c:pt>
                <c:pt idx="8">
                  <c:v>#N/A</c:v>
                </c:pt>
                <c:pt idx="9">
                  <c:v>#N/A</c:v>
                </c:pt>
                <c:pt idx="10">
                  <c:v>392</c:v>
                </c:pt>
                <c:pt idx="11">
                  <c:v>#N/A</c:v>
                </c:pt>
                <c:pt idx="12">
                  <c:v>#N/A</c:v>
                </c:pt>
                <c:pt idx="13">
                  <c:v>443</c:v>
                </c:pt>
                <c:pt idx="14">
                  <c:v>#N/A</c:v>
                </c:pt>
              </c:numCache>
            </c:numRef>
          </c:val>
          <c:smooth val="0"/>
          <c:extLst>
            <c:ext xmlns:c16="http://schemas.microsoft.com/office/drawing/2014/chart" uri="{C3380CC4-5D6E-409C-BE32-E72D297353CC}">
              <c16:uniqueId val="{00000008-E1F7-451E-9CAC-4D02856DB22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11985</c:v>
                </c:pt>
                <c:pt idx="5">
                  <c:v>11885</c:v>
                </c:pt>
                <c:pt idx="8">
                  <c:v>11462</c:v>
                </c:pt>
                <c:pt idx="11">
                  <c:v>11041</c:v>
                </c:pt>
                <c:pt idx="14">
                  <c:v>11392</c:v>
                </c:pt>
              </c:numCache>
            </c:numRef>
          </c:val>
          <c:extLst>
            <c:ext xmlns:c16="http://schemas.microsoft.com/office/drawing/2014/chart" uri="{C3380CC4-5D6E-409C-BE32-E72D297353CC}">
              <c16:uniqueId val="{00000000-8407-4417-BBC3-2FB77F6C207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2994</c:v>
                </c:pt>
                <c:pt idx="5">
                  <c:v>2988</c:v>
                </c:pt>
                <c:pt idx="8">
                  <c:v>2907</c:v>
                </c:pt>
                <c:pt idx="11">
                  <c:v>2488</c:v>
                </c:pt>
                <c:pt idx="14">
                  <c:v>1774</c:v>
                </c:pt>
              </c:numCache>
            </c:numRef>
          </c:val>
          <c:extLst>
            <c:ext xmlns:c16="http://schemas.microsoft.com/office/drawing/2014/chart" uri="{C3380CC4-5D6E-409C-BE32-E72D297353CC}">
              <c16:uniqueId val="{00000001-8407-4417-BBC3-2FB77F6C207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4078</c:v>
                </c:pt>
                <c:pt idx="5">
                  <c:v>4526</c:v>
                </c:pt>
                <c:pt idx="8">
                  <c:v>4997</c:v>
                </c:pt>
                <c:pt idx="11">
                  <c:v>4906</c:v>
                </c:pt>
                <c:pt idx="14">
                  <c:v>5210</c:v>
                </c:pt>
              </c:numCache>
            </c:numRef>
          </c:val>
          <c:extLst>
            <c:ext xmlns:c16="http://schemas.microsoft.com/office/drawing/2014/chart" uri="{C3380CC4-5D6E-409C-BE32-E72D297353CC}">
              <c16:uniqueId val="{00000002-8407-4417-BBC3-2FB77F6C207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407-4417-BBC3-2FB77F6C207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407-4417-BBC3-2FB77F6C207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407-4417-BBC3-2FB77F6C207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2305</c:v>
                </c:pt>
                <c:pt idx="3">
                  <c:v>2258</c:v>
                </c:pt>
                <c:pt idx="6">
                  <c:v>2084</c:v>
                </c:pt>
                <c:pt idx="9">
                  <c:v>2071</c:v>
                </c:pt>
                <c:pt idx="12">
                  <c:v>2000</c:v>
                </c:pt>
              </c:numCache>
            </c:numRef>
          </c:val>
          <c:extLst>
            <c:ext xmlns:c16="http://schemas.microsoft.com/office/drawing/2014/chart" uri="{C3380CC4-5D6E-409C-BE32-E72D297353CC}">
              <c16:uniqueId val="{00000006-8407-4417-BBC3-2FB77F6C207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1303</c:v>
                </c:pt>
                <c:pt idx="3">
                  <c:v>1265</c:v>
                </c:pt>
                <c:pt idx="6">
                  <c:v>1138</c:v>
                </c:pt>
                <c:pt idx="9">
                  <c:v>1067</c:v>
                </c:pt>
                <c:pt idx="12">
                  <c:v>1049</c:v>
                </c:pt>
              </c:numCache>
            </c:numRef>
          </c:val>
          <c:extLst>
            <c:ext xmlns:c16="http://schemas.microsoft.com/office/drawing/2014/chart" uri="{C3380CC4-5D6E-409C-BE32-E72D297353CC}">
              <c16:uniqueId val="{00000007-8407-4417-BBC3-2FB77F6C207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3751</c:v>
                </c:pt>
                <c:pt idx="3">
                  <c:v>4000</c:v>
                </c:pt>
                <c:pt idx="6">
                  <c:v>4376</c:v>
                </c:pt>
                <c:pt idx="9">
                  <c:v>4393</c:v>
                </c:pt>
                <c:pt idx="12">
                  <c:v>4439</c:v>
                </c:pt>
              </c:numCache>
            </c:numRef>
          </c:val>
          <c:extLst>
            <c:ext xmlns:c16="http://schemas.microsoft.com/office/drawing/2014/chart" uri="{C3380CC4-5D6E-409C-BE32-E72D297353CC}">
              <c16:uniqueId val="{00000008-8407-4417-BBC3-2FB77F6C207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357</c:v>
                </c:pt>
                <c:pt idx="3">
                  <c:v>281</c:v>
                </c:pt>
                <c:pt idx="6">
                  <c:v>209</c:v>
                </c:pt>
                <c:pt idx="9">
                  <c:v>135</c:v>
                </c:pt>
                <c:pt idx="12">
                  <c:v>89</c:v>
                </c:pt>
              </c:numCache>
            </c:numRef>
          </c:val>
          <c:extLst>
            <c:ext xmlns:c16="http://schemas.microsoft.com/office/drawing/2014/chart" uri="{C3380CC4-5D6E-409C-BE32-E72D297353CC}">
              <c16:uniqueId val="{00000009-8407-4417-BBC3-2FB77F6C207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17217</c:v>
                </c:pt>
                <c:pt idx="3">
                  <c:v>16426</c:v>
                </c:pt>
                <c:pt idx="6">
                  <c:v>14922</c:v>
                </c:pt>
                <c:pt idx="9">
                  <c:v>13432</c:v>
                </c:pt>
                <c:pt idx="12">
                  <c:v>12299</c:v>
                </c:pt>
              </c:numCache>
            </c:numRef>
          </c:val>
          <c:extLst>
            <c:ext xmlns:c16="http://schemas.microsoft.com/office/drawing/2014/chart" uri="{C3380CC4-5D6E-409C-BE32-E72D297353CC}">
              <c16:uniqueId val="{0000000A-8407-4417-BBC3-2FB77F6C207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5876</c:v>
                </c:pt>
                <c:pt idx="2">
                  <c:v>#N/A</c:v>
                </c:pt>
                <c:pt idx="3">
                  <c:v>#N/A</c:v>
                </c:pt>
                <c:pt idx="4">
                  <c:v>4832</c:v>
                </c:pt>
                <c:pt idx="5">
                  <c:v>#N/A</c:v>
                </c:pt>
                <c:pt idx="6">
                  <c:v>#N/A</c:v>
                </c:pt>
                <c:pt idx="7">
                  <c:v>3361</c:v>
                </c:pt>
                <c:pt idx="8">
                  <c:v>#N/A</c:v>
                </c:pt>
                <c:pt idx="9">
                  <c:v>#N/A</c:v>
                </c:pt>
                <c:pt idx="10">
                  <c:v>2662</c:v>
                </c:pt>
                <c:pt idx="11">
                  <c:v>#N/A</c:v>
                </c:pt>
                <c:pt idx="12">
                  <c:v>#N/A</c:v>
                </c:pt>
                <c:pt idx="13">
                  <c:v>1500</c:v>
                </c:pt>
                <c:pt idx="14">
                  <c:v>#N/A</c:v>
                </c:pt>
              </c:numCache>
            </c:numRef>
          </c:val>
          <c:smooth val="0"/>
          <c:extLst>
            <c:ext xmlns:c16="http://schemas.microsoft.com/office/drawing/2014/chart" uri="{C3380CC4-5D6E-409C-BE32-E72D297353CC}">
              <c16:uniqueId val="{0000000B-8407-4417-BBC3-2FB77F6C207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1555</c:v>
                </c:pt>
                <c:pt idx="1">
                  <c:v>1610</c:v>
                </c:pt>
                <c:pt idx="2">
                  <c:v>1610</c:v>
                </c:pt>
              </c:numCache>
            </c:numRef>
          </c:val>
          <c:extLst>
            <c:ext xmlns:c16="http://schemas.microsoft.com/office/drawing/2014/chart" uri="{C3380CC4-5D6E-409C-BE32-E72D297353CC}">
              <c16:uniqueId val="{00000000-D0FA-4BCE-B093-96BC3E75959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402</c:v>
                </c:pt>
                <c:pt idx="1">
                  <c:v>178</c:v>
                </c:pt>
                <c:pt idx="2">
                  <c:v>128</c:v>
                </c:pt>
              </c:numCache>
            </c:numRef>
          </c:val>
          <c:extLst>
            <c:ext xmlns:c16="http://schemas.microsoft.com/office/drawing/2014/chart" uri="{C3380CC4-5D6E-409C-BE32-E72D297353CC}">
              <c16:uniqueId val="{00000001-D0FA-4BCE-B093-96BC3E75959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1500</c:v>
                </c:pt>
                <c:pt idx="1">
                  <c:v>1460</c:v>
                </c:pt>
                <c:pt idx="2">
                  <c:v>1691</c:v>
                </c:pt>
              </c:numCache>
            </c:numRef>
          </c:val>
          <c:extLst>
            <c:ext xmlns:c16="http://schemas.microsoft.com/office/drawing/2014/chart" uri="{C3380CC4-5D6E-409C-BE32-E72D297353CC}">
              <c16:uniqueId val="{00000002-D0FA-4BCE-B093-96BC3E75959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{B7552296-B0A5-4672-B66E-5486EF4B9034}</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8C06-461E-B80E-3CEAD88135F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{3467C027-1C8E-464A-9BBD-33575E118E67}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C06-461E-B80E-3CEAD88135F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{817840F3-2339-465F-919E-FC62DECAEC85}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C06-461E-B80E-3CEAD88135F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{37BC5A8F-0C34-4E1D-9A73-96AC105055F1}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C06-461E-B80E-3CEAD88135F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{E7346DF0-2935-4A5F-A3EE-DD934A50530C}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C06-461E-B80E-3CEAD88135F3}"/>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{416411E5-CAAB-443D-A75E-7A3DD53852DE}</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8C06-461E-B80E-3CEAD88135F3}"/>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{87E5DAF4-D339-4248-9BD8-33045E8F7324}</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8C06-461E-B80E-3CEAD88135F3}"/>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{C9566349-E47F-4B2F-B987-BF85AF979FBB}</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8C06-461E-B80E-3CEAD88135F3}"/>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{3925C4B0-AC81-461B-9F4E-C58EE08B2658}</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8C06-461E-B80E-3CEAD88135F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58.1</c:v>
                </c:pt>
                <c:pt idx="8">
                  <c:v>59.3</c:v>
                </c:pt>
                <c:pt idx="16">
                  <c:v>60.7</c:v>
                </c:pt>
                <c:pt idx="24">
                  <c:v>62.5</c:v>
                </c:pt>
                <c:pt idx="32">
                  <c:v>62.9</c:v>
                </c:pt>
              </c:numCache>
            </c:numRef>
          </c:xVal>
          <c:yVal>
            <c:numRef>
              <c:f>公会計指標分析・財政指標組合せ分析表!$BP$51:$DC$51</c:f>
              <c:numCache>
                <c:formatCode>#,##0.0;"▲ "#,##0.0</c:formatCode>
                <c:ptCount val="40"/>
                <c:pt idx="0">
                  <c:v>84.3</c:v>
                </c:pt>
                <c:pt idx="8">
                  <c:v>66.8</c:v>
                </c:pt>
                <c:pt idx="16">
                  <c:v>43.9</c:v>
                </c:pt>
                <c:pt idx="24">
                  <c:v>36</c:v>
                </c:pt>
                <c:pt idx="32">
                  <c:v>20</c:v>
                </c:pt>
              </c:numCache>
            </c:numRef>
          </c:yVal>
          <c:smooth val="0"/>
          <c:extLst>
            <c:ext xmlns:c16="http://schemas.microsoft.com/office/drawing/2014/chart" uri="{C3380CC4-5D6E-409C-BE32-E72D297353CC}">
              <c16:uniqueId val="{00000009-8C06-461E-B80E-3CEAD88135F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{635253D1-4C9B-4C55-B2F4-86AF82DAAD88}</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8C06-461E-B80E-3CEAD88135F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{AFB4FD64-B7B3-48C1-9743-87BFA5014B49}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C06-461E-B80E-3CEAD88135F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{5DA77A44-2659-4852-ABB4-186B0C15C375}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C06-461E-B80E-3CEAD88135F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{18AA62FC-9B9C-434F-87B3-91D0D992CEB1}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C06-461E-B80E-3CEAD88135F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{98961392-C7D7-455C-BA72-26E1BEBF97D5}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C06-461E-B80E-3CEAD88135F3}"/>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{B13EEDE0-1AB8-4FED-AB0B-A7E2D26A0881}</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8C06-461E-B80E-3CEAD88135F3}"/>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{7DB86CB3-BC0E-4E3D-BE97-CFD9E8A0B931}</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8C06-461E-B80E-3CEAD88135F3}"/>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{CC3A9C9E-6DDB-48FE-8626-DCBDCE950ED8}</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8C06-461E-B80E-3CEAD88135F3}"/>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{5A2DECBC-9E74-4B48-87D8-281528B6F021}</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8C06-461E-B80E-3CEAD88135F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61.7</c:v>
                </c:pt>
                <c:pt idx="16">
                  <c:v>62.5</c:v>
                </c:pt>
                <c:pt idx="24">
                  <c:v>64.3</c:v>
                </c:pt>
                <c:pt idx="32">
                  <c:v>64.7</c:v>
                </c:pt>
              </c:numCache>
            </c:numRef>
          </c:xVal>
          <c:yVal>
            <c:numRef>
              <c:f>公会計指標分析・財政指標組合せ分析表!$BP$55:$DC$55</c:f>
              <c:numCache>
                <c:formatCode>#,##0.0;"▲ "#,##0.0</c:formatCode>
                <c:ptCount val="40"/>
                <c:pt idx="0">
                  <c:v>49.1</c:v>
                </c:pt>
                <c:pt idx="8">
                  <c:v>41.5</c:v>
                </c:pt>
                <c:pt idx="16">
                  <c:v>25.2</c:v>
                </c:pt>
                <c:pt idx="24">
                  <c:v>15.7</c:v>
                </c:pt>
                <c:pt idx="32">
                  <c:v>10.199999999999999</c:v>
                </c:pt>
              </c:numCache>
            </c:numRef>
          </c:yVal>
          <c:smooth val="0"/>
          <c:extLst>
            <c:ext xmlns:c16="http://schemas.microsoft.com/office/drawing/2014/chart" uri="{C3380CC4-5D6E-409C-BE32-E72D297353CC}">
              <c16:uniqueId val="{00000013-8C06-461E-B80E-3CEAD88135F3}"/>
            </c:ext>
          </c:extLst>
        </c:ser>
        <c:dLbls>
          <c:showLegendKey val="0"/>
          <c:showVal val="1"/>
          <c:showCatName val="0"/>
          <c:showSerName val="0"/>
          <c:showPercent val="0"/>
          <c:showBubbleSize val="0"/>
        </c:dLbls>
        <c:axId val="46179840"/>
        <c:axId val="46181760"/>
      </c:scatterChart>
      <c:valAx>
        <c:axId val="46179840"/>
        <c:scaling>
          <c:orientation val="maxMin"/>
          <c:max val="66"/>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{6BCF93CF-A860-40CE-90FC-4E4E5F559DF7}</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04E4-471E-AE94-5339F820C17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{77E65950-F010-4D34-831D-BA1535E293ED}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4E4-471E-AE94-5339F820C17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{708FD610-6355-4A09-ADC7-6069FA09ADAA}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4E4-471E-AE94-5339F820C17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{253AEA4C-8F34-458C-B0C7-B5FFBA8BFE88}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4E4-471E-AE94-5339F820C17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{2DD0848F-9943-457B-B96C-47431D3C1BDB}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4E4-471E-AE94-5339F820C178}"/>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{9AA956F8-ED71-4461-8AA5-97FE2074194A}</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04E4-471E-AE94-5339F820C178}"/>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{6E258D80-AF98-44D9-902E-9643A4FF418C}</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04E4-471E-AE94-5339F820C178}"/>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{B2E23757-CB6E-4965-A8A5-BBDEAF429FF4}</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04E4-471E-AE94-5339F820C178}"/>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{8A5AD4DA-A581-4D00-9676-F301741BB521}</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04E4-471E-AE94-5339F820C17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6.7</c:v>
                </c:pt>
                <c:pt idx="8">
                  <c:v>6.8</c:v>
                </c:pt>
                <c:pt idx="16">
                  <c:v>6.8</c:v>
                </c:pt>
                <c:pt idx="24">
                  <c:v>6.4</c:v>
                </c:pt>
                <c:pt idx="32">
                  <c:v>5.9</c:v>
                </c:pt>
              </c:numCache>
            </c:numRef>
          </c:xVal>
          <c:yVal>
            <c:numRef>
              <c:f>公会計指標分析・財政指標組合せ分析表!$BP$73:$DC$73</c:f>
              <c:numCache>
                <c:formatCode>#,##0.0;"▲ "#,##0.0</c:formatCode>
                <c:ptCount val="40"/>
                <c:pt idx="0">
                  <c:v>84.3</c:v>
                </c:pt>
                <c:pt idx="8">
                  <c:v>66.8</c:v>
                </c:pt>
                <c:pt idx="16">
                  <c:v>43.9</c:v>
                </c:pt>
                <c:pt idx="24">
                  <c:v>36</c:v>
                </c:pt>
                <c:pt idx="32">
                  <c:v>20</c:v>
                </c:pt>
              </c:numCache>
            </c:numRef>
          </c:yVal>
          <c:smooth val="0"/>
          <c:extLst>
            <c:ext xmlns:c16="http://schemas.microsoft.com/office/drawing/2014/chart" uri="{C3380CC4-5D6E-409C-BE32-E72D297353CC}">
              <c16:uniqueId val="{00000009-04E4-471E-AE94-5339F820C17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{F19A2A2F-D100-47D1-8D99-09658B195015}</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04E4-471E-AE94-5339F820C17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{B753699E-4177-47CE-B9F4-DB7FDC5DD0A9}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4E4-471E-AE94-5339F820C17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{1BB489C1-E168-4495-9CF6-F60E1B7736FA}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4E4-471E-AE94-5339F820C17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{9CEF7776-2897-404A-9E9C-2561FD3ABC0E}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4E4-471E-AE94-5339F820C17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{82AA375A-0DFD-4F2C-9E92-18E0DE593D95}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4E4-471E-AE94-5339F820C178}"/>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{0DB718BF-4666-428D-B469-16ECF56FA59B}</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04E4-471E-AE94-5339F820C178}"/>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{6B39A963-AE6F-4D9E-9A02-8D858CDA1C20}</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04E4-471E-AE94-5339F820C178}"/>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{8893D508-3744-473A-B516-0FCFA7E9D7DC}</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04E4-471E-AE94-5339F820C178}"/>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{874838CA-BF03-4D16-BFA1-C3856F0DDB15}</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04E4-471E-AE94-5339F820C17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9.1999999999999993</c:v>
                </c:pt>
                <c:pt idx="16">
                  <c:v>8.9</c:v>
                </c:pt>
                <c:pt idx="24">
                  <c:v>8.9</c:v>
                </c:pt>
                <c:pt idx="32">
                  <c:v>9</c:v>
                </c:pt>
              </c:numCache>
            </c:numRef>
          </c:xVal>
          <c:yVal>
            <c:numRef>
              <c:f>公会計指標分析・財政指標組合せ分析表!$BP$77:$DC$77</c:f>
              <c:numCache>
                <c:formatCode>#,##0.0;"▲ "#,##0.0</c:formatCode>
                <c:ptCount val="40"/>
                <c:pt idx="0">
                  <c:v>49.1</c:v>
                </c:pt>
                <c:pt idx="8">
                  <c:v>41.5</c:v>
                </c:pt>
                <c:pt idx="16">
                  <c:v>25.2</c:v>
                </c:pt>
                <c:pt idx="24">
                  <c:v>15.7</c:v>
                </c:pt>
                <c:pt idx="32">
                  <c:v>10.199999999999999</c:v>
                </c:pt>
              </c:numCache>
            </c:numRef>
          </c:yVal>
          <c:smooth val="0"/>
          <c:extLst>
            <c:ext xmlns:c16="http://schemas.microsoft.com/office/drawing/2014/chart" uri="{C3380CC4-5D6E-409C-BE32-E72D297353CC}">
              <c16:uniqueId val="{00000013-04E4-471E-AE94-5339F820C178}"/>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28,084
27,864
240.93
21,166,238
19,979,907
1,025,161
8,442,470
12,298,754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年度は類似団体内平均値との比較で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ポイント上回った。今後も本市の最重要課題である人口減少対策等に継続的に取り組むことができるよう、市税などの自主財源の確保に努め、持続可能な財政運営の基盤確立に努める。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62230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05880"/>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148607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4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62230</xdr:rowOff>
    </xdr:from>
    <xdr:to>
      <xdr:col>24</xdr:col>
      <xdr:colOff>12700</xdr:colOff>
      <xdr:row>37</xdr:row>
      <xdr:rowOff>62230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0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3810</xdr:rowOff>
    </xdr:from>
    <xdr:to>
      <xdr:col>23</xdr:col>
      <xdr:colOff>133350</xdr:colOff>
      <xdr:row>41</xdr:row>
      <xdr:rowOff>3810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0332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19067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219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46990</xdr:rowOff>
    </xdr:from>
    <xdr:to>
      <xdr:col>23</xdr:col>
      <xdr:colOff>184150</xdr:colOff>
      <xdr:row>42</xdr:row>
      <xdr:rowOff>148590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3810</xdr:rowOff>
    </xdr:from>
    <xdr:to>
      <xdr:col>19</xdr:col>
      <xdr:colOff>133350</xdr:colOff>
      <xdr:row>41</xdr:row>
      <xdr:rowOff>3810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033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22860</xdr:rowOff>
    </xdr:from>
    <xdr:to>
      <xdr:col>19</xdr:col>
      <xdr:colOff>184150</xdr:colOff>
      <xdr:row>42</xdr:row>
      <xdr:rowOff>124460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109237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1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127000</xdr:rowOff>
    </xdr:from>
    <xdr:to>
      <xdr:col>15</xdr:col>
      <xdr:colOff>82550</xdr:colOff>
      <xdr:row>41</xdr:row>
      <xdr:rowOff>3810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9850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127000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124460</xdr:rowOff>
    </xdr:from>
    <xdr:to>
      <xdr:col>23</xdr:col>
      <xdr:colOff>184150</xdr:colOff>
      <xdr:row>41</xdr:row>
      <xdr:rowOff>54610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140987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124460</xdr:rowOff>
    </xdr:from>
    <xdr:to>
      <xdr:col>19</xdr:col>
      <xdr:colOff>184150</xdr:colOff>
      <xdr:row>41</xdr:row>
      <xdr:rowOff>54610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64787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124460</xdr:rowOff>
    </xdr:from>
    <xdr:to>
      <xdr:col>15</xdr:col>
      <xdr:colOff>133350</xdr:colOff>
      <xdr:row>41</xdr:row>
      <xdr:rowOff>54610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64787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76200</xdr:rowOff>
    </xdr:from>
    <xdr:to>
      <xdr:col>11</xdr:col>
      <xdr:colOff>82550</xdr:colOff>
      <xdr:row>41</xdr:row>
      <xdr:rowOff>6350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ポイント改善し、類似団体内平均値との比較でも</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ポイント下回った。今後、人口減少等による市税・普通交付税の減等が見込まれる一方で、職員の定年延長や</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会計年度任用職員を含めた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処遇改善等による人件費の増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、金利上昇による公債費の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義務的経費の増が見込まれることから、財政構造の弾力性を保つため、不断に業務改善等の取組を進める必要がある。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91622</xdr:rowOff>
    </xdr:from>
    <xdr:to>
      <xdr:col>23</xdr:col>
      <xdr:colOff>133350</xdr:colOff>
      <xdr:row>66</xdr:row>
      <xdr:rowOff>161834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64272"/>
          <a:ext cx="0" cy="16132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133911</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4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161834</xdr:rowOff>
    </xdr:from>
    <xdr:to>
      <xdr:col>24</xdr:col>
      <xdr:colOff>12700</xdr:colOff>
      <xdr:row>66</xdr:row>
      <xdr:rowOff>161834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77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6549</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0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91622</xdr:rowOff>
    </xdr:from>
    <xdr:to>
      <xdr:col>24</xdr:col>
      <xdr:colOff>12700</xdr:colOff>
      <xdr:row>57</xdr:row>
      <xdr:rowOff>91622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6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152037</xdr:rowOff>
    </xdr:from>
    <xdr:to>
      <xdr:col>23</xdr:col>
      <xdr:colOff>133350</xdr:colOff>
      <xdr:row>59</xdr:row>
      <xdr:rowOff>155484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267587"/>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15620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026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43543</xdr:rowOff>
    </xdr:from>
    <xdr:to>
      <xdr:col>23</xdr:col>
      <xdr:colOff>184150</xdr:colOff>
      <xdr:row>60</xdr:row>
      <xdr:rowOff>145143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155484</xdr:rowOff>
    </xdr:from>
    <xdr:to>
      <xdr:col>19</xdr:col>
      <xdr:colOff>133350</xdr:colOff>
      <xdr:row>60</xdr:row>
      <xdr:rowOff>11612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271034"/>
          <a:ext cx="889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19413</xdr:rowOff>
    </xdr:from>
    <xdr:to>
      <xdr:col>19</xdr:col>
      <xdr:colOff>184150</xdr:colOff>
      <xdr:row>60</xdr:row>
      <xdr:rowOff>121013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105790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392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11612</xdr:rowOff>
    </xdr:from>
    <xdr:to>
      <xdr:col>15</xdr:col>
      <xdr:colOff>82550</xdr:colOff>
      <xdr:row>60</xdr:row>
      <xdr:rowOff>104684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298612"/>
          <a:ext cx="88900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59872</xdr:rowOff>
    </xdr:from>
    <xdr:to>
      <xdr:col>15</xdr:col>
      <xdr:colOff>133350</xdr:colOff>
      <xdr:row>59</xdr:row>
      <xdr:rowOff>161472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199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104684</xdr:rowOff>
    </xdr:from>
    <xdr:to>
      <xdr:col>11</xdr:col>
      <xdr:colOff>31750</xdr:colOff>
      <xdr:row>60</xdr:row>
      <xdr:rowOff>166733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9168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26307</xdr:rowOff>
    </xdr:from>
    <xdr:to>
      <xdr:col>11</xdr:col>
      <xdr:colOff>82550</xdr:colOff>
      <xdr:row>60</xdr:row>
      <xdr:rowOff>127907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138084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67673</xdr:rowOff>
    </xdr:from>
    <xdr:to>
      <xdr:col>7</xdr:col>
      <xdr:colOff>31750</xdr:colOff>
      <xdr:row>60</xdr:row>
      <xdr:rowOff>169273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8000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101237</xdr:rowOff>
    </xdr:from>
    <xdr:to>
      <xdr:col>23</xdr:col>
      <xdr:colOff>184150</xdr:colOff>
      <xdr:row>60</xdr:row>
      <xdr:rowOff>31387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2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117764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061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104684</xdr:rowOff>
    </xdr:from>
    <xdr:to>
      <xdr:col>19</xdr:col>
      <xdr:colOff>184150</xdr:colOff>
      <xdr:row>60</xdr:row>
      <xdr:rowOff>34834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45011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989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132262</xdr:rowOff>
    </xdr:from>
    <xdr:to>
      <xdr:col>15</xdr:col>
      <xdr:colOff>133350</xdr:colOff>
      <xdr:row>60</xdr:row>
      <xdr:rowOff>62412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4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47189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334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53884</xdr:rowOff>
    </xdr:from>
    <xdr:to>
      <xdr:col>11</xdr:col>
      <xdr:colOff>82550</xdr:colOff>
      <xdr:row>60</xdr:row>
      <xdr:rowOff>155484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4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140261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2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115933</xdr:rowOff>
    </xdr:from>
    <xdr:to>
      <xdr:col>7</xdr:col>
      <xdr:colOff>31750</xdr:colOff>
      <xdr:row>61</xdr:row>
      <xdr:rowOff>46083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0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30860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8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[266,195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べ会計年度任用職員の報酬等、人件費が増となった一方で、新型コロナワクチン接種に係る予約管理業務委託料、キャッシュレス決済ポイント還元事業に伴う委託料など、物件費が減となったことによ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人口一人あたりの決算額は前年度より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1,343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47,899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職員の定年延長や物価高騰などにより、人件費や</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物件費について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は上昇することが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見込まれて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事務事業の見直しや効率化等を進めることで人件費・物件費の抑制に努めていく必要がある。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60316</xdr:rowOff>
    </xdr:from>
    <xdr:to>
      <xdr:col>23</xdr:col>
      <xdr:colOff>133350</xdr:colOff>
      <xdr:row>88</xdr:row>
      <xdr:rowOff>166706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947766"/>
          <a:ext cx="0" cy="1306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138783</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26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166706</xdr:rowOff>
    </xdr:from>
    <xdr:to>
      <xdr:col>24</xdr:col>
      <xdr:colOff>12700</xdr:colOff>
      <xdr:row>88</xdr:row>
      <xdr:rowOff>166706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2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146693</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9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60316</xdr:rowOff>
    </xdr:from>
    <xdr:to>
      <xdr:col>24</xdr:col>
      <xdr:colOff>12700</xdr:colOff>
      <xdr:row>81</xdr:row>
      <xdr:rowOff>60316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94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143120</xdr:rowOff>
    </xdr:from>
    <xdr:to>
      <xdr:col>23</xdr:col>
      <xdr:colOff>133350</xdr:colOff>
      <xdr:row>82</xdr:row>
      <xdr:rowOff>145435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4114800" y="14202020"/>
          <a:ext cx="838200" cy="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26291</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39137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9764</xdr:rowOff>
    </xdr:from>
    <xdr:to>
      <xdr:col>23</xdr:col>
      <xdr:colOff>184150</xdr:colOff>
      <xdr:row>82</xdr:row>
      <xdr:rowOff>111364</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70844</xdr:rowOff>
    </xdr:from>
    <xdr:to>
      <xdr:col>19</xdr:col>
      <xdr:colOff>133350</xdr:colOff>
      <xdr:row>82</xdr:row>
      <xdr:rowOff>145435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129744"/>
          <a:ext cx="889000" cy="7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1339</xdr:rowOff>
    </xdr:from>
    <xdr:to>
      <xdr:col>19</xdr:col>
      <xdr:colOff>184150</xdr:colOff>
      <xdr:row>82</xdr:row>
      <xdr:rowOff>102939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6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113116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3829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29314</xdr:rowOff>
    </xdr:from>
    <xdr:to>
      <xdr:col>15</xdr:col>
      <xdr:colOff>82550</xdr:colOff>
      <xdr:row>82</xdr:row>
      <xdr:rowOff>70844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088214"/>
          <a:ext cx="889000" cy="41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161255</xdr:rowOff>
    </xdr:from>
    <xdr:to>
      <xdr:col>15</xdr:col>
      <xdr:colOff>133350</xdr:colOff>
      <xdr:row>82</xdr:row>
      <xdr:rowOff>91405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404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101582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3817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150295</xdr:rowOff>
    </xdr:from>
    <xdr:to>
      <xdr:col>11</xdr:col>
      <xdr:colOff>31750</xdr:colOff>
      <xdr:row>82</xdr:row>
      <xdr:rowOff>29314</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037745"/>
          <a:ext cx="889000" cy="50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141128</xdr:rowOff>
    </xdr:from>
    <xdr:to>
      <xdr:col>11</xdr:col>
      <xdr:colOff>82550</xdr:colOff>
      <xdr:row>82</xdr:row>
      <xdr:rowOff>71278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402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81455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797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113015</xdr:rowOff>
    </xdr:from>
    <xdr:to>
      <xdr:col>7</xdr:col>
      <xdr:colOff>31750</xdr:colOff>
      <xdr:row>82</xdr:row>
      <xdr:rowOff>43165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400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27942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86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92320</xdr:rowOff>
    </xdr:from>
    <xdr:to>
      <xdr:col>23</xdr:col>
      <xdr:colOff>184150</xdr:colOff>
      <xdr:row>83</xdr:row>
      <xdr:rowOff>22470</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1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64397</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12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94635</xdr:rowOff>
    </xdr:from>
    <xdr:to>
      <xdr:col>19</xdr:col>
      <xdr:colOff>184150</xdr:colOff>
      <xdr:row>83</xdr:row>
      <xdr:rowOff>24785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15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9562</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2399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20044</xdr:rowOff>
    </xdr:from>
    <xdr:to>
      <xdr:col>15</xdr:col>
      <xdr:colOff>133350</xdr:colOff>
      <xdr:row>82</xdr:row>
      <xdr:rowOff>121644</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07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106421</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165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149964</xdr:rowOff>
    </xdr:from>
    <xdr:to>
      <xdr:col>11</xdr:col>
      <xdr:colOff>82550</xdr:colOff>
      <xdr:row>82</xdr:row>
      <xdr:rowOff>80114</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403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64891</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123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99495</xdr:rowOff>
    </xdr:from>
    <xdr:to>
      <xdr:col>7</xdr:col>
      <xdr:colOff>31750</xdr:colOff>
      <xdr:row>82</xdr:row>
      <xdr:rowOff>29645</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8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39822</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755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年度のラスパイレス指数は前年度との比較で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ポイント改善し、類似団体内平均値との比較では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回っている。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47272</xdr:rowOff>
    </xdr:from>
    <xdr:to>
      <xdr:col>81</xdr:col>
      <xdr:colOff>44450</xdr:colOff>
      <xdr:row>89</xdr:row>
      <xdr:rowOff>163689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934722"/>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135766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39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163689</xdr:rowOff>
    </xdr:from>
    <xdr:to>
      <xdr:col>81</xdr:col>
      <xdr:colOff>133350</xdr:colOff>
      <xdr:row>89</xdr:row>
      <xdr:rowOff>163689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42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133649</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67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47272</xdr:rowOff>
    </xdr:from>
    <xdr:to>
      <xdr:col>81</xdr:col>
      <xdr:colOff>133350</xdr:colOff>
      <xdr:row>81</xdr:row>
      <xdr:rowOff>47272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9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7761</xdr:rowOff>
    </xdr:from>
    <xdr:to>
      <xdr:col>81</xdr:col>
      <xdr:colOff>44450</xdr:colOff>
      <xdr:row>86</xdr:row>
      <xdr:rowOff>74789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752461"/>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127299</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700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72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74789</xdr:rowOff>
    </xdr:from>
    <xdr:to>
      <xdr:col>77</xdr:col>
      <xdr:colOff>44450</xdr:colOff>
      <xdr:row>86</xdr:row>
      <xdr:rowOff>101600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8194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168628</xdr:rowOff>
    </xdr:from>
    <xdr:to>
      <xdr:col>77</xdr:col>
      <xdr:colOff>95250</xdr:colOff>
      <xdr:row>86</xdr:row>
      <xdr:rowOff>98778</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108955</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510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87</xdr:row>
      <xdr:rowOff>10584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84630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10584</xdr:rowOff>
    </xdr:from>
    <xdr:to>
      <xdr:col>73</xdr:col>
      <xdr:colOff>44450</xdr:colOff>
      <xdr:row>86</xdr:row>
      <xdr:rowOff>112184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122361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128411</xdr:rowOff>
    </xdr:from>
    <xdr:to>
      <xdr:col>68</xdr:col>
      <xdr:colOff>152400</xdr:colOff>
      <xdr:row>87</xdr:row>
      <xdr:rowOff>10584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873111"/>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37395</xdr:rowOff>
    </xdr:from>
    <xdr:to>
      <xdr:col>68</xdr:col>
      <xdr:colOff>203200</xdr:colOff>
      <xdr:row>86</xdr:row>
      <xdr:rowOff>138995</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149172</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23989</xdr:rowOff>
    </xdr:from>
    <xdr:to>
      <xdr:col>64</xdr:col>
      <xdr:colOff>152400</xdr:colOff>
      <xdr:row>86</xdr:row>
      <xdr:rowOff>125589</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135766</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53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128411</xdr:rowOff>
    </xdr:from>
    <xdr:to>
      <xdr:col>81</xdr:col>
      <xdr:colOff>95250</xdr:colOff>
      <xdr:row>86</xdr:row>
      <xdr:rowOff>58561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144938</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54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23989</xdr:rowOff>
    </xdr:from>
    <xdr:to>
      <xdr:col>77</xdr:col>
      <xdr:colOff>95250</xdr:colOff>
      <xdr:row>86</xdr:row>
      <xdr:rowOff>125589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110366</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855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131234</xdr:rowOff>
    </xdr:from>
    <xdr:to>
      <xdr:col>68</xdr:col>
      <xdr:colOff>203200</xdr:colOff>
      <xdr:row>87</xdr:row>
      <xdr:rowOff>61384</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46161</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77611</xdr:rowOff>
    </xdr:from>
    <xdr:to>
      <xdr:col>64</xdr:col>
      <xdr:colOff>152400</xdr:colOff>
      <xdr:row>87</xdr:row>
      <xdr:rowOff>7761</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163988</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90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から変わらず人口</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人あたり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10.29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、類似団体内平均値との比較では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人下回っている。今後も定員適正化計画を基に、効率的な人員の配置に努める。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163999</xdr:rowOff>
    </xdr:from>
    <xdr:to>
      <xdr:col>81</xdr:col>
      <xdr:colOff>44450</xdr:colOff>
      <xdr:row>66</xdr:row>
      <xdr:rowOff>16594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7018000" y="10108099"/>
          <a:ext cx="0" cy="12241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160121</xdr:rowOff>
    </xdr:from>
    <xdr:ext cx="762000" cy="259045"/>
    <xdr:sp macro="" textlink="">
      <xdr:nvSpPr>
        <xdr:cNvPr id="317" name="定員管理の状況最小値テキスト">
          <a:extLst>
            <a:ext uri="{FF2B5EF4-FFF2-40B4-BE49-F238E27FC236}">
              <a16:creationId xmlns:a16="http://schemas.microsoft.com/office/drawing/2014/main" id="{00000000-0008-0000-0300-00003D010000}"/>
            </a:ext>
          </a:extLst>
        </xdr:cNvPr>
        <xdr:cNvSpPr txBox="1"/>
      </xdr:nvSpPr>
      <xdr:spPr>
        <a:xfrm>
          <a:off x="17106900" y="11304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16594</xdr:rowOff>
    </xdr:from>
    <xdr:to>
      <xdr:col>81</xdr:col>
      <xdr:colOff>133350</xdr:colOff>
      <xdr:row>66</xdr:row>
      <xdr:rowOff>16594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1332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78926</xdr:rowOff>
    </xdr:from>
    <xdr:ext cx="762000" cy="259045"/>
    <xdr:sp macro="" textlink="">
      <xdr:nvSpPr>
        <xdr:cNvPr id="319" name="定員管理の状況最大値テキスト">
          <a:extLst>
            <a:ext uri="{FF2B5EF4-FFF2-40B4-BE49-F238E27FC236}">
              <a16:creationId xmlns:a16="http://schemas.microsoft.com/office/drawing/2014/main" id="{00000000-0008-0000-0300-00003F010000}"/>
            </a:ext>
          </a:extLst>
        </xdr:cNvPr>
        <xdr:cNvSpPr txBox="1"/>
      </xdr:nvSpPr>
      <xdr:spPr>
        <a:xfrm>
          <a:off x="17106900" y="9851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163999</xdr:rowOff>
    </xdr:from>
    <xdr:to>
      <xdr:col>81</xdr:col>
      <xdr:colOff>133350</xdr:colOff>
      <xdr:row>58</xdr:row>
      <xdr:rowOff>163999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010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129159</xdr:rowOff>
    </xdr:from>
    <xdr:to>
      <xdr:col>81</xdr:col>
      <xdr:colOff>44450</xdr:colOff>
      <xdr:row>60</xdr:row>
      <xdr:rowOff>129159</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179800" y="1041615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96283</xdr:rowOff>
    </xdr:from>
    <xdr:ext cx="762000" cy="259045"/>
    <xdr:sp macro="" textlink="">
      <xdr:nvSpPr>
        <xdr:cNvPr id="322" name="定員管理の状況平均値テキスト">
          <a:extLst>
            <a:ext uri="{FF2B5EF4-FFF2-40B4-BE49-F238E27FC236}">
              <a16:creationId xmlns:a16="http://schemas.microsoft.com/office/drawing/2014/main" id="{00000000-0008-0000-0300-000042010000}"/>
            </a:ext>
          </a:extLst>
        </xdr:cNvPr>
        <xdr:cNvSpPr txBox="1"/>
      </xdr:nvSpPr>
      <xdr:spPr>
        <a:xfrm>
          <a:off x="17106900" y="103832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124206</xdr:rowOff>
    </xdr:from>
    <xdr:to>
      <xdr:col>81</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9672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111464</xdr:rowOff>
    </xdr:from>
    <xdr:to>
      <xdr:col>77</xdr:col>
      <xdr:colOff>44450</xdr:colOff>
      <xdr:row>60</xdr:row>
      <xdr:rowOff>129159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5290800" y="10398464"/>
          <a:ext cx="889000" cy="1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110532</xdr:rowOff>
    </xdr:from>
    <xdr:to>
      <xdr:col>77</xdr:col>
      <xdr:colOff>95250</xdr:colOff>
      <xdr:row>61</xdr:row>
      <xdr:rowOff>40682</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129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25459</xdr:rowOff>
    </xdr:from>
    <xdr:ext cx="7366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798800" y="10483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98594</xdr:rowOff>
    </xdr:from>
    <xdr:to>
      <xdr:col>72</xdr:col>
      <xdr:colOff>203200</xdr:colOff>
      <xdr:row>60</xdr:row>
      <xdr:rowOff>111464</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4401800" y="10385594"/>
          <a:ext cx="8890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103294</xdr:rowOff>
    </xdr:from>
    <xdr:to>
      <xdr:col>73</xdr:col>
      <xdr:colOff>44450</xdr:colOff>
      <xdr:row>61</xdr:row>
      <xdr:rowOff>33444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240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18221</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909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98594</xdr:rowOff>
    </xdr:from>
    <xdr:to>
      <xdr:col>68</xdr:col>
      <xdr:colOff>152400</xdr:colOff>
      <xdr:row>60</xdr:row>
      <xdr:rowOff>105833</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flipV="1">
          <a:off x="13512800" y="10385594"/>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75946</xdr:rowOff>
    </xdr:from>
    <xdr:to>
      <xdr:col>68</xdr:col>
      <xdr:colOff>203200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4351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020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69511</xdr:rowOff>
    </xdr:from>
    <xdr:to>
      <xdr:col>64</xdr:col>
      <xdr:colOff>152400</xdr:colOff>
      <xdr:row>60</xdr:row>
      <xdr:rowOff>171111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462000" y="10356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155888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131800" y="10442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78359</xdr:rowOff>
    </xdr:from>
    <xdr:to>
      <xdr:col>81</xdr:col>
      <xdr:colOff>95250</xdr:colOff>
      <xdr:row>61</xdr:row>
      <xdr:rowOff>8509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967200" y="1036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94886</xdr:rowOff>
    </xdr:from>
    <xdr:ext cx="762000" cy="259045"/>
    <xdr:sp macro="" textlink="">
      <xdr:nvSpPr>
        <xdr:cNvPr id="341" name="定員管理の状況該当値テキスト">
          <a:extLst>
            <a:ext uri="{FF2B5EF4-FFF2-40B4-BE49-F238E27FC236}">
              <a16:creationId xmlns:a16="http://schemas.microsoft.com/office/drawing/2014/main" id="{00000000-0008-0000-0300-000055010000}"/>
            </a:ext>
          </a:extLst>
        </xdr:cNvPr>
        <xdr:cNvSpPr txBox="1"/>
      </xdr:nvSpPr>
      <xdr:spPr>
        <a:xfrm>
          <a:off x="17106900" y="10210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78359</xdr:rowOff>
    </xdr:from>
    <xdr:to>
      <xdr:col>77</xdr:col>
      <xdr:colOff>95250</xdr:colOff>
      <xdr:row>61</xdr:row>
      <xdr:rowOff>8509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129000" y="1036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18686</xdr:rowOff>
    </xdr:from>
    <xdr:ext cx="7366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798800" y="101342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60664</xdr:rowOff>
    </xdr:from>
    <xdr:to>
      <xdr:col>73</xdr:col>
      <xdr:colOff>44450</xdr:colOff>
      <xdr:row>60</xdr:row>
      <xdr:rowOff>162264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5240000" y="103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991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909800" y="10116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47794</xdr:rowOff>
    </xdr:from>
    <xdr:to>
      <xdr:col>68</xdr:col>
      <xdr:colOff>203200</xdr:colOff>
      <xdr:row>60</xdr:row>
      <xdr:rowOff>149394</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4351000" y="1033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159571</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020800" y="10103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55033</xdr:rowOff>
    </xdr:from>
    <xdr:to>
      <xdr:col>64</xdr:col>
      <xdr:colOff>152400</xdr:colOff>
      <xdr:row>60</xdr:row>
      <xdr:rowOff>156633</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462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166810</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131800" y="1011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年度は、類似団体内平均値を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ポイント下回った。今後も計画的な繰上償還の実施などを通して、公債費負担の抑制に努める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75353</xdr:rowOff>
    </xdr:from>
    <xdr:to>
      <xdr:col>81</xdr:col>
      <xdr:colOff>44450</xdr:colOff>
      <xdr:row>43</xdr:row>
      <xdr:rowOff>159596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076103"/>
          <a:ext cx="0" cy="14558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131673</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50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159596</xdr:rowOff>
    </xdr:from>
    <xdr:to>
      <xdr:col>81</xdr:col>
      <xdr:colOff>133350</xdr:colOff>
      <xdr:row>43</xdr:row>
      <xdr:rowOff>159596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53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161730</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819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75353</xdr:rowOff>
    </xdr:from>
    <xdr:to>
      <xdr:col>81</xdr:col>
      <xdr:colOff>133350</xdr:colOff>
      <xdr:row>35</xdr:row>
      <xdr:rowOff>75353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07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127106</xdr:rowOff>
    </xdr:from>
    <xdr:to>
      <xdr:col>81</xdr:col>
      <xdr:colOff>44450</xdr:colOff>
      <xdr:row>36</xdr:row>
      <xdr:rowOff>137160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6299306"/>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110719</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2829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138642</xdr:rowOff>
    </xdr:from>
    <xdr:to>
      <xdr:col>81</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137160</xdr:rowOff>
    </xdr:from>
    <xdr:to>
      <xdr:col>77</xdr:col>
      <xdr:colOff>44450</xdr:colOff>
      <xdr:row>36</xdr:row>
      <xdr:rowOff>145203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5290800" y="630936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136631</xdr:rowOff>
    </xdr:from>
    <xdr:to>
      <xdr:col>77</xdr:col>
      <xdr:colOff>95250</xdr:colOff>
      <xdr:row>37</xdr:row>
      <xdr:rowOff>66781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51558</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395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145203</xdr:rowOff>
    </xdr:from>
    <xdr:to>
      <xdr:col>72</xdr:col>
      <xdr:colOff>203200</xdr:colOff>
      <xdr:row>36</xdr:row>
      <xdr:rowOff>145203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4401800" y="63174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143192</xdr:rowOff>
    </xdr:from>
    <xdr:to>
      <xdr:col>68</xdr:col>
      <xdr:colOff>152400</xdr:colOff>
      <xdr:row>36</xdr:row>
      <xdr:rowOff>145203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3512800" y="6315392"/>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142663</xdr:rowOff>
    </xdr:from>
    <xdr:to>
      <xdr:col>68</xdr:col>
      <xdr:colOff>203200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148696</xdr:rowOff>
    </xdr:from>
    <xdr:to>
      <xdr:col>64</xdr:col>
      <xdr:colOff>152400</xdr:colOff>
      <xdr:row>37</xdr:row>
      <xdr:rowOff>78846</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63623</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40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76306</xdr:rowOff>
    </xdr:from>
    <xdr:to>
      <xdr:col>81</xdr:col>
      <xdr:colOff>95250</xdr:colOff>
      <xdr:row>37</xdr:row>
      <xdr:rowOff>6456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24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92833</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093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86360</xdr:rowOff>
    </xdr:from>
    <xdr:to>
      <xdr:col>77</xdr:col>
      <xdr:colOff>95250</xdr:colOff>
      <xdr:row>37</xdr:row>
      <xdr:rowOff>16510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26687</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027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94403</xdr:rowOff>
    </xdr:from>
    <xdr:to>
      <xdr:col>73</xdr:col>
      <xdr:colOff>44450</xdr:colOff>
      <xdr:row>37</xdr:row>
      <xdr:rowOff>24553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26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34730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035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94403</xdr:rowOff>
    </xdr:from>
    <xdr:to>
      <xdr:col>68</xdr:col>
      <xdr:colOff>203200</xdr:colOff>
      <xdr:row>37</xdr:row>
      <xdr:rowOff>24553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26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34730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035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92392</xdr:rowOff>
    </xdr:from>
    <xdr:to>
      <xdr:col>64</xdr:col>
      <xdr:colOff>152400</xdr:colOff>
      <xdr:row>37</xdr:row>
      <xdr:rowOff>22542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26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32719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033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市債の計画的な発行と償還、剰余金等を活用した繰上償還等によって市債残高が前年度より減少（▲</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1,133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百万円）し、前年度との比較で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ポイント改善したが、類似団体内平均値との比較では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ポイント上回っていることから、引き続き、基金への積立・市債残高の縮減等による将来負担の軽減に努める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151257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667"/>
          <a:ext cx="0" cy="13810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123334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23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151257</xdr:rowOff>
    </xdr:from>
    <xdr:to>
      <xdr:col>81</xdr:col>
      <xdr:colOff>133350</xdr:colOff>
      <xdr:row>21</xdr:row>
      <xdr:rowOff>151257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51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131233</xdr:rowOff>
    </xdr:from>
    <xdr:to>
      <xdr:col>81</xdr:col>
      <xdr:colOff>44450</xdr:colOff>
      <xdr:row>15</xdr:row>
      <xdr:rowOff>88477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531533"/>
          <a:ext cx="8382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18136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469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1609</xdr:rowOff>
    </xdr:from>
    <xdr:to>
      <xdr:col>81</xdr:col>
      <xdr:colOff>95250</xdr:colOff>
      <xdr:row>14</xdr:row>
      <xdr:rowOff>103209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0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88477</xdr:rowOff>
    </xdr:from>
    <xdr:to>
      <xdr:col>77</xdr:col>
      <xdr:colOff>44450</xdr:colOff>
      <xdr:row>15</xdr:row>
      <xdr:rowOff>152019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660227"/>
          <a:ext cx="889000" cy="6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45847</xdr:rowOff>
    </xdr:from>
    <xdr:to>
      <xdr:col>77</xdr:col>
      <xdr:colOff>95250</xdr:colOff>
      <xdr:row>14</xdr:row>
      <xdr:rowOff>147447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4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157624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15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152019</xdr:rowOff>
    </xdr:from>
    <xdr:to>
      <xdr:col>72</xdr:col>
      <xdr:colOff>203200</xdr:colOff>
      <xdr:row>16</xdr:row>
      <xdr:rowOff>164761</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723769"/>
          <a:ext cx="889000" cy="18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122259</xdr:rowOff>
    </xdr:from>
    <xdr:to>
      <xdr:col>73</xdr:col>
      <xdr:colOff>44450</xdr:colOff>
      <xdr:row>15</xdr:row>
      <xdr:rowOff>52409</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52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62586</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91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164761</xdr:rowOff>
    </xdr:from>
    <xdr:to>
      <xdr:col>68</xdr:col>
      <xdr:colOff>152400</xdr:colOff>
      <xdr:row>17</xdr:row>
      <xdr:rowOff>134070</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907961"/>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81915</xdr:rowOff>
    </xdr:from>
    <xdr:to>
      <xdr:col>68</xdr:col>
      <xdr:colOff>203200</xdr:colOff>
      <xdr:row>16</xdr:row>
      <xdr:rowOff>12065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65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22242</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42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143044</xdr:rowOff>
    </xdr:from>
    <xdr:to>
      <xdr:col>64</xdr:col>
      <xdr:colOff>152400</xdr:colOff>
      <xdr:row>16</xdr:row>
      <xdr:rowOff>73194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14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83371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483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80433</xdr:rowOff>
    </xdr:from>
    <xdr:to>
      <xdr:col>81</xdr:col>
      <xdr:colOff>95250</xdr:colOff>
      <xdr:row>15</xdr:row>
      <xdr:rowOff>10583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4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52510</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452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37677</xdr:rowOff>
    </xdr:from>
    <xdr:to>
      <xdr:col>77</xdr:col>
      <xdr:colOff>95250</xdr:colOff>
      <xdr:row>15</xdr:row>
      <xdr:rowOff>139277</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60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124054</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6958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101219</xdr:rowOff>
    </xdr:from>
    <xdr:to>
      <xdr:col>73</xdr:col>
      <xdr:colOff>44450</xdr:colOff>
      <xdr:row>16</xdr:row>
      <xdr:rowOff>31369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67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16146</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759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113961</xdr:rowOff>
    </xdr:from>
    <xdr:to>
      <xdr:col>68</xdr:col>
      <xdr:colOff>203200</xdr:colOff>
      <xdr:row>17</xdr:row>
      <xdr:rowOff>44111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85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28888</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943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83270</xdr:rowOff>
    </xdr:from>
    <xdr:to>
      <xdr:col>64</xdr:col>
      <xdr:colOff>152400</xdr:colOff>
      <xdr:row>18</xdr:row>
      <xdr:rowOff>13420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99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169647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08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28,084
27,864
240.93
21,166,238
19,979,907
1,025,161
8,442,470
12,298,754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年度の人件費に係る経常収支比率は、前年度と比較し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、類似団体内平均値との比較では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ポイント上回った。類似団体との比較で高い状態が続いているが、広域の事務組合等によらず、市単独で消防組織を有していることが主な要因である。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85090</xdr:rowOff>
    </xdr:from>
    <xdr:to>
      <xdr:col>24</xdr:col>
      <xdr:colOff>25400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4294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85090</xdr:rowOff>
    </xdr:from>
    <xdr:to>
      <xdr:col>24</xdr:col>
      <xdr:colOff>114300</xdr:colOff>
      <xdr:row>33</xdr:row>
      <xdr:rowOff>85090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50800</xdr:rowOff>
    </xdr:from>
    <xdr:to>
      <xdr:col>24</xdr:col>
      <xdr:colOff>25400</xdr:colOff>
      <xdr:row>38</xdr:row>
      <xdr:rowOff>73660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5659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73660</xdr:rowOff>
    </xdr:from>
    <xdr:to>
      <xdr:col>19</xdr:col>
      <xdr:colOff>187325</xdr:colOff>
      <xdr:row>38</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5887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19050</xdr:rowOff>
    </xdr:from>
    <xdr:to>
      <xdr:col>20</xdr:col>
      <xdr:colOff>38100</xdr:colOff>
      <xdr:row>37</xdr:row>
      <xdr:rowOff>120650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130827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165100</xdr:rowOff>
    </xdr:from>
    <xdr:to>
      <xdr:col>15</xdr:col>
      <xdr:colOff>98425</xdr:colOff>
      <xdr:row>39</xdr:row>
      <xdr:rowOff>107950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680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107950</xdr:rowOff>
    </xdr:from>
    <xdr:to>
      <xdr:col>11</xdr:col>
      <xdr:colOff>9525</xdr:colOff>
      <xdr:row>40</xdr:row>
      <xdr:rowOff>27940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7945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72390</xdr:rowOff>
    </xdr:from>
    <xdr:to>
      <xdr:col>11</xdr:col>
      <xdr:colOff>60325</xdr:colOff>
      <xdr:row>38</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12717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137160</xdr:rowOff>
    </xdr:from>
    <xdr:to>
      <xdr:col>6</xdr:col>
      <xdr:colOff>171450</xdr:colOff>
      <xdr:row>37</xdr:row>
      <xdr:rowOff>67310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77487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0</xdr:rowOff>
    </xdr:from>
    <xdr:to>
      <xdr:col>24</xdr:col>
      <xdr:colOff>76200</xdr:colOff>
      <xdr:row>38</xdr:row>
      <xdr:rowOff>101600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143527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22860</xdr:rowOff>
    </xdr:from>
    <xdr:to>
      <xdr:col>20</xdr:col>
      <xdr:colOff>38100</xdr:colOff>
      <xdr:row>38</xdr:row>
      <xdr:rowOff>124460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109237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24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114300</xdr:rowOff>
    </xdr:from>
    <xdr:to>
      <xdr:col>15</xdr:col>
      <xdr:colOff>149225</xdr:colOff>
      <xdr:row>39</xdr:row>
      <xdr:rowOff>44450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29227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1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57150</xdr:rowOff>
    </xdr:from>
    <xdr:to>
      <xdr:col>11</xdr:col>
      <xdr:colOff>60325</xdr:colOff>
      <xdr:row>39</xdr:row>
      <xdr:rowOff>158750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143527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148590</xdr:rowOff>
    </xdr:from>
    <xdr:to>
      <xdr:col>6</xdr:col>
      <xdr:colOff>171450</xdr:colOff>
      <xdr:row>40</xdr:row>
      <xdr:rowOff>78740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83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63517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92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年度の物件費に係る経常収支比率は、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市営予約制乗合タクシー運行業務委託料の増などにより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、前年度との比較で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し、類似団体内平均値との比較で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1270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144797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xdr:rowOff>
    </xdr:from>
    <xdr:to>
      <xdr:col>82</xdr:col>
      <xdr:colOff>196850</xdr:colOff>
      <xdr:row>21</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107950</xdr:rowOff>
    </xdr:from>
    <xdr:to>
      <xdr:col>82</xdr:col>
      <xdr:colOff>107950</xdr:colOff>
      <xdr:row>17</xdr:row>
      <xdr:rowOff>123190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226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100347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2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83820</xdr:rowOff>
    </xdr:from>
    <xdr:to>
      <xdr:col>82</xdr:col>
      <xdr:colOff>158750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1270</xdr:rowOff>
    </xdr:from>
    <xdr:to>
      <xdr:col>78</xdr:col>
      <xdr:colOff>69850</xdr:colOff>
      <xdr:row>17</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159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60960</xdr:rowOff>
    </xdr:from>
    <xdr:to>
      <xdr:col>78</xdr:col>
      <xdr:colOff>120650</xdr:colOff>
      <xdr:row>16</xdr:row>
      <xdr:rowOff>162560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73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1270</xdr:rowOff>
    </xdr:from>
    <xdr:to>
      <xdr:col>73</xdr:col>
      <xdr:colOff>180975</xdr:colOff>
      <xdr:row>17</xdr:row>
      <xdr:rowOff>24130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9159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148590</xdr:rowOff>
    </xdr:from>
    <xdr:to>
      <xdr:col>74</xdr:col>
      <xdr:colOff>31750</xdr:colOff>
      <xdr:row>16</xdr:row>
      <xdr:rowOff>78740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88917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24130</xdr:rowOff>
    </xdr:from>
    <xdr:to>
      <xdr:col>69</xdr:col>
      <xdr:colOff>92075</xdr:colOff>
      <xdr:row>17</xdr:row>
      <xdr:rowOff>92710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387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22860</xdr:rowOff>
    </xdr:from>
    <xdr:to>
      <xdr:col>69</xdr:col>
      <xdr:colOff>142875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47007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61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72390</xdr:rowOff>
    </xdr:from>
    <xdr:to>
      <xdr:col>82</xdr:col>
      <xdr:colOff>158750</xdr:colOff>
      <xdr:row>18</xdr:row>
      <xdr:rowOff>2540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44467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5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57150</xdr:rowOff>
    </xdr:from>
    <xdr:to>
      <xdr:col>78</xdr:col>
      <xdr:colOff>120650</xdr:colOff>
      <xdr:row>17</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143527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5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121920</xdr:rowOff>
    </xdr:from>
    <xdr:to>
      <xdr:col>74</xdr:col>
      <xdr:colOff>31750</xdr:colOff>
      <xdr:row>17</xdr:row>
      <xdr:rowOff>52070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36847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144780</xdr:rowOff>
    </xdr:from>
    <xdr:to>
      <xdr:col>69</xdr:col>
      <xdr:colOff>142875</xdr:colOff>
      <xdr:row>17</xdr:row>
      <xdr:rowOff>74930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59707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41910</xdr:rowOff>
    </xdr:from>
    <xdr:to>
      <xdr:col>65</xdr:col>
      <xdr:colOff>53975</xdr:colOff>
      <xdr:row>17</xdr:row>
      <xdr:rowOff>143510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128287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年度の扶助費に係る経常収支比率は前年度より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ポイント増加したが、類似団体内平均値と</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高齢化率が高いことから、今後も高齢者福祉費等の増加に伴う比率の上昇が見込まれる。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62</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186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139700</xdr:rowOff>
    </xdr:from>
    <xdr:to>
      <xdr:col>24</xdr:col>
      <xdr:colOff>25400</xdr:colOff>
      <xdr:row>56</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7409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99077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127000</xdr:rowOff>
    </xdr:from>
    <xdr:to>
      <xdr:col>24</xdr:col>
      <xdr:colOff>76200</xdr:colOff>
      <xdr:row>57</xdr:row>
      <xdr:rowOff>57150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114300</xdr:rowOff>
    </xdr:from>
    <xdr:to>
      <xdr:col>19</xdr:col>
      <xdr:colOff>187325</xdr:colOff>
      <xdr:row>56</xdr:row>
      <xdr:rowOff>139700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15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88900</xdr:rowOff>
    </xdr:from>
    <xdr:to>
      <xdr:col>20</xdr:col>
      <xdr:colOff>38100</xdr:colOff>
      <xdr:row>57</xdr:row>
      <xdr:rowOff>19050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29227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5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56</xdr:row>
      <xdr:rowOff>114300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90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50800</xdr:rowOff>
    </xdr:from>
    <xdr:to>
      <xdr:col>15</xdr:col>
      <xdr:colOff>149225</xdr:colOff>
      <xdr:row>56</xdr:row>
      <xdr:rowOff>152400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162577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57</xdr:row>
      <xdr:rowOff>6350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90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114300</xdr:rowOff>
    </xdr:from>
    <xdr:to>
      <xdr:col>11</xdr:col>
      <xdr:colOff>60325</xdr:colOff>
      <xdr:row>57</xdr:row>
      <xdr:rowOff>44450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29227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82550</xdr:rowOff>
    </xdr:from>
    <xdr:to>
      <xdr:col>6</xdr:col>
      <xdr:colOff>171450</xdr:colOff>
      <xdr:row>58</xdr:row>
      <xdr:rowOff>12700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168927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130827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88900</xdr:rowOff>
    </xdr:from>
    <xdr:to>
      <xdr:col>20</xdr:col>
      <xdr:colOff>38100</xdr:colOff>
      <xdr:row>57</xdr:row>
      <xdr:rowOff>19050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3827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63500</xdr:rowOff>
    </xdr:from>
    <xdr:to>
      <xdr:col>15</xdr:col>
      <xdr:colOff>149225</xdr:colOff>
      <xdr:row>56</xdr:row>
      <xdr:rowOff>165100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149877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149877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127000</xdr:rowOff>
    </xdr:from>
    <xdr:to>
      <xdr:col>6</xdr:col>
      <xdr:colOff>171450</xdr:colOff>
      <xdr:row>57</xdr:row>
      <xdr:rowOff>57150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年度のその他に係る経常収支比率は、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介護保険特別会計</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に対する繰出金の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などにより、前年度との比較で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類似団体内平均値との比較では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ポイント上回っており、高い傾向が続いている。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62</xdr:row>
      <xdr:rowOff>18143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56700"/>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161670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18143</xdr:rowOff>
    </xdr:from>
    <xdr:to>
      <xdr:col>82</xdr:col>
      <xdr:colOff>196850</xdr:colOff>
      <xdr:row>62</xdr:row>
      <xdr:rowOff>18143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116115</xdr:rowOff>
    </xdr:from>
    <xdr:to>
      <xdr:col>82</xdr:col>
      <xdr:colOff>107950</xdr:colOff>
      <xdr:row>58</xdr:row>
      <xdr:rowOff>127000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060215"/>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2920</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04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157843</xdr:rowOff>
    </xdr:from>
    <xdr:to>
      <xdr:col>82</xdr:col>
      <xdr:colOff>158750</xdr:colOff>
      <xdr:row>57</xdr:row>
      <xdr:rowOff>87993</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116115</xdr:rowOff>
    </xdr:from>
    <xdr:to>
      <xdr:col>78</xdr:col>
      <xdr:colOff>69850</xdr:colOff>
      <xdr:row>58</xdr:row>
      <xdr:rowOff>137885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0602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137885</xdr:rowOff>
    </xdr:from>
    <xdr:to>
      <xdr:col>73</xdr:col>
      <xdr:colOff>180975</xdr:colOff>
      <xdr:row>59</xdr:row>
      <xdr:rowOff>31750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0819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31750</xdr:rowOff>
    </xdr:from>
    <xdr:to>
      <xdr:col>69</xdr:col>
      <xdr:colOff>92075</xdr:colOff>
      <xdr:row>61</xdr:row>
      <xdr:rowOff>69850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4730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157843</xdr:rowOff>
    </xdr:from>
    <xdr:to>
      <xdr:col>69</xdr:col>
      <xdr:colOff>142875</xdr:colOff>
      <xdr:row>57</xdr:row>
      <xdr:rowOff>87993</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98170</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48277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65315</xdr:rowOff>
    </xdr:from>
    <xdr:to>
      <xdr:col>78</xdr:col>
      <xdr:colOff>120650</xdr:colOff>
      <xdr:row>58</xdr:row>
      <xdr:rowOff>166915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151692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95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87085</xdr:rowOff>
    </xdr:from>
    <xdr:to>
      <xdr:col>74</xdr:col>
      <xdr:colOff>31750</xdr:colOff>
      <xdr:row>59</xdr:row>
      <xdr:rowOff>17235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2012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1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19050</xdr:rowOff>
    </xdr:from>
    <xdr:to>
      <xdr:col>65</xdr:col>
      <xdr:colOff>53975</xdr:colOff>
      <xdr:row>61</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105427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年度の補助費等に係る経常収支比率は、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関係団体に対する各種負担金の減などにより、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前年度との比較で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類似団体内平均値との比較では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ポイント下回った。これは、市単独で消防組織を有するなど、一部事務組合への負担金が類似団体と比較して少ないことが要因と考えられる。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41</xdr:row>
      <xdr:rowOff>28702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42000"/>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779</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3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28702</xdr:rowOff>
    </xdr:from>
    <xdr:to>
      <xdr:col>82</xdr:col>
      <xdr:colOff>196850</xdr:colOff>
      <xdr:row>41</xdr:row>
      <xdr:rowOff>28702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58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44704</xdr:rowOff>
    </xdr:from>
    <xdr:to>
      <xdr:col>82</xdr:col>
      <xdr:colOff>107950</xdr:colOff>
      <xdr:row>36</xdr:row>
      <xdr:rowOff>49276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21690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21844</xdr:rowOff>
    </xdr:from>
    <xdr:to>
      <xdr:col>78</xdr:col>
      <xdr:colOff>69850</xdr:colOff>
      <xdr:row>36</xdr:row>
      <xdr:rowOff>49276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1940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13987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152146</xdr:rowOff>
    </xdr:from>
    <xdr:to>
      <xdr:col>73</xdr:col>
      <xdr:colOff>180975</xdr:colOff>
      <xdr:row>36</xdr:row>
      <xdr:rowOff>21844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528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149860</xdr:rowOff>
    </xdr:from>
    <xdr:to>
      <xdr:col>69</xdr:col>
      <xdr:colOff>92075</xdr:colOff>
      <xdr:row>35</xdr:row>
      <xdr:rowOff>152146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597916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112776</xdr:rowOff>
    </xdr:from>
    <xdr:to>
      <xdr:col>69</xdr:col>
      <xdr:colOff>142875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135145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165354</xdr:rowOff>
    </xdr:from>
    <xdr:to>
      <xdr:col>82</xdr:col>
      <xdr:colOff>158750</xdr:colOff>
      <xdr:row>36</xdr:row>
      <xdr:rowOff>95504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10431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1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169926</xdr:rowOff>
    </xdr:from>
    <xdr:to>
      <xdr:col>78</xdr:col>
      <xdr:colOff>120650</xdr:colOff>
      <xdr:row>36</xdr:row>
      <xdr:rowOff>100076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110253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39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142494</xdr:rowOff>
    </xdr:from>
    <xdr:to>
      <xdr:col>74</xdr:col>
      <xdr:colOff>31750</xdr:colOff>
      <xdr:row>36</xdr:row>
      <xdr:rowOff>72644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82821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101346</xdr:rowOff>
    </xdr:from>
    <xdr:to>
      <xdr:col>69</xdr:col>
      <xdr:colOff>142875</xdr:colOff>
      <xdr:row>36</xdr:row>
      <xdr:rowOff>31496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41673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99060</xdr:rowOff>
    </xdr:from>
    <xdr:to>
      <xdr:col>65</xdr:col>
      <xdr:colOff>53975</xdr:colOff>
      <xdr:row>35</xdr:row>
      <xdr:rowOff>29210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39387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年度の公債費に係る経常収支比率は、償還元金の減などにより、前年度との比較では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ポイント減少し、類似団体内平均値との比較では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引き続き、投資的事業の厳選や借入額と返済額のバランスを考慮した財政運営に努めることで、比率の抑制を図る。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41275</xdr:rowOff>
    </xdr:from>
    <xdr:to>
      <xdr:col>24</xdr:col>
      <xdr:colOff>25400</xdr:colOff>
      <xdr:row>80</xdr:row>
      <xdr:rowOff>43180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28575"/>
          <a:ext cx="0" cy="103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15257</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3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43180</xdr:rowOff>
    </xdr:from>
    <xdr:to>
      <xdr:col>24</xdr:col>
      <xdr:colOff>114300</xdr:colOff>
      <xdr:row>80</xdr:row>
      <xdr:rowOff>43180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5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127652</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7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41275</xdr:rowOff>
    </xdr:from>
    <xdr:to>
      <xdr:col>24</xdr:col>
      <xdr:colOff>114300</xdr:colOff>
      <xdr:row>74</xdr:row>
      <xdr:rowOff>41275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2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56515</xdr:rowOff>
    </xdr:from>
    <xdr:to>
      <xdr:col>24</xdr:col>
      <xdr:colOff>25400</xdr:colOff>
      <xdr:row>74</xdr:row>
      <xdr:rowOff>60325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74381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111142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27984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139065</xdr:rowOff>
    </xdr:from>
    <xdr:to>
      <xdr:col>24</xdr:col>
      <xdr:colOff>76200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60325</xdr:rowOff>
    </xdr:from>
    <xdr:to>
      <xdr:col>19</xdr:col>
      <xdr:colOff>187325</xdr:colOff>
      <xdr:row>74</xdr:row>
      <xdr:rowOff>90805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27476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144780</xdr:rowOff>
    </xdr:from>
    <xdr:to>
      <xdr:col>20</xdr:col>
      <xdr:colOff>38100</xdr:colOff>
      <xdr:row>75</xdr:row>
      <xdr:rowOff>74930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59707</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918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90805</xdr:rowOff>
    </xdr:from>
    <xdr:to>
      <xdr:col>15</xdr:col>
      <xdr:colOff>98425</xdr:colOff>
      <xdr:row>74</xdr:row>
      <xdr:rowOff>117475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277810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123825</xdr:rowOff>
    </xdr:from>
    <xdr:to>
      <xdr:col>15</xdr:col>
      <xdr:colOff>149225</xdr:colOff>
      <xdr:row>75</xdr:row>
      <xdr:rowOff>53975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38752</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104140</xdr:rowOff>
    </xdr:from>
    <xdr:to>
      <xdr:col>11</xdr:col>
      <xdr:colOff>9525</xdr:colOff>
      <xdr:row>74</xdr:row>
      <xdr:rowOff>117475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279144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135255</xdr:rowOff>
    </xdr:from>
    <xdr:to>
      <xdr:col>11</xdr:col>
      <xdr:colOff>60325</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137160</xdr:rowOff>
    </xdr:from>
    <xdr:to>
      <xdr:col>6</xdr:col>
      <xdr:colOff>171450</xdr:colOff>
      <xdr:row>75</xdr:row>
      <xdr:rowOff>67310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52087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5715</xdr:rowOff>
    </xdr:from>
    <xdr:to>
      <xdr:col>24</xdr:col>
      <xdr:colOff>76200</xdr:colOff>
      <xdr:row>74</xdr:row>
      <xdr:rowOff>107315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69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85742</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60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9525</xdr:rowOff>
    </xdr:from>
    <xdr:to>
      <xdr:col>20</xdr:col>
      <xdr:colOff>38100</xdr:colOff>
      <xdr:row>74</xdr:row>
      <xdr:rowOff>111125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69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121302</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465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40005</xdr:rowOff>
    </xdr:from>
    <xdr:to>
      <xdr:col>15</xdr:col>
      <xdr:colOff>149225</xdr:colOff>
      <xdr:row>74</xdr:row>
      <xdr:rowOff>141605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7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151782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49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66675</xdr:rowOff>
    </xdr:from>
    <xdr:to>
      <xdr:col>11</xdr:col>
      <xdr:colOff>60325</xdr:colOff>
      <xdr:row>74</xdr:row>
      <xdr:rowOff>168275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75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7002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53340</xdr:rowOff>
    </xdr:from>
    <xdr:to>
      <xdr:col>6</xdr:col>
      <xdr:colOff>171450</xdr:colOff>
      <xdr:row>74</xdr:row>
      <xdr:rowOff>154940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165117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公債費以外の経常収支比率は、前年度との比較で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ポイント増加し、類似団体内平均値を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ポイント上回った。人件費・物件費をはじめ、経常経費の見直しを進め、比率の改善を進める必要がある。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79</xdr:row>
      <xdr:rowOff>156718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85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128795</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67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156718</xdr:rowOff>
    </xdr:from>
    <xdr:to>
      <xdr:col>82</xdr:col>
      <xdr:colOff>196850</xdr:colOff>
      <xdr:row>79</xdr:row>
      <xdr:rowOff>156718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70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3556</xdr:rowOff>
    </xdr:from>
    <xdr:to>
      <xdr:col>82</xdr:col>
      <xdr:colOff>107950</xdr:colOff>
      <xdr:row>78</xdr:row>
      <xdr:rowOff>8128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3766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147590</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063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138430</xdr:rowOff>
    </xdr:from>
    <xdr:to>
      <xdr:col>78</xdr:col>
      <xdr:colOff>69850</xdr:colOff>
      <xdr:row>78</xdr:row>
      <xdr:rowOff>3556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3400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85344</xdr:rowOff>
    </xdr:from>
    <xdr:to>
      <xdr:col>78</xdr:col>
      <xdr:colOff>120650</xdr:colOff>
      <xdr:row>77</xdr:row>
      <xdr:rowOff>15494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25671</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88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138430</xdr:rowOff>
    </xdr:from>
    <xdr:to>
      <xdr:col>73</xdr:col>
      <xdr:colOff>180975</xdr:colOff>
      <xdr:row>78</xdr:row>
      <xdr:rowOff>26415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3340080"/>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133350</xdr:rowOff>
    </xdr:from>
    <xdr:to>
      <xdr:col>74</xdr:col>
      <xdr:colOff>31750</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26415</xdr:rowOff>
    </xdr:from>
    <xdr:to>
      <xdr:col>69</xdr:col>
      <xdr:colOff>92075</xdr:colOff>
      <xdr:row>78</xdr:row>
      <xdr:rowOff>140715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3995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117348</xdr:rowOff>
    </xdr:from>
    <xdr:to>
      <xdr:col>69</xdr:col>
      <xdr:colOff>142875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107966</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128778</xdr:rowOff>
    </xdr:from>
    <xdr:to>
      <xdr:col>82</xdr:col>
      <xdr:colOff>158750</xdr:colOff>
      <xdr:row>78</xdr:row>
      <xdr:rowOff>58928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100855</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124206</xdr:rowOff>
    </xdr:from>
    <xdr:to>
      <xdr:col>78</xdr:col>
      <xdr:colOff>120650</xdr:colOff>
      <xdr:row>78</xdr:row>
      <xdr:rowOff>54356</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39133</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12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87630</xdr:rowOff>
    </xdr:from>
    <xdr:to>
      <xdr:col>74</xdr:col>
      <xdr:colOff>31750</xdr:colOff>
      <xdr:row>78</xdr:row>
      <xdr:rowOff>17780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2557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147065</xdr:rowOff>
    </xdr:from>
    <xdr:to>
      <xdr:col>69</xdr:col>
      <xdr:colOff>142875</xdr:colOff>
      <xdr:row>78</xdr:row>
      <xdr:rowOff>77215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61992</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89915</xdr:rowOff>
    </xdr:from>
    <xdr:to>
      <xdr:col>65</xdr:col>
      <xdr:colOff>53975</xdr:colOff>
      <xdr:row>79</xdr:row>
      <xdr:rowOff>20065</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4842</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162988</xdr:rowOff>
    </xdr:from>
    <xdr:to>
      <xdr:col>29</xdr:col>
      <xdr:colOff>127000</xdr:colOff>
      <xdr:row>20</xdr:row>
      <xdr:rowOff>34537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96563"/>
          <a:ext cx="0" cy="141459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6614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83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34537</xdr:rowOff>
    </xdr:from>
    <xdr:to>
      <xdr:col>30</xdr:col>
      <xdr:colOff>25400</xdr:colOff>
      <xdr:row>20</xdr:row>
      <xdr:rowOff>34537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1116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77915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40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162988</xdr:rowOff>
    </xdr:from>
    <xdr:to>
      <xdr:col>30</xdr:col>
      <xdr:colOff>25400</xdr:colOff>
      <xdr:row>11</xdr:row>
      <xdr:rowOff>162988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965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98937</xdr:rowOff>
    </xdr:from>
    <xdr:to>
      <xdr:col>29</xdr:col>
      <xdr:colOff>127000</xdr:colOff>
      <xdr:row>18</xdr:row>
      <xdr:rowOff>132378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32662"/>
          <a:ext cx="647700" cy="334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136716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56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120189</xdr:rowOff>
    </xdr:from>
    <xdr:to>
      <xdr:col>29</xdr:col>
      <xdr:colOff>177800</xdr:colOff>
      <xdr:row>17</xdr:row>
      <xdr:rowOff>50339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110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132378</xdr:rowOff>
    </xdr:from>
    <xdr:to>
      <xdr:col>26</xdr:col>
      <xdr:colOff>50800</xdr:colOff>
      <xdr:row>18</xdr:row>
      <xdr:rowOff>158678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66103"/>
          <a:ext cx="698500" cy="263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164483</xdr:rowOff>
    </xdr:from>
    <xdr:to>
      <xdr:col>26</xdr:col>
      <xdr:colOff>101600</xdr:colOff>
      <xdr:row>17</xdr:row>
      <xdr:rowOff>94633</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553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104810</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24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155335</xdr:rowOff>
    </xdr:from>
    <xdr:to>
      <xdr:col>22</xdr:col>
      <xdr:colOff>114300</xdr:colOff>
      <xdr:row>18</xdr:row>
      <xdr:rowOff>158678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289060"/>
          <a:ext cx="698500" cy="33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4692</xdr:rowOff>
    </xdr:from>
    <xdr:to>
      <xdr:col>22</xdr:col>
      <xdr:colOff>165100</xdr:colOff>
      <xdr:row>17</xdr:row>
      <xdr:rowOff>106292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9669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116469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735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155335</xdr:rowOff>
    </xdr:from>
    <xdr:to>
      <xdr:col>18</xdr:col>
      <xdr:colOff>177800</xdr:colOff>
      <xdr:row>18</xdr:row>
      <xdr:rowOff>161497</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89060"/>
          <a:ext cx="698500" cy="61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49933</xdr:rowOff>
    </xdr:from>
    <xdr:to>
      <xdr:col>19</xdr:col>
      <xdr:colOff>38100</xdr:colOff>
      <xdr:row>17</xdr:row>
      <xdr:rowOff>151533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161710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78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82220</xdr:rowOff>
    </xdr:from>
    <xdr:to>
      <xdr:col>15</xdr:col>
      <xdr:colOff>101600</xdr:colOff>
      <xdr:row>18</xdr:row>
      <xdr:rowOff>12370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4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22547</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1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48137</xdr:rowOff>
    </xdr:from>
    <xdr:to>
      <xdr:col>29</xdr:col>
      <xdr:colOff>177800</xdr:colOff>
      <xdr:row>18</xdr:row>
      <xdr:rowOff>149737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81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20214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53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81578</xdr:rowOff>
    </xdr:from>
    <xdr:to>
      <xdr:col>26</xdr:col>
      <xdr:colOff>101600</xdr:colOff>
      <xdr:row>19</xdr:row>
      <xdr:rowOff>11728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15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167955</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016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107878</xdr:rowOff>
    </xdr:from>
    <xdr:to>
      <xdr:col>22</xdr:col>
      <xdr:colOff>165100</xdr:colOff>
      <xdr:row>19</xdr:row>
      <xdr:rowOff>38028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41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22805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27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104535</xdr:rowOff>
    </xdr:from>
    <xdr:to>
      <xdr:col>19</xdr:col>
      <xdr:colOff>38100</xdr:colOff>
      <xdr:row>19</xdr:row>
      <xdr:rowOff>34685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38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19462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2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110697</xdr:rowOff>
    </xdr:from>
    <xdr:to>
      <xdr:col>15</xdr:col>
      <xdr:colOff>101600</xdr:colOff>
      <xdr:row>19</xdr:row>
      <xdr:rowOff>40847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44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25624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30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249196</xdr:rowOff>
    </xdr:from>
    <xdr:to>
      <xdr:col>29</xdr:col>
      <xdr:colOff>127000</xdr:colOff>
      <xdr:row>39</xdr:row>
      <xdr:rowOff>40037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73746"/>
          <a:ext cx="0" cy="15053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12114</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51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40037</xdr:rowOff>
    </xdr:from>
    <xdr:to>
      <xdr:col>30</xdr:col>
      <xdr:colOff>25400</xdr:colOff>
      <xdr:row>39</xdr:row>
      <xdr:rowOff>40037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790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164123</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917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249196</xdr:rowOff>
    </xdr:from>
    <xdr:to>
      <xdr:col>30</xdr:col>
      <xdr:colOff>25400</xdr:colOff>
      <xdr:row>33</xdr:row>
      <xdr:rowOff>249196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737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91796</xdr:rowOff>
    </xdr:from>
    <xdr:to>
      <xdr:col>29</xdr:col>
      <xdr:colOff>127000</xdr:colOff>
      <xdr:row>38</xdr:row>
      <xdr:rowOff>98565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7559396"/>
          <a:ext cx="647700" cy="67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188461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313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484</xdr:rowOff>
    </xdr:from>
    <xdr:to>
      <xdr:col>29</xdr:col>
      <xdr:colOff>177800</xdr:colOff>
      <xdr:row>38</xdr:row>
      <xdr:rowOff>102084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468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85189</xdr:rowOff>
    </xdr:from>
    <xdr:to>
      <xdr:col>26</xdr:col>
      <xdr:colOff>50800</xdr:colOff>
      <xdr:row>38</xdr:row>
      <xdr:rowOff>98565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4305300" y="7552789"/>
          <a:ext cx="698500" cy="133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1536</xdr:rowOff>
    </xdr:from>
    <xdr:to>
      <xdr:col>26</xdr:col>
      <xdr:colOff>101600</xdr:colOff>
      <xdr:row>38</xdr:row>
      <xdr:rowOff>103136</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113313</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238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84899</xdr:rowOff>
    </xdr:from>
    <xdr:to>
      <xdr:col>22</xdr:col>
      <xdr:colOff>114300</xdr:colOff>
      <xdr:row>38</xdr:row>
      <xdr:rowOff>85189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3606800" y="7552499"/>
          <a:ext cx="698500" cy="2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5034</xdr:rowOff>
    </xdr:from>
    <xdr:to>
      <xdr:col>22</xdr:col>
      <xdr:colOff>165100</xdr:colOff>
      <xdr:row>38</xdr:row>
      <xdr:rowOff>106634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116811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84899</xdr:rowOff>
    </xdr:from>
    <xdr:to>
      <xdr:col>18</xdr:col>
      <xdr:colOff>177800</xdr:colOff>
      <xdr:row>38</xdr:row>
      <xdr:rowOff>95375</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7552499"/>
          <a:ext cx="698500" cy="10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10699</xdr:rowOff>
    </xdr:from>
    <xdr:to>
      <xdr:col>19</xdr:col>
      <xdr:colOff>38100</xdr:colOff>
      <xdr:row>38</xdr:row>
      <xdr:rowOff>112299</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122476</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8466</xdr:rowOff>
    </xdr:from>
    <xdr:to>
      <xdr:col>15</xdr:col>
      <xdr:colOff>101600</xdr:colOff>
      <xdr:row>38</xdr:row>
      <xdr:rowOff>110066</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4760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120243</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40996</xdr:rowOff>
    </xdr:from>
    <xdr:to>
      <xdr:col>29</xdr:col>
      <xdr:colOff>177800</xdr:colOff>
      <xdr:row>38</xdr:row>
      <xdr:rowOff>142596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508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302762</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427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47765</xdr:rowOff>
    </xdr:from>
    <xdr:to>
      <xdr:col>26</xdr:col>
      <xdr:colOff>101600</xdr:colOff>
      <xdr:row>38</xdr:row>
      <xdr:rowOff>149365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515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134142</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601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34389</xdr:rowOff>
    </xdr:from>
    <xdr:to>
      <xdr:col>22</xdr:col>
      <xdr:colOff>165100</xdr:colOff>
      <xdr:row>38</xdr:row>
      <xdr:rowOff>135989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7501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120766</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7588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34099</xdr:rowOff>
    </xdr:from>
    <xdr:to>
      <xdr:col>19</xdr:col>
      <xdr:colOff>38100</xdr:colOff>
      <xdr:row>38</xdr:row>
      <xdr:rowOff>135699</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501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120476</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7588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44575</xdr:rowOff>
    </xdr:from>
    <xdr:to>
      <xdr:col>15</xdr:col>
      <xdr:colOff>101600</xdr:colOff>
      <xdr:row>38</xdr:row>
      <xdr:rowOff>146175</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512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130952</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759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28,084
27,864
240.93
21,166,238
19,979,907
1,025,161
8,442,470
12,298,754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30516</xdr:rowOff>
    </xdr:from>
    <xdr:to>
      <xdr:col>24</xdr:col>
      <xdr:colOff>62865</xdr:colOff>
      <xdr:row>39</xdr:row>
      <xdr:rowOff>84227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45466"/>
          <a:ext cx="1270" cy="1425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88054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7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84227</xdr:rowOff>
    </xdr:from>
    <xdr:to>
      <xdr:col>24</xdr:col>
      <xdr:colOff>152400</xdr:colOff>
      <xdr:row>39</xdr:row>
      <xdr:rowOff>84227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148643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30516</xdr:rowOff>
    </xdr:from>
    <xdr:to>
      <xdr:col>24</xdr:col>
      <xdr:colOff>152400</xdr:colOff>
      <xdr:row>31</xdr:row>
      <xdr:rowOff>30516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45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19424</xdr:rowOff>
    </xdr:from>
    <xdr:to>
      <xdr:col>24</xdr:col>
      <xdr:colOff>63500</xdr:colOff>
      <xdr:row>37</xdr:row>
      <xdr:rowOff>45952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63074"/>
          <a:ext cx="838200" cy="26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66971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77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44094</xdr:rowOff>
    </xdr:from>
    <xdr:to>
      <xdr:col>24</xdr:col>
      <xdr:colOff>114300</xdr:colOff>
      <xdr:row>36</xdr:row>
      <xdr:rowOff>145694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45952</xdr:rowOff>
    </xdr:from>
    <xdr:to>
      <xdr:col>19</xdr:col>
      <xdr:colOff>177800</xdr:colOff>
      <xdr:row>37</xdr:row>
      <xdr:rowOff>74342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89602"/>
          <a:ext cx="889000" cy="28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69099</xdr:rowOff>
    </xdr:from>
    <xdr:to>
      <xdr:col>20</xdr:col>
      <xdr:colOff>38100</xdr:colOff>
      <xdr:row>36</xdr:row>
      <xdr:rowOff>170699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15776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65492</xdr:rowOff>
    </xdr:from>
    <xdr:to>
      <xdr:col>15</xdr:col>
      <xdr:colOff>50800</xdr:colOff>
      <xdr:row>37</xdr:row>
      <xdr:rowOff>74342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09142"/>
          <a:ext cx="889000" cy="8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76653</xdr:rowOff>
    </xdr:from>
    <xdr:to>
      <xdr:col>15</xdr:col>
      <xdr:colOff>101600</xdr:colOff>
      <xdr:row>37</xdr:row>
      <xdr:rowOff>6803</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23330</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65492</xdr:rowOff>
    </xdr:from>
    <xdr:to>
      <xdr:col>10</xdr:col>
      <xdr:colOff>114300</xdr:colOff>
      <xdr:row>37</xdr:row>
      <xdr:rowOff>113052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09142"/>
          <a:ext cx="889000" cy="47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125073</xdr:rowOff>
    </xdr:from>
    <xdr:to>
      <xdr:col>10</xdr:col>
      <xdr:colOff>165100</xdr:colOff>
      <xdr:row>37</xdr:row>
      <xdr:rowOff>55223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71750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57734</xdr:rowOff>
    </xdr:from>
    <xdr:to>
      <xdr:col>6</xdr:col>
      <xdr:colOff>38100</xdr:colOff>
      <xdr:row>37</xdr:row>
      <xdr:rowOff>159334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0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4411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140074</xdr:rowOff>
    </xdr:from>
    <xdr:to>
      <xdr:col>24</xdr:col>
      <xdr:colOff>114300</xdr:colOff>
      <xdr:row>37</xdr:row>
      <xdr:rowOff>70224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12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118501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9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166602</xdr:rowOff>
    </xdr:from>
    <xdr:to>
      <xdr:col>20</xdr:col>
      <xdr:colOff>38100</xdr:colOff>
      <xdr:row>37</xdr:row>
      <xdr:rowOff>96752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38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87879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3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23542</xdr:rowOff>
    </xdr:from>
    <xdr:to>
      <xdr:col>15</xdr:col>
      <xdr:colOff>101600</xdr:colOff>
      <xdr:row>37</xdr:row>
      <xdr:rowOff>125142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6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116269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5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14692</xdr:rowOff>
    </xdr:from>
    <xdr:to>
      <xdr:col>10</xdr:col>
      <xdr:colOff>165100</xdr:colOff>
      <xdr:row>37</xdr:row>
      <xdr:rowOff>116292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5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107419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51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62252</xdr:rowOff>
    </xdr:from>
    <xdr:to>
      <xdr:col>6</xdr:col>
      <xdr:colOff>38100</xdr:colOff>
      <xdr:row>37</xdr:row>
      <xdr:rowOff>163852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05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154979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98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13433</xdr:rowOff>
    </xdr:from>
    <xdr:to>
      <xdr:col>24</xdr:col>
      <xdr:colOff>62865</xdr:colOff>
      <xdr:row>58</xdr:row>
      <xdr:rowOff>123521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757383"/>
          <a:ext cx="1270" cy="1310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127348</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1007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123521</xdr:rowOff>
    </xdr:from>
    <xdr:to>
      <xdr:col>24</xdr:col>
      <xdr:colOff>152400</xdr:colOff>
      <xdr:row>58</xdr:row>
      <xdr:rowOff>123521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10067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131560</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532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13433</xdr:rowOff>
    </xdr:from>
    <xdr:to>
      <xdr:col>24</xdr:col>
      <xdr:colOff>152400</xdr:colOff>
      <xdr:row>51</xdr:row>
      <xdr:rowOff>13433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757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61797</xdr:rowOff>
    </xdr:from>
    <xdr:to>
      <xdr:col>24</xdr:col>
      <xdr:colOff>63500</xdr:colOff>
      <xdr:row>57</xdr:row>
      <xdr:rowOff>68790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3797300" y="9834447"/>
          <a:ext cx="838200" cy="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116047</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8886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137620</xdr:rowOff>
    </xdr:from>
    <xdr:to>
      <xdr:col>24</xdr:col>
      <xdr:colOff>114300</xdr:colOff>
      <xdr:row>58</xdr:row>
      <xdr:rowOff>67770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91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61797</xdr:rowOff>
    </xdr:from>
    <xdr:to>
      <xdr:col>19</xdr:col>
      <xdr:colOff>177800</xdr:colOff>
      <xdr:row>57</xdr:row>
      <xdr:rowOff>151698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834447"/>
          <a:ext cx="889000" cy="89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140884</xdr:rowOff>
    </xdr:from>
    <xdr:to>
      <xdr:col>20</xdr:col>
      <xdr:colOff>38100</xdr:colOff>
      <xdr:row>58</xdr:row>
      <xdr:rowOff>71034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91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62161</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10006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151698</xdr:rowOff>
    </xdr:from>
    <xdr:to>
      <xdr:col>15</xdr:col>
      <xdr:colOff>50800</xdr:colOff>
      <xdr:row>58</xdr:row>
      <xdr:rowOff>16734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924348"/>
          <a:ext cx="889000" cy="36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151940</xdr:rowOff>
    </xdr:from>
    <xdr:to>
      <xdr:col>15</xdr:col>
      <xdr:colOff>101600</xdr:colOff>
      <xdr:row>58</xdr:row>
      <xdr:rowOff>82090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92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73217</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41111" y="1001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16734</xdr:rowOff>
    </xdr:from>
    <xdr:to>
      <xdr:col>10</xdr:col>
      <xdr:colOff>114300</xdr:colOff>
      <xdr:row>58</xdr:row>
      <xdr:rowOff>57551</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960834"/>
          <a:ext cx="889000" cy="40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163686</xdr:rowOff>
    </xdr:from>
    <xdr:to>
      <xdr:col>10</xdr:col>
      <xdr:colOff>165100</xdr:colOff>
      <xdr:row>58</xdr:row>
      <xdr:rowOff>93836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93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84963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10029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170125</xdr:rowOff>
    </xdr:from>
    <xdr:to>
      <xdr:col>6</xdr:col>
      <xdr:colOff>38100</xdr:colOff>
      <xdr:row>58</xdr:row>
      <xdr:rowOff>100275</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94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116802</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71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17990</xdr:rowOff>
    </xdr:from>
    <xdr:to>
      <xdr:col>24</xdr:col>
      <xdr:colOff>114300</xdr:colOff>
      <xdr:row>57</xdr:row>
      <xdr:rowOff>119590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79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40867</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642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10997</xdr:rowOff>
    </xdr:from>
    <xdr:to>
      <xdr:col>20</xdr:col>
      <xdr:colOff>38100</xdr:colOff>
      <xdr:row>57</xdr:row>
      <xdr:rowOff>112597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78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129124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558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100898</xdr:rowOff>
    </xdr:from>
    <xdr:to>
      <xdr:col>15</xdr:col>
      <xdr:colOff>101600</xdr:colOff>
      <xdr:row>58</xdr:row>
      <xdr:rowOff>31048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87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47575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64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137384</xdr:rowOff>
    </xdr:from>
    <xdr:to>
      <xdr:col>10</xdr:col>
      <xdr:colOff>165100</xdr:colOff>
      <xdr:row>58</xdr:row>
      <xdr:rowOff>67534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91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84061</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68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6751</xdr:rowOff>
    </xdr:from>
    <xdr:to>
      <xdr:col>6</xdr:col>
      <xdr:colOff>38100</xdr:colOff>
      <xdr:row>58</xdr:row>
      <xdr:rowOff>108351</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95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99478</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10043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101753</xdr:rowOff>
    </xdr:from>
    <xdr:to>
      <xdr:col>24</xdr:col>
      <xdr:colOff>62865</xdr:colOff>
      <xdr:row>79</xdr:row>
      <xdr:rowOff>33306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103253"/>
          <a:ext cx="1270" cy="147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37133</xdr:rowOff>
    </xdr:from>
    <xdr:ext cx="378565"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81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33306</xdr:rowOff>
    </xdr:from>
    <xdr:to>
      <xdr:col>24</xdr:col>
      <xdr:colOff>152400</xdr:colOff>
      <xdr:row>79</xdr:row>
      <xdr:rowOff>33306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7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48430</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8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101753</xdr:rowOff>
    </xdr:from>
    <xdr:to>
      <xdr:col>24</xdr:col>
      <xdr:colOff>152400</xdr:colOff>
      <xdr:row>70</xdr:row>
      <xdr:rowOff>101753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1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59347</xdr:rowOff>
    </xdr:from>
    <xdr:to>
      <xdr:col>24</xdr:col>
      <xdr:colOff>63500</xdr:colOff>
      <xdr:row>78</xdr:row>
      <xdr:rowOff>67653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432447"/>
          <a:ext cx="838200" cy="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165061</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95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142184</xdr:rowOff>
    </xdr:from>
    <xdr:to>
      <xdr:col>24</xdr:col>
      <xdr:colOff>114300</xdr:colOff>
      <xdr:row>78</xdr:row>
      <xdr:rowOff>72334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43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110458</xdr:rowOff>
    </xdr:from>
    <xdr:to>
      <xdr:col>19</xdr:col>
      <xdr:colOff>177800</xdr:colOff>
      <xdr:row>78</xdr:row>
      <xdr:rowOff>59347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312108"/>
          <a:ext cx="889000" cy="120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131629</xdr:rowOff>
    </xdr:from>
    <xdr:to>
      <xdr:col>20</xdr:col>
      <xdr:colOff>38100</xdr:colOff>
      <xdr:row>78</xdr:row>
      <xdr:rowOff>61779</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33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78306</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108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110458</xdr:rowOff>
    </xdr:from>
    <xdr:to>
      <xdr:col>15</xdr:col>
      <xdr:colOff>50800</xdr:colOff>
      <xdr:row>78</xdr:row>
      <xdr:rowOff>39269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312108"/>
          <a:ext cx="889000" cy="10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128829</xdr:rowOff>
    </xdr:from>
    <xdr:to>
      <xdr:col>15</xdr:col>
      <xdr:colOff>101600</xdr:colOff>
      <xdr:row>78</xdr:row>
      <xdr:rowOff>58979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3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50106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42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39269</xdr:rowOff>
    </xdr:from>
    <xdr:to>
      <xdr:col>10</xdr:col>
      <xdr:colOff>114300</xdr:colOff>
      <xdr:row>78</xdr:row>
      <xdr:rowOff>106935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412369"/>
          <a:ext cx="889000" cy="6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155823</xdr:rowOff>
    </xdr:from>
    <xdr:to>
      <xdr:col>10</xdr:col>
      <xdr:colOff>165100</xdr:colOff>
      <xdr:row>78</xdr:row>
      <xdr:rowOff>85973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102500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37636</xdr:rowOff>
    </xdr:from>
    <xdr:to>
      <xdr:col>6</xdr:col>
      <xdr:colOff>38100</xdr:colOff>
      <xdr:row>78</xdr:row>
      <xdr:rowOff>139236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1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155763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16853</xdr:rowOff>
    </xdr:from>
    <xdr:to>
      <xdr:col>24</xdr:col>
      <xdr:colOff>114300</xdr:colOff>
      <xdr:row>78</xdr:row>
      <xdr:rowOff>118453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389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166730</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68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8547</xdr:rowOff>
    </xdr:from>
    <xdr:to>
      <xdr:col>20</xdr:col>
      <xdr:colOff>38100</xdr:colOff>
      <xdr:row>78</xdr:row>
      <xdr:rowOff>110147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38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101274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474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59658</xdr:rowOff>
    </xdr:from>
    <xdr:to>
      <xdr:col>15</xdr:col>
      <xdr:colOff>101600</xdr:colOff>
      <xdr:row>77</xdr:row>
      <xdr:rowOff>161258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26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6335</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303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159919</xdr:rowOff>
    </xdr:from>
    <xdr:to>
      <xdr:col>10</xdr:col>
      <xdr:colOff>165100</xdr:colOff>
      <xdr:row>78</xdr:row>
      <xdr:rowOff>90069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36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81196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45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56135</xdr:rowOff>
    </xdr:from>
    <xdr:to>
      <xdr:col>6</xdr:col>
      <xdr:colOff>38100</xdr:colOff>
      <xdr:row>78</xdr:row>
      <xdr:rowOff>157735</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2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148862</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2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114790</xdr:rowOff>
    </xdr:from>
    <xdr:to>
      <xdr:col>24</xdr:col>
      <xdr:colOff>62865</xdr:colOff>
      <xdr:row>98</xdr:row>
      <xdr:rowOff>44777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45290"/>
          <a:ext cx="1270" cy="1301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48604</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5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44777</xdr:rowOff>
    </xdr:from>
    <xdr:to>
      <xdr:col>24</xdr:col>
      <xdr:colOff>152400</xdr:colOff>
      <xdr:row>98</xdr:row>
      <xdr:rowOff>44777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4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61467</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20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114790</xdr:rowOff>
    </xdr:from>
    <xdr:to>
      <xdr:col>24</xdr:col>
      <xdr:colOff>152400</xdr:colOff>
      <xdr:row>90</xdr:row>
      <xdr:rowOff>114790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45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9398</xdr:rowOff>
    </xdr:from>
    <xdr:to>
      <xdr:col>24</xdr:col>
      <xdr:colOff>63500</xdr:colOff>
      <xdr:row>97</xdr:row>
      <xdr:rowOff>90269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640048"/>
          <a:ext cx="838200" cy="8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135346</xdr:rowOff>
    </xdr:from>
    <xdr:ext cx="599010"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516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112469</xdr:rowOff>
    </xdr:from>
    <xdr:to>
      <xdr:col>24</xdr:col>
      <xdr:colOff>114300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18695</xdr:rowOff>
    </xdr:from>
    <xdr:to>
      <xdr:col>19</xdr:col>
      <xdr:colOff>177800</xdr:colOff>
      <xdr:row>97</xdr:row>
      <xdr:rowOff>90269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649345"/>
          <a:ext cx="889000" cy="7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10544</xdr:rowOff>
    </xdr:from>
    <xdr:to>
      <xdr:col>20</xdr:col>
      <xdr:colOff>38100</xdr:colOff>
      <xdr:row>96</xdr:row>
      <xdr:rowOff>112144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128671</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18695</xdr:rowOff>
    </xdr:from>
    <xdr:to>
      <xdr:col>15</xdr:col>
      <xdr:colOff>50800</xdr:colOff>
      <xdr:row>98</xdr:row>
      <xdr:rowOff>22916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649345"/>
          <a:ext cx="889000" cy="175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102053</xdr:rowOff>
    </xdr:from>
    <xdr:to>
      <xdr:col>15</xdr:col>
      <xdr:colOff>101600</xdr:colOff>
      <xdr:row>96</xdr:row>
      <xdr:rowOff>32203</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48730</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08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22916</xdr:rowOff>
    </xdr:from>
    <xdr:to>
      <xdr:col>10</xdr:col>
      <xdr:colOff>114300</xdr:colOff>
      <xdr:row>98</xdr:row>
      <xdr:rowOff>33889</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825016"/>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108156</xdr:rowOff>
    </xdr:from>
    <xdr:to>
      <xdr:col>10</xdr:col>
      <xdr:colOff>165100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19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107668</xdr:rowOff>
    </xdr:from>
    <xdr:to>
      <xdr:col>6</xdr:col>
      <xdr:colOff>38100</xdr:colOff>
      <xdr:row>97</xdr:row>
      <xdr:rowOff>37818</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66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54345</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30795" y="16342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130048</xdr:rowOff>
    </xdr:from>
    <xdr:to>
      <xdr:col>24</xdr:col>
      <xdr:colOff>114300</xdr:colOff>
      <xdr:row>97</xdr:row>
      <xdr:rowOff>60198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8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108475</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567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39469</xdr:rowOff>
    </xdr:from>
    <xdr:to>
      <xdr:col>20</xdr:col>
      <xdr:colOff>38100</xdr:colOff>
      <xdr:row>97</xdr:row>
      <xdr:rowOff>141069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7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132196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6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139345</xdr:rowOff>
    </xdr:from>
    <xdr:to>
      <xdr:col>15</xdr:col>
      <xdr:colOff>101600</xdr:colOff>
      <xdr:row>97</xdr:row>
      <xdr:rowOff>69495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9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60622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691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143566</xdr:rowOff>
    </xdr:from>
    <xdr:to>
      <xdr:col>10</xdr:col>
      <xdr:colOff>165100</xdr:colOff>
      <xdr:row>98</xdr:row>
      <xdr:rowOff>73716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77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64843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866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154539</xdr:rowOff>
    </xdr:from>
    <xdr:to>
      <xdr:col>6</xdr:col>
      <xdr:colOff>38100</xdr:colOff>
      <xdr:row>98</xdr:row>
      <xdr:rowOff>84689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8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75816</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7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18523</xdr:rowOff>
    </xdr:from>
    <xdr:to>
      <xdr:col>54</xdr:col>
      <xdr:colOff>189865</xdr:colOff>
      <xdr:row>38</xdr:row>
      <xdr:rowOff>106400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33473"/>
          <a:ext cx="1270" cy="1288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110227</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2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106400</xdr:rowOff>
    </xdr:from>
    <xdr:to>
      <xdr:col>55</xdr:col>
      <xdr:colOff>88900</xdr:colOff>
      <xdr:row>38</xdr:row>
      <xdr:rowOff>106400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2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136650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0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18523</xdr:rowOff>
    </xdr:from>
    <xdr:to>
      <xdr:col>55</xdr:col>
      <xdr:colOff>88900</xdr:colOff>
      <xdr:row>31</xdr:row>
      <xdr:rowOff>18523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33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121774</xdr:rowOff>
    </xdr:from>
    <xdr:to>
      <xdr:col>55</xdr:col>
      <xdr:colOff>0</xdr:colOff>
      <xdr:row>37</xdr:row>
      <xdr:rowOff>165299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65424"/>
          <a:ext cx="838200" cy="4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128770</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295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105893</xdr:rowOff>
    </xdr:from>
    <xdr:to>
      <xdr:col>55</xdr:col>
      <xdr:colOff>50800</xdr:colOff>
      <xdr:row>37</xdr:row>
      <xdr:rowOff>36043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7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160620</xdr:rowOff>
    </xdr:from>
    <xdr:to>
      <xdr:col>50</xdr:col>
      <xdr:colOff>114300</xdr:colOff>
      <xdr:row>37</xdr:row>
      <xdr:rowOff>165299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504270"/>
          <a:ext cx="889000" cy="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111151</xdr:rowOff>
    </xdr:from>
    <xdr:to>
      <xdr:col>50</xdr:col>
      <xdr:colOff>165100</xdr:colOff>
      <xdr:row>37</xdr:row>
      <xdr:rowOff>41301</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8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57828</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58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131162</xdr:rowOff>
    </xdr:from>
    <xdr:to>
      <xdr:col>45</xdr:col>
      <xdr:colOff>177800</xdr:colOff>
      <xdr:row>37</xdr:row>
      <xdr:rowOff>160620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131912"/>
          <a:ext cx="889000" cy="37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122181</xdr:rowOff>
    </xdr:from>
    <xdr:to>
      <xdr:col>46</xdr:col>
      <xdr:colOff>38100</xdr:colOff>
      <xdr:row>37</xdr:row>
      <xdr:rowOff>52331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9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68858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69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131162</xdr:rowOff>
    </xdr:from>
    <xdr:to>
      <xdr:col>41</xdr:col>
      <xdr:colOff>50800</xdr:colOff>
      <xdr:row>38</xdr:row>
      <xdr:rowOff>86169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6131912"/>
          <a:ext cx="889000" cy="469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88458</xdr:rowOff>
    </xdr:from>
    <xdr:to>
      <xdr:col>41</xdr:col>
      <xdr:colOff>101600</xdr:colOff>
      <xdr:row>35</xdr:row>
      <xdr:rowOff>18608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35135</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69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47032</xdr:rowOff>
    </xdr:from>
    <xdr:to>
      <xdr:col>36</xdr:col>
      <xdr:colOff>165100</xdr:colOff>
      <xdr:row>37</xdr:row>
      <xdr:rowOff>148632</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3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165159</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616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70974</xdr:rowOff>
    </xdr:from>
    <xdr:to>
      <xdr:col>55</xdr:col>
      <xdr:colOff>50800</xdr:colOff>
      <xdr:row>38</xdr:row>
      <xdr:rowOff>1124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1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49401</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93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114499</xdr:rowOff>
    </xdr:from>
    <xdr:to>
      <xdr:col>50</xdr:col>
      <xdr:colOff>165100</xdr:colOff>
      <xdr:row>38</xdr:row>
      <xdr:rowOff>44649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5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35776</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50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109821</xdr:rowOff>
    </xdr:from>
    <xdr:to>
      <xdr:col>46</xdr:col>
      <xdr:colOff>38100</xdr:colOff>
      <xdr:row>38</xdr:row>
      <xdr:rowOff>39971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5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31097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4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80362</xdr:rowOff>
    </xdr:from>
    <xdr:to>
      <xdr:col>41</xdr:col>
      <xdr:colOff>101600</xdr:colOff>
      <xdr:row>36</xdr:row>
      <xdr:rowOff>10512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8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1639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73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35369</xdr:rowOff>
    </xdr:from>
    <xdr:to>
      <xdr:col>36</xdr:col>
      <xdr:colOff>165100</xdr:colOff>
      <xdr:row>38</xdr:row>
      <xdr:rowOff>136969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55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128096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5111" y="664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45391</xdr:rowOff>
    </xdr:from>
    <xdr:to>
      <xdr:col>54</xdr:col>
      <xdr:colOff>189865</xdr:colOff>
      <xdr:row>58</xdr:row>
      <xdr:rowOff>102342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89341"/>
          <a:ext cx="1270" cy="1257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106169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05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102342</xdr:rowOff>
    </xdr:from>
    <xdr:to>
      <xdr:col>55</xdr:col>
      <xdr:colOff>88900</xdr:colOff>
      <xdr:row>58</xdr:row>
      <xdr:rowOff>102342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046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163518</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6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45391</xdr:rowOff>
    </xdr:from>
    <xdr:to>
      <xdr:col>55</xdr:col>
      <xdr:colOff>88900</xdr:colOff>
      <xdr:row>51</xdr:row>
      <xdr:rowOff>45391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89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137233</xdr:rowOff>
    </xdr:from>
    <xdr:to>
      <xdr:col>55</xdr:col>
      <xdr:colOff>0</xdr:colOff>
      <xdr:row>58</xdr:row>
      <xdr:rowOff>65835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09883"/>
          <a:ext cx="838200" cy="100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71752</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6729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48875</xdr:rowOff>
    </xdr:from>
    <xdr:to>
      <xdr:col>55</xdr:col>
      <xdr:colOff>50800</xdr:colOff>
      <xdr:row>57</xdr:row>
      <xdr:rowOff>150475</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50628</xdr:rowOff>
    </xdr:from>
    <xdr:to>
      <xdr:col>50</xdr:col>
      <xdr:colOff>114300</xdr:colOff>
      <xdr:row>58</xdr:row>
      <xdr:rowOff>65835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994728"/>
          <a:ext cx="889000" cy="1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64342</xdr:rowOff>
    </xdr:from>
    <xdr:to>
      <xdr:col>50</xdr:col>
      <xdr:colOff>165100</xdr:colOff>
      <xdr:row>57</xdr:row>
      <xdr:rowOff>165942</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3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11019</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61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50628</xdr:rowOff>
    </xdr:from>
    <xdr:to>
      <xdr:col>45</xdr:col>
      <xdr:colOff>177800</xdr:colOff>
      <xdr:row>58</xdr:row>
      <xdr:rowOff>52715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94728"/>
          <a:ext cx="889000" cy="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39822</xdr:rowOff>
    </xdr:from>
    <xdr:to>
      <xdr:col>46</xdr:col>
      <xdr:colOff>38100</xdr:colOff>
      <xdr:row>57</xdr:row>
      <xdr:rowOff>141422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1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157949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58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24986</xdr:rowOff>
    </xdr:from>
    <xdr:to>
      <xdr:col>41</xdr:col>
      <xdr:colOff>50800</xdr:colOff>
      <xdr:row>58</xdr:row>
      <xdr:rowOff>52715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969086"/>
          <a:ext cx="889000" cy="27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48593</xdr:rowOff>
    </xdr:from>
    <xdr:to>
      <xdr:col>41</xdr:col>
      <xdr:colOff>101600</xdr:colOff>
      <xdr:row>57</xdr:row>
      <xdr:rowOff>150193</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2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166720</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596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45281</xdr:rowOff>
    </xdr:from>
    <xdr:to>
      <xdr:col>36</xdr:col>
      <xdr:colOff>165100</xdr:colOff>
      <xdr:row>57</xdr:row>
      <xdr:rowOff>146881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163408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593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86433</xdr:rowOff>
    </xdr:from>
    <xdr:to>
      <xdr:col>55</xdr:col>
      <xdr:colOff>50800</xdr:colOff>
      <xdr:row>58</xdr:row>
      <xdr:rowOff>16583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5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64860</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37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15035</xdr:rowOff>
    </xdr:from>
    <xdr:to>
      <xdr:col>50</xdr:col>
      <xdr:colOff>165100</xdr:colOff>
      <xdr:row>58</xdr:row>
      <xdr:rowOff>116635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5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107762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05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171278</xdr:rowOff>
    </xdr:from>
    <xdr:to>
      <xdr:col>46</xdr:col>
      <xdr:colOff>38100</xdr:colOff>
      <xdr:row>58</xdr:row>
      <xdr:rowOff>101428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4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92555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0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1915</xdr:rowOff>
    </xdr:from>
    <xdr:to>
      <xdr:col>41</xdr:col>
      <xdr:colOff>101600</xdr:colOff>
      <xdr:row>58</xdr:row>
      <xdr:rowOff>103515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4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94642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038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145636</xdr:rowOff>
    </xdr:from>
    <xdr:to>
      <xdr:col>36</xdr:col>
      <xdr:colOff>165100</xdr:colOff>
      <xdr:row>58</xdr:row>
      <xdr:rowOff>75786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1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66913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0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58598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31548"/>
          <a:ext cx="1270" cy="1357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5275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2006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58598</xdr:rowOff>
    </xdr:from>
    <xdr:to>
      <xdr:col>55</xdr:col>
      <xdr:colOff>88900</xdr:colOff>
      <xdr:row>71</xdr:row>
      <xdr:rowOff>58598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31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166039</xdr:rowOff>
    </xdr:from>
    <xdr:to>
      <xdr:col>55</xdr:col>
      <xdr:colOff>0</xdr:colOff>
      <xdr:row>79</xdr:row>
      <xdr:rowOff>15329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39139"/>
          <a:ext cx="838200" cy="20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117746</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479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94869</xdr:rowOff>
    </xdr:from>
    <xdr:to>
      <xdr:col>55</xdr:col>
      <xdr:colOff>50800</xdr:colOff>
      <xdr:row>78</xdr:row>
      <xdr:rowOff>25019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296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145111</xdr:rowOff>
    </xdr:from>
    <xdr:to>
      <xdr:col>50</xdr:col>
      <xdr:colOff>114300</xdr:colOff>
      <xdr:row>79</xdr:row>
      <xdr:rowOff>15329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18211"/>
          <a:ext cx="889000" cy="41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101612</xdr:rowOff>
    </xdr:from>
    <xdr:to>
      <xdr:col>50</xdr:col>
      <xdr:colOff>165100</xdr:colOff>
      <xdr:row>78</xdr:row>
      <xdr:rowOff>31762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0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48289</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07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145111</xdr:rowOff>
    </xdr:from>
    <xdr:to>
      <xdr:col>45</xdr:col>
      <xdr:colOff>177800</xdr:colOff>
      <xdr:row>78</xdr:row>
      <xdr:rowOff>160350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182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23292</xdr:rowOff>
    </xdr:from>
    <xdr:to>
      <xdr:col>46</xdr:col>
      <xdr:colOff>38100</xdr:colOff>
      <xdr:row>77</xdr:row>
      <xdr:rowOff>124892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22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141419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00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72110</xdr:rowOff>
    </xdr:from>
    <xdr:to>
      <xdr:col>41</xdr:col>
      <xdr:colOff>50800</xdr:colOff>
      <xdr:row>78</xdr:row>
      <xdr:rowOff>160350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45210"/>
          <a:ext cx="889000" cy="88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168123</xdr:rowOff>
    </xdr:from>
    <xdr:to>
      <xdr:col>41</xdr:col>
      <xdr:colOff>101600</xdr:colOff>
      <xdr:row>77</xdr:row>
      <xdr:rowOff>98273</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19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114800</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297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6198</xdr:rowOff>
    </xdr:from>
    <xdr:to>
      <xdr:col>36</xdr:col>
      <xdr:colOff>165100</xdr:colOff>
      <xdr:row>77</xdr:row>
      <xdr:rowOff>107798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0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124325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298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115239</xdr:rowOff>
    </xdr:from>
    <xdr:to>
      <xdr:col>55</xdr:col>
      <xdr:colOff>50800</xdr:colOff>
      <xdr:row>79</xdr:row>
      <xdr:rowOff>45389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30166</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0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135979</xdr:rowOff>
    </xdr:from>
    <xdr:to>
      <xdr:col>50</xdr:col>
      <xdr:colOff>165100</xdr:colOff>
      <xdr:row>79</xdr:row>
      <xdr:rowOff>66129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0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57256</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01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94311</xdr:rowOff>
    </xdr:from>
    <xdr:to>
      <xdr:col>46</xdr:col>
      <xdr:colOff>38100</xdr:colOff>
      <xdr:row>79</xdr:row>
      <xdr:rowOff>24461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6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15588</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60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109550</xdr:rowOff>
    </xdr:from>
    <xdr:to>
      <xdr:col>41</xdr:col>
      <xdr:colOff>101600</xdr:colOff>
      <xdr:row>79</xdr:row>
      <xdr:rowOff>39700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8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30827</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7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21310</xdr:rowOff>
    </xdr:from>
    <xdr:to>
      <xdr:col>36</xdr:col>
      <xdr:colOff>165100</xdr:colOff>
      <xdr:row>78</xdr:row>
      <xdr:rowOff>122910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9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114037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48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3040</xdr:rowOff>
    </xdr:from>
    <xdr:to>
      <xdr:col>54</xdr:col>
      <xdr:colOff>189865</xdr:colOff>
      <xdr:row>98</xdr:row>
      <xdr:rowOff>126222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776440"/>
          <a:ext cx="1270" cy="115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130049</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3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126222</xdr:rowOff>
    </xdr:from>
    <xdr:to>
      <xdr:col>55</xdr:col>
      <xdr:colOff>88900</xdr:colOff>
      <xdr:row>98</xdr:row>
      <xdr:rowOff>126222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28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121167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551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3040</xdr:rowOff>
    </xdr:from>
    <xdr:to>
      <xdr:col>55</xdr:col>
      <xdr:colOff>88900</xdr:colOff>
      <xdr:row>92</xdr:row>
      <xdr:rowOff>3040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7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158766</xdr:rowOff>
    </xdr:from>
    <xdr:to>
      <xdr:col>55</xdr:col>
      <xdr:colOff>0</xdr:colOff>
      <xdr:row>98</xdr:row>
      <xdr:rowOff>84207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789416"/>
          <a:ext cx="838200" cy="9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105512</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36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127085</xdr:rowOff>
    </xdr:from>
    <xdr:to>
      <xdr:col>55</xdr:col>
      <xdr:colOff>50800</xdr:colOff>
      <xdr:row>98</xdr:row>
      <xdr:rowOff>57235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75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75344</xdr:rowOff>
    </xdr:from>
    <xdr:to>
      <xdr:col>50</xdr:col>
      <xdr:colOff>114300</xdr:colOff>
      <xdr:row>98</xdr:row>
      <xdr:rowOff>84207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77444"/>
          <a:ext cx="889000" cy="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140360</xdr:rowOff>
    </xdr:from>
    <xdr:to>
      <xdr:col>50</xdr:col>
      <xdr:colOff>165100</xdr:colOff>
      <xdr:row>98</xdr:row>
      <xdr:rowOff>70510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77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87037</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4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75344</xdr:rowOff>
    </xdr:from>
    <xdr:to>
      <xdr:col>45</xdr:col>
      <xdr:colOff>177800</xdr:colOff>
      <xdr:row>98</xdr:row>
      <xdr:rowOff>78042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77444"/>
          <a:ext cx="889000" cy="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134119</xdr:rowOff>
    </xdr:from>
    <xdr:to>
      <xdr:col>46</xdr:col>
      <xdr:colOff>38100</xdr:colOff>
      <xdr:row>98</xdr:row>
      <xdr:rowOff>64269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764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80796</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3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70825</xdr:rowOff>
    </xdr:from>
    <xdr:to>
      <xdr:col>41</xdr:col>
      <xdr:colOff>50800</xdr:colOff>
      <xdr:row>98</xdr:row>
      <xdr:rowOff>78042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872925"/>
          <a:ext cx="889000" cy="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144157</xdr:rowOff>
    </xdr:from>
    <xdr:to>
      <xdr:col>41</xdr:col>
      <xdr:colOff>101600</xdr:colOff>
      <xdr:row>98</xdr:row>
      <xdr:rowOff>74307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77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90834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140466</xdr:rowOff>
    </xdr:from>
    <xdr:to>
      <xdr:col>36</xdr:col>
      <xdr:colOff>165100</xdr:colOff>
      <xdr:row>98</xdr:row>
      <xdr:rowOff>70616</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77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87143</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4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107966</xdr:rowOff>
    </xdr:from>
    <xdr:to>
      <xdr:col>55</xdr:col>
      <xdr:colOff>50800</xdr:colOff>
      <xdr:row>98</xdr:row>
      <xdr:rowOff>38116</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3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130843</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9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33407</xdr:rowOff>
    </xdr:from>
    <xdr:to>
      <xdr:col>50</xdr:col>
      <xdr:colOff>165100</xdr:colOff>
      <xdr:row>98</xdr:row>
      <xdr:rowOff>135007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3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126134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28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24544</xdr:rowOff>
    </xdr:from>
    <xdr:to>
      <xdr:col>46</xdr:col>
      <xdr:colOff>38100</xdr:colOff>
      <xdr:row>98</xdr:row>
      <xdr:rowOff>126144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2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117271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1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27242</xdr:rowOff>
    </xdr:from>
    <xdr:to>
      <xdr:col>41</xdr:col>
      <xdr:colOff>101600</xdr:colOff>
      <xdr:row>98</xdr:row>
      <xdr:rowOff>128842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2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119969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2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20025</xdr:rowOff>
    </xdr:from>
    <xdr:to>
      <xdr:col>36</xdr:col>
      <xdr:colOff>165100</xdr:colOff>
      <xdr:row>98</xdr:row>
      <xdr:rowOff>121625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2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112752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1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151168</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68"/>
          <a:ext cx="1269" cy="1436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97845</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151168</xdr:rowOff>
    </xdr:from>
    <xdr:to>
      <xdr:col>86</xdr:col>
      <xdr:colOff>25400</xdr:colOff>
      <xdr:row>30</xdr:row>
      <xdr:rowOff>151168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35116</xdr:rowOff>
    </xdr:from>
    <xdr:to>
      <xdr:col>85</xdr:col>
      <xdr:colOff>127000</xdr:colOff>
      <xdr:row>39</xdr:row>
      <xdr:rowOff>36906</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21666"/>
          <a:ext cx="8382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89095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32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66218</xdr:rowOff>
    </xdr:from>
    <xdr:to>
      <xdr:col>85</xdr:col>
      <xdr:colOff>177800</xdr:colOff>
      <xdr:row>38</xdr:row>
      <xdr:rowOff>167818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8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35116</xdr:rowOff>
    </xdr:from>
    <xdr:to>
      <xdr:col>81</xdr:col>
      <xdr:colOff>50800</xdr:colOff>
      <xdr:row>39</xdr:row>
      <xdr:rowOff>35255</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721666"/>
          <a:ext cx="889000" cy="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52756</xdr:rowOff>
    </xdr:from>
    <xdr:to>
      <xdr:col>81</xdr:col>
      <xdr:colOff>101600</xdr:colOff>
      <xdr:row>38</xdr:row>
      <xdr:rowOff>154356</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6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170883</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4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153645</xdr:rowOff>
    </xdr:from>
    <xdr:to>
      <xdr:col>76</xdr:col>
      <xdr:colOff>114300</xdr:colOff>
      <xdr:row>39</xdr:row>
      <xdr:rowOff>35255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68745"/>
          <a:ext cx="889000" cy="53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37287</xdr:rowOff>
    </xdr:from>
    <xdr:to>
      <xdr:col>76</xdr:col>
      <xdr:colOff>165100</xdr:colOff>
      <xdr:row>38</xdr:row>
      <xdr:rowOff>138887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5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155414</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2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153645</xdr:rowOff>
    </xdr:from>
    <xdr:to>
      <xdr:col>71</xdr:col>
      <xdr:colOff>177800</xdr:colOff>
      <xdr:row>39</xdr:row>
      <xdr:rowOff>37909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668745"/>
          <a:ext cx="889000" cy="5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48133</xdr:rowOff>
    </xdr:from>
    <xdr:to>
      <xdr:col>72</xdr:col>
      <xdr:colOff>38100</xdr:colOff>
      <xdr:row>38</xdr:row>
      <xdr:rowOff>149733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6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166260</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38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36614</xdr:rowOff>
    </xdr:from>
    <xdr:to>
      <xdr:col>67</xdr:col>
      <xdr:colOff>101600</xdr:colOff>
      <xdr:row>38</xdr:row>
      <xdr:rowOff>138214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1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154741</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2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157556</xdr:rowOff>
    </xdr:from>
    <xdr:to>
      <xdr:col>85</xdr:col>
      <xdr:colOff>177800</xdr:colOff>
      <xdr:row>39</xdr:row>
      <xdr:rowOff>87706</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7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72483</xdr:rowOff>
    </xdr:from>
    <xdr:ext cx="378565"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875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155766</xdr:rowOff>
    </xdr:from>
    <xdr:to>
      <xdr:col>81</xdr:col>
      <xdr:colOff>101600</xdr:colOff>
      <xdr:row>39</xdr:row>
      <xdr:rowOff>85916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7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77043</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2017" y="67635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155905</xdr:rowOff>
    </xdr:from>
    <xdr:to>
      <xdr:col>76</xdr:col>
      <xdr:colOff>165100</xdr:colOff>
      <xdr:row>39</xdr:row>
      <xdr:rowOff>86055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7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77182</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7637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102845</xdr:rowOff>
    </xdr:from>
    <xdr:to>
      <xdr:col>72</xdr:col>
      <xdr:colOff>38100</xdr:colOff>
      <xdr:row>39</xdr:row>
      <xdr:rowOff>32995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1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24122</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710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158559</xdr:rowOff>
    </xdr:from>
    <xdr:to>
      <xdr:col>67</xdr:col>
      <xdr:colOff>101600</xdr:colOff>
      <xdr:row>39</xdr:row>
      <xdr:rowOff>88709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7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79836</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5017" y="67663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103917</xdr:rowOff>
    </xdr:from>
    <xdr:to>
      <xdr:col>85</xdr:col>
      <xdr:colOff>126364</xdr:colOff>
      <xdr:row>78</xdr:row>
      <xdr:rowOff>64548</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276867"/>
          <a:ext cx="1269" cy="1160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68375</xdr:rowOff>
    </xdr:from>
    <xdr:ext cx="534377"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441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64548</xdr:rowOff>
    </xdr:from>
    <xdr:to>
      <xdr:col>86</xdr:col>
      <xdr:colOff>25400</xdr:colOff>
      <xdr:row>78</xdr:row>
      <xdr:rowOff>64548</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437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50594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2052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103917</xdr:rowOff>
    </xdr:from>
    <xdr:to>
      <xdr:col>86</xdr:col>
      <xdr:colOff>25400</xdr:colOff>
      <xdr:row>71</xdr:row>
      <xdr:rowOff>103917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27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108787</xdr:rowOff>
    </xdr:from>
    <xdr:to>
      <xdr:col>85</xdr:col>
      <xdr:colOff>127000</xdr:colOff>
      <xdr:row>77</xdr:row>
      <xdr:rowOff>141655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310437"/>
          <a:ext cx="838200" cy="32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62009</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3263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83582</xdr:rowOff>
    </xdr:from>
    <xdr:to>
      <xdr:col>85</xdr:col>
      <xdr:colOff>177800</xdr:colOff>
      <xdr:row>78</xdr:row>
      <xdr:rowOff>13732</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141655</xdr:rowOff>
    </xdr:from>
    <xdr:to>
      <xdr:col>81</xdr:col>
      <xdr:colOff>50800</xdr:colOff>
      <xdr:row>77</xdr:row>
      <xdr:rowOff>144421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343305"/>
          <a:ext cx="889000" cy="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83063</xdr:rowOff>
    </xdr:from>
    <xdr:to>
      <xdr:col>81</xdr:col>
      <xdr:colOff>101600</xdr:colOff>
      <xdr:row>78</xdr:row>
      <xdr:rowOff>13213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29740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144421</xdr:rowOff>
    </xdr:from>
    <xdr:to>
      <xdr:col>76</xdr:col>
      <xdr:colOff>114300</xdr:colOff>
      <xdr:row>78</xdr:row>
      <xdr:rowOff>12413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346071"/>
          <a:ext cx="889000" cy="39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88832</xdr:rowOff>
    </xdr:from>
    <xdr:to>
      <xdr:col>76</xdr:col>
      <xdr:colOff>165100</xdr:colOff>
      <xdr:row>78</xdr:row>
      <xdr:rowOff>18982</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35509</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12413</xdr:rowOff>
    </xdr:from>
    <xdr:to>
      <xdr:col>71</xdr:col>
      <xdr:colOff>177800</xdr:colOff>
      <xdr:row>78</xdr:row>
      <xdr:rowOff>32866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385513"/>
          <a:ext cx="889000" cy="20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99155</xdr:rowOff>
    </xdr:from>
    <xdr:to>
      <xdr:col>72</xdr:col>
      <xdr:colOff>38100</xdr:colOff>
      <xdr:row>78</xdr:row>
      <xdr:rowOff>29305</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45832</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102211</xdr:rowOff>
    </xdr:from>
    <xdr:to>
      <xdr:col>67</xdr:col>
      <xdr:colOff>101600</xdr:colOff>
      <xdr:row>78</xdr:row>
      <xdr:rowOff>32361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330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48888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7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57987</xdr:rowOff>
    </xdr:from>
    <xdr:to>
      <xdr:col>85</xdr:col>
      <xdr:colOff>177800</xdr:colOff>
      <xdr:row>77</xdr:row>
      <xdr:rowOff>159587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25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80864</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11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90855</xdr:rowOff>
    </xdr:from>
    <xdr:to>
      <xdr:col>81</xdr:col>
      <xdr:colOff>101600</xdr:colOff>
      <xdr:row>78</xdr:row>
      <xdr:rowOff>21005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29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12132</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38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93621</xdr:rowOff>
    </xdr:from>
    <xdr:to>
      <xdr:col>76</xdr:col>
      <xdr:colOff>165100</xdr:colOff>
      <xdr:row>78</xdr:row>
      <xdr:rowOff>23771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29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14898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38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133063</xdr:rowOff>
    </xdr:from>
    <xdr:to>
      <xdr:col>72</xdr:col>
      <xdr:colOff>38100</xdr:colOff>
      <xdr:row>78</xdr:row>
      <xdr:rowOff>63213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33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54340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42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153516</xdr:rowOff>
    </xdr:from>
    <xdr:to>
      <xdr:col>67</xdr:col>
      <xdr:colOff>101600</xdr:colOff>
      <xdr:row>78</xdr:row>
      <xdr:rowOff>83666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35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74793</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44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163598</xdr:rowOff>
    </xdr:from>
    <xdr:to>
      <xdr:col>85</xdr:col>
      <xdr:colOff>126364</xdr:colOff>
      <xdr:row>98</xdr:row>
      <xdr:rowOff>138312</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594098"/>
          <a:ext cx="1269" cy="134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142139</xdr:rowOff>
    </xdr:from>
    <xdr:ext cx="378565"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6944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138312</xdr:rowOff>
    </xdr:from>
    <xdr:to>
      <xdr:col>86</xdr:col>
      <xdr:colOff>25400</xdr:colOff>
      <xdr:row>98</xdr:row>
      <xdr:rowOff>138312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6940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110275</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369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163598</xdr:rowOff>
    </xdr:from>
    <xdr:to>
      <xdr:col>86</xdr:col>
      <xdr:colOff>25400</xdr:colOff>
      <xdr:row>90</xdr:row>
      <xdr:rowOff>163598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594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89303</xdr:rowOff>
    </xdr:from>
    <xdr:to>
      <xdr:col>85</xdr:col>
      <xdr:colOff>127000</xdr:colOff>
      <xdr:row>98</xdr:row>
      <xdr:rowOff>111665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891403"/>
          <a:ext cx="838200" cy="2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8996</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639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157569</xdr:rowOff>
    </xdr:from>
    <xdr:to>
      <xdr:col>85</xdr:col>
      <xdr:colOff>177800</xdr:colOff>
      <xdr:row>98</xdr:row>
      <xdr:rowOff>87719</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78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92073</xdr:rowOff>
    </xdr:from>
    <xdr:to>
      <xdr:col>81</xdr:col>
      <xdr:colOff>50800</xdr:colOff>
      <xdr:row>98</xdr:row>
      <xdr:rowOff>111665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894173"/>
          <a:ext cx="889000" cy="19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159846</xdr:rowOff>
    </xdr:from>
    <xdr:to>
      <xdr:col>81</xdr:col>
      <xdr:colOff>101600</xdr:colOff>
      <xdr:row>98</xdr:row>
      <xdr:rowOff>89996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79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106523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565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92073</xdr:rowOff>
    </xdr:from>
    <xdr:to>
      <xdr:col>76</xdr:col>
      <xdr:colOff>114300</xdr:colOff>
      <xdr:row>98</xdr:row>
      <xdr:rowOff>104901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894173"/>
          <a:ext cx="889000" cy="12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149320</xdr:rowOff>
    </xdr:from>
    <xdr:to>
      <xdr:col>76</xdr:col>
      <xdr:colOff>165100</xdr:colOff>
      <xdr:row>98</xdr:row>
      <xdr:rowOff>79470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77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95997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55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94622</xdr:rowOff>
    </xdr:from>
    <xdr:to>
      <xdr:col>71</xdr:col>
      <xdr:colOff>177800</xdr:colOff>
      <xdr:row>98</xdr:row>
      <xdr:rowOff>104901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814300" y="16896722"/>
          <a:ext cx="889000" cy="1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16365</xdr:rowOff>
    </xdr:from>
    <xdr:to>
      <xdr:col>72</xdr:col>
      <xdr:colOff>38100</xdr:colOff>
      <xdr:row>98</xdr:row>
      <xdr:rowOff>117965</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134492</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59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30578</xdr:rowOff>
    </xdr:from>
    <xdr:to>
      <xdr:col>67</xdr:col>
      <xdr:colOff>101600</xdr:colOff>
      <xdr:row>98</xdr:row>
      <xdr:rowOff>132178</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832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148705</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60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38503</xdr:rowOff>
    </xdr:from>
    <xdr:to>
      <xdr:col>85</xdr:col>
      <xdr:colOff>177800</xdr:colOff>
      <xdr:row>98</xdr:row>
      <xdr:rowOff>140103</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84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135996</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76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60865</xdr:rowOff>
    </xdr:from>
    <xdr:to>
      <xdr:col>81</xdr:col>
      <xdr:colOff>101600</xdr:colOff>
      <xdr:row>98</xdr:row>
      <xdr:rowOff>162465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86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153592</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95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41273</xdr:rowOff>
    </xdr:from>
    <xdr:to>
      <xdr:col>76</xdr:col>
      <xdr:colOff>165100</xdr:colOff>
      <xdr:row>98</xdr:row>
      <xdr:rowOff>142873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84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134000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93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54101</xdr:rowOff>
    </xdr:from>
    <xdr:to>
      <xdr:col>72</xdr:col>
      <xdr:colOff>38100</xdr:colOff>
      <xdr:row>98</xdr:row>
      <xdr:rowOff>155701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85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146828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94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43822</xdr:rowOff>
    </xdr:from>
    <xdr:to>
      <xdr:col>67</xdr:col>
      <xdr:colOff>101600</xdr:colOff>
      <xdr:row>98</xdr:row>
      <xdr:rowOff>145422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84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136549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938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96190</xdr:rowOff>
    </xdr:from>
    <xdr:to>
      <xdr:col>116</xdr:col>
      <xdr:colOff>62864</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1140"/>
          <a:ext cx="1269" cy="1319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42867</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96190</xdr:rowOff>
    </xdr:from>
    <xdr:to>
      <xdr:col>116</xdr:col>
      <xdr:colOff>152400</xdr:colOff>
      <xdr:row>31</xdr:row>
      <xdr:rowOff>96190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101871</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45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78994</xdr:rowOff>
    </xdr:from>
    <xdr:to>
      <xdr:col>116</xdr:col>
      <xdr:colOff>114300</xdr:colOff>
      <xdr:row>39</xdr:row>
      <xdr:rowOff>9144</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94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91834</xdr:rowOff>
    </xdr:from>
    <xdr:to>
      <xdr:col>112</xdr:col>
      <xdr:colOff>38100</xdr:colOff>
      <xdr:row>39</xdr:row>
      <xdr:rowOff>21984</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60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38511</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8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95968</xdr:rowOff>
    </xdr:from>
    <xdr:to>
      <xdr:col>107</xdr:col>
      <xdr:colOff>101600</xdr:colOff>
      <xdr:row>39</xdr:row>
      <xdr:rowOff>26118</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61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42644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386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90539</xdr:rowOff>
    </xdr:from>
    <xdr:to>
      <xdr:col>102</xdr:col>
      <xdr:colOff>165100</xdr:colOff>
      <xdr:row>39</xdr:row>
      <xdr:rowOff>20689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60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37215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8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116808</xdr:rowOff>
    </xdr:from>
    <xdr:to>
      <xdr:col>98</xdr:col>
      <xdr:colOff>38100</xdr:colOff>
      <xdr:row>39</xdr:row>
      <xdr:rowOff>46958</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63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63485</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40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143106</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715606"/>
          <a:ext cx="1269" cy="1368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89783</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9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143106</xdr:rowOff>
    </xdr:from>
    <xdr:to>
      <xdr:col>116</xdr:col>
      <xdr:colOff>152400</xdr:colOff>
      <xdr:row>50</xdr:row>
      <xdr:rowOff>143106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715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16004</xdr:rowOff>
    </xdr:from>
    <xdr:to>
      <xdr:col>116</xdr:col>
      <xdr:colOff>63500</xdr:colOff>
      <xdr:row>55</xdr:row>
      <xdr:rowOff>26269</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445754"/>
          <a:ext cx="838200" cy="10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101046</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736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122619</xdr:rowOff>
    </xdr:from>
    <xdr:to>
      <xdr:col>116</xdr:col>
      <xdr:colOff>114300</xdr:colOff>
      <xdr:row>58</xdr:row>
      <xdr:rowOff>52769</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9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115949</xdr:rowOff>
    </xdr:from>
    <xdr:to>
      <xdr:col>111</xdr:col>
      <xdr:colOff>177800</xdr:colOff>
      <xdr:row>55</xdr:row>
      <xdr:rowOff>16004</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374249"/>
          <a:ext cx="889000" cy="7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125042</xdr:rowOff>
    </xdr:from>
    <xdr:to>
      <xdr:col>112</xdr:col>
      <xdr:colOff>38100</xdr:colOff>
      <xdr:row>58</xdr:row>
      <xdr:rowOff>55192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9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46319</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990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115949</xdr:rowOff>
    </xdr:from>
    <xdr:to>
      <xdr:col>107</xdr:col>
      <xdr:colOff>50800</xdr:colOff>
      <xdr:row>55</xdr:row>
      <xdr:rowOff>7500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374249"/>
          <a:ext cx="889000" cy="63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132083</xdr:rowOff>
    </xdr:from>
    <xdr:to>
      <xdr:col>107</xdr:col>
      <xdr:colOff>101600</xdr:colOff>
      <xdr:row>58</xdr:row>
      <xdr:rowOff>62233</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04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53360</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997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146603</xdr:rowOff>
    </xdr:from>
    <xdr:to>
      <xdr:col>102</xdr:col>
      <xdr:colOff>114300</xdr:colOff>
      <xdr:row>55</xdr:row>
      <xdr:rowOff>7500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404903"/>
          <a:ext cx="889000" cy="3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116606</xdr:rowOff>
    </xdr:from>
    <xdr:to>
      <xdr:col>102</xdr:col>
      <xdr:colOff>165100</xdr:colOff>
      <xdr:row>58</xdr:row>
      <xdr:rowOff>46756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88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37883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981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135192</xdr:rowOff>
    </xdr:from>
    <xdr:to>
      <xdr:col>98</xdr:col>
      <xdr:colOff>38100</xdr:colOff>
      <xdr:row>58</xdr:row>
      <xdr:rowOff>65342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56469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1000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146919</xdr:rowOff>
    </xdr:from>
    <xdr:to>
      <xdr:col>116</xdr:col>
      <xdr:colOff>114300</xdr:colOff>
      <xdr:row>55</xdr:row>
      <xdr:rowOff>77069</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40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169796</xdr:rowOff>
    </xdr:from>
    <xdr:ext cx="534377"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25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136654</xdr:rowOff>
    </xdr:from>
    <xdr:to>
      <xdr:col>112</xdr:col>
      <xdr:colOff>38100</xdr:colOff>
      <xdr:row>55</xdr:row>
      <xdr:rowOff>66804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39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83331</xdr:rowOff>
    </xdr:from>
    <xdr:ext cx="534377"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56111" y="917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65149</xdr:rowOff>
    </xdr:from>
    <xdr:to>
      <xdr:col>107</xdr:col>
      <xdr:colOff>101600</xdr:colOff>
      <xdr:row>54</xdr:row>
      <xdr:rowOff>166749</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323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11826</xdr:rowOff>
    </xdr:from>
    <xdr:ext cx="534377"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67111" y="909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128150</xdr:rowOff>
    </xdr:from>
    <xdr:to>
      <xdr:col>102</xdr:col>
      <xdr:colOff>165100</xdr:colOff>
      <xdr:row>55</xdr:row>
      <xdr:rowOff>58300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38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74827</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278111" y="916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95803</xdr:rowOff>
    </xdr:from>
    <xdr:to>
      <xdr:col>98</xdr:col>
      <xdr:colOff>38100</xdr:colOff>
      <xdr:row>55</xdr:row>
      <xdr:rowOff>25953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35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42480</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389111" y="912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39598</xdr:rowOff>
    </xdr:from>
    <xdr:to>
      <xdr:col>116</xdr:col>
      <xdr:colOff>62864</xdr:colOff>
      <xdr:row>79</xdr:row>
      <xdr:rowOff>43548</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041098"/>
          <a:ext cx="1269" cy="154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47375</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59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43548</xdr:rowOff>
    </xdr:from>
    <xdr:to>
      <xdr:col>116</xdr:col>
      <xdr:colOff>152400</xdr:colOff>
      <xdr:row>79</xdr:row>
      <xdr:rowOff>43548</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588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157725</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16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39598</xdr:rowOff>
    </xdr:from>
    <xdr:to>
      <xdr:col>116</xdr:col>
      <xdr:colOff>152400</xdr:colOff>
      <xdr:row>70</xdr:row>
      <xdr:rowOff>39598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04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87376</xdr:rowOff>
    </xdr:from>
    <xdr:to>
      <xdr:col>116</xdr:col>
      <xdr:colOff>63500</xdr:colOff>
      <xdr:row>77</xdr:row>
      <xdr:rowOff>108686</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1323300" y="13289026"/>
          <a:ext cx="838200" cy="21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10253</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3040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158826</xdr:rowOff>
    </xdr:from>
    <xdr:to>
      <xdr:col>116</xdr:col>
      <xdr:colOff>114300</xdr:colOff>
      <xdr:row>77</xdr:row>
      <xdr:rowOff>88976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18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108686</xdr:rowOff>
    </xdr:from>
    <xdr:to>
      <xdr:col>111</xdr:col>
      <xdr:colOff>177800</xdr:colOff>
      <xdr:row>77</xdr:row>
      <xdr:rowOff>126200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0434300" y="13310336"/>
          <a:ext cx="889000" cy="17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9716</xdr:rowOff>
    </xdr:from>
    <xdr:to>
      <xdr:col>112</xdr:col>
      <xdr:colOff>38100</xdr:colOff>
      <xdr:row>77</xdr:row>
      <xdr:rowOff>111316</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32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127843</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298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121349</xdr:rowOff>
    </xdr:from>
    <xdr:to>
      <xdr:col>107</xdr:col>
      <xdr:colOff>50800</xdr:colOff>
      <xdr:row>77</xdr:row>
      <xdr:rowOff>126200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9545300" y="13322999"/>
          <a:ext cx="889000" cy="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16396</xdr:rowOff>
    </xdr:from>
    <xdr:to>
      <xdr:col>107</xdr:col>
      <xdr:colOff>101600</xdr:colOff>
      <xdr:row>77</xdr:row>
      <xdr:rowOff>117996</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321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134523</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299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42380</xdr:rowOff>
    </xdr:from>
    <xdr:to>
      <xdr:col>102</xdr:col>
      <xdr:colOff>114300</xdr:colOff>
      <xdr:row>77</xdr:row>
      <xdr:rowOff>121349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656300" y="13244030"/>
          <a:ext cx="889000" cy="7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40742</xdr:rowOff>
    </xdr:from>
    <xdr:to>
      <xdr:col>102</xdr:col>
      <xdr:colOff>165100</xdr:colOff>
      <xdr:row>77</xdr:row>
      <xdr:rowOff>142342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32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158869</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301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115596</xdr:rowOff>
    </xdr:from>
    <xdr:to>
      <xdr:col>98</xdr:col>
      <xdr:colOff>38100</xdr:colOff>
      <xdr:row>77</xdr:row>
      <xdr:rowOff>45746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3145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62272</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29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36576</xdr:rowOff>
    </xdr:from>
    <xdr:to>
      <xdr:col>116</xdr:col>
      <xdr:colOff>114300</xdr:colOff>
      <xdr:row>77</xdr:row>
      <xdr:rowOff>138176</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323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15003</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3216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57886</xdr:rowOff>
    </xdr:from>
    <xdr:to>
      <xdr:col>112</xdr:col>
      <xdr:colOff>38100</xdr:colOff>
      <xdr:row>77</xdr:row>
      <xdr:rowOff>159486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325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150613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335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75400</xdr:rowOff>
    </xdr:from>
    <xdr:to>
      <xdr:col>107</xdr:col>
      <xdr:colOff>101600</xdr:colOff>
      <xdr:row>78</xdr:row>
      <xdr:rowOff>5550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327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168127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336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70549</xdr:rowOff>
    </xdr:from>
    <xdr:to>
      <xdr:col>102</xdr:col>
      <xdr:colOff>165100</xdr:colOff>
      <xdr:row>78</xdr:row>
      <xdr:rowOff>699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327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163276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364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163030</xdr:rowOff>
    </xdr:from>
    <xdr:to>
      <xdr:col>98</xdr:col>
      <xdr:colOff>38100</xdr:colOff>
      <xdr:row>77</xdr:row>
      <xdr:rowOff>93180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319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84307</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28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98879</xdr:rowOff>
    </xdr:from>
    <xdr:to>
      <xdr:col>120</xdr:col>
      <xdr:colOff>114300</xdr:colOff>
      <xdr:row>99</xdr:row>
      <xdr:rowOff>98879</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128106</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115207</xdr:rowOff>
    </xdr:from>
    <xdr:to>
      <xdr:col>120</xdr:col>
      <xdr:colOff>114300</xdr:colOff>
      <xdr:row>97</xdr:row>
      <xdr:rowOff>115207</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144434</xdr:rowOff>
    </xdr:from>
    <xdr:ext cx="467179"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820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95</xdr:row>
      <xdr:rowOff>131536</xdr:rowOff>
    </xdr:from>
    <xdr:to>
      <xdr:col>120</xdr:col>
      <xdr:colOff>114300</xdr:colOff>
      <xdr:row>95</xdr:row>
      <xdr:rowOff>131536</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94</xdr:row>
      <xdr:rowOff>160763</xdr:rowOff>
    </xdr:from>
    <xdr:ext cx="467179"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820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147864</xdr:rowOff>
    </xdr:from>
    <xdr:to>
      <xdr:col>120</xdr:col>
      <xdr:colOff>114300</xdr:colOff>
      <xdr:row>93</xdr:row>
      <xdr:rowOff>147864</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5641</xdr:rowOff>
    </xdr:from>
    <xdr:ext cx="467179"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7820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164193</xdr:rowOff>
    </xdr:from>
    <xdr:to>
      <xdr:col>120</xdr:col>
      <xdr:colOff>114300</xdr:colOff>
      <xdr:row>91</xdr:row>
      <xdr:rowOff>164193</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21970</xdr:rowOff>
    </xdr:from>
    <xdr:ext cx="46717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820821" y="1562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9071</xdr:rowOff>
    </xdr:from>
    <xdr:to>
      <xdr:col>120</xdr:col>
      <xdr:colOff>114300</xdr:colOff>
      <xdr:row>90</xdr:row>
      <xdr:rowOff>9071</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38298</xdr:rowOff>
    </xdr:from>
    <xdr:ext cx="531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756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153580</xdr:rowOff>
    </xdr:from>
    <xdr:to>
      <xdr:col>116</xdr:col>
      <xdr:colOff>62864</xdr:colOff>
      <xdr:row>99</xdr:row>
      <xdr:rowOff>98879</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flipV="1">
          <a:off x="22159595" y="15584080"/>
          <a:ext cx="1269"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146158</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7119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98879</xdr:rowOff>
    </xdr:from>
    <xdr:to>
      <xdr:col>116</xdr:col>
      <xdr:colOff>152400</xdr:colOff>
      <xdr:row>99</xdr:row>
      <xdr:rowOff>98879</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100257</xdr:rowOff>
    </xdr:from>
    <xdr:ext cx="469744"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35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153580</xdr:rowOff>
    </xdr:from>
    <xdr:to>
      <xdr:col>116</xdr:col>
      <xdr:colOff>152400</xdr:colOff>
      <xdr:row>90</xdr:row>
      <xdr:rowOff>153580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558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98879</xdr:rowOff>
    </xdr:from>
    <xdr:to>
      <xdr:col>116</xdr:col>
      <xdr:colOff>63500</xdr:colOff>
      <xdr:row>99</xdr:row>
      <xdr:rowOff>98879</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63608</xdr:rowOff>
    </xdr:from>
    <xdr:ext cx="313932"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8657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40731</xdr:rowOff>
    </xdr:from>
    <xdr:to>
      <xdr:col>116</xdr:col>
      <xdr:colOff>114300</xdr:colOff>
      <xdr:row>99</xdr:row>
      <xdr:rowOff>142331</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701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98879</xdr:rowOff>
    </xdr:from>
    <xdr:to>
      <xdr:col>111</xdr:col>
      <xdr:colOff>177800</xdr:colOff>
      <xdr:row>99</xdr:row>
      <xdr:rowOff>98879</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99</xdr:row>
      <xdr:rowOff>40404</xdr:rowOff>
    </xdr:from>
    <xdr:to>
      <xdr:col>112</xdr:col>
      <xdr:colOff>38100</xdr:colOff>
      <xdr:row>99</xdr:row>
      <xdr:rowOff>142004</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701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158531</xdr:rowOff>
    </xdr:from>
    <xdr:ext cx="313932"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66333" y="167891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98879</xdr:rowOff>
    </xdr:from>
    <xdr:to>
      <xdr:col>107</xdr:col>
      <xdr:colOff>50800</xdr:colOff>
      <xdr:row>99</xdr:row>
      <xdr:rowOff>98879</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39914</xdr:rowOff>
    </xdr:from>
    <xdr:to>
      <xdr:col>107</xdr:col>
      <xdr:colOff>101600</xdr:colOff>
      <xdr:row>99</xdr:row>
      <xdr:rowOff>141514</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701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158041</xdr:rowOff>
    </xdr:from>
    <xdr:ext cx="313932"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77333" y="16788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98879</xdr:rowOff>
    </xdr:from>
    <xdr:to>
      <xdr:col>102</xdr:col>
      <xdr:colOff>114300</xdr:colOff>
      <xdr:row>99</xdr:row>
      <xdr:rowOff>98879</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39261</xdr:rowOff>
    </xdr:from>
    <xdr:to>
      <xdr:col>102</xdr:col>
      <xdr:colOff>165100</xdr:colOff>
      <xdr:row>99</xdr:row>
      <xdr:rowOff>140861</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701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157388</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88333" y="16788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37629</xdr:rowOff>
    </xdr:from>
    <xdr:to>
      <xdr:col>98</xdr:col>
      <xdr:colOff>38100</xdr:colOff>
      <xdr:row>99</xdr:row>
      <xdr:rowOff>139229</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701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155756</xdr:rowOff>
    </xdr:from>
    <xdr:ext cx="313932"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99333" y="167864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48079</xdr:rowOff>
    </xdr:from>
    <xdr:to>
      <xdr:col>116</xdr:col>
      <xdr:colOff>114300</xdr:colOff>
      <xdr:row>99</xdr:row>
      <xdr:rowOff>149679</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99</xdr:row>
      <xdr:rowOff>19158</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992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48079</xdr:rowOff>
    </xdr:from>
    <xdr:to>
      <xdr:col>112</xdr:col>
      <xdr:colOff>38100</xdr:colOff>
      <xdr:row>99</xdr:row>
      <xdr:rowOff>149679</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140806</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99</xdr:row>
      <xdr:rowOff>48079</xdr:rowOff>
    </xdr:from>
    <xdr:to>
      <xdr:col>107</xdr:col>
      <xdr:colOff>101600</xdr:colOff>
      <xdr:row>99</xdr:row>
      <xdr:rowOff>149679</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140806</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99</xdr:row>
      <xdr:rowOff>48079</xdr:rowOff>
    </xdr:from>
    <xdr:to>
      <xdr:col>102</xdr:col>
      <xdr:colOff>165100</xdr:colOff>
      <xdr:row>99</xdr:row>
      <xdr:rowOff>149679</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140806</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140806</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物件費は、住民一人当たり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167,223</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3,671</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し、類似団体内平均値との比較では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62,798</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円上回っている。前年度から</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した主な要因は、</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キャッシュレス決済ポイント還元事業</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に係る経費が</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（対前年度</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161</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百万円）したことなどである。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補助費等</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は、住民一人当たり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69,705</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11,424</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し、類似団体内平均値との比較では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35,835</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円下回っている。前年度から</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した主な要因は、</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山形広域環境事務組合負担金</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対前年度＋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125</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百万円）したことなどである。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普通建設事業</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費</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（うち新規整備）は、住民一人当たり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3,926</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1,633</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し、類似団体内平均値との比較では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15,104</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円下回っている。前年度から</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した主な要因は、</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かみのやま温泉駅周辺整備に係る実施設計業務委託料が皆増（対前年度＋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百万円）したこと</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などである。</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普通建設事業費（うち更新整備）は、住民一人当たり</a:t>
          </a:r>
          <a:r>
            <a:rPr kumimoji="0"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66,660</a:t>
          </a:r>
          <a:r>
            <a:rPr kumimoji="0"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円となり、前年度と比較して</a:t>
          </a:r>
          <a:r>
            <a:rPr kumimoji="0"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42,385</a:t>
          </a:r>
          <a:r>
            <a:rPr kumimoji="0"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円増加し、類似団体内平均値との比較では</a:t>
          </a:r>
          <a:r>
            <a:rPr kumimoji="0"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8,364</a:t>
          </a:r>
          <a:r>
            <a:rPr kumimoji="0"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円上回っている。前年度から増加した主な要因は、体育文化センター</a:t>
          </a:r>
          <a:r>
            <a:rPr kumimoji="0"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ZEB</a:t>
          </a:r>
          <a:r>
            <a:rPr kumimoji="0"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化事業費の増加（対前年度＋</a:t>
          </a:r>
          <a:r>
            <a:rPr kumimoji="0"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542</a:t>
          </a:r>
          <a:r>
            <a:rPr kumimoji="0"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百万円）及び南小学校</a:t>
          </a:r>
          <a:r>
            <a:rPr kumimoji="0"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ZEB</a:t>
          </a:r>
          <a:r>
            <a:rPr kumimoji="0"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化事業費の増加（対前年度＋</a:t>
          </a:r>
          <a:r>
            <a:rPr kumimoji="0"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409</a:t>
          </a:r>
          <a:r>
            <a:rPr kumimoji="0"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百万円）などである。</a:t>
          </a:r>
          <a:endParaRPr kumimoji="0"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公債費は、住民一人当たり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88,523</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14,378</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円増加し、類似団体内平均値との比較では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11,197</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上</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回っている。前年度から増加した要因は、繰上償還元金の増（対前年度＋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415</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百万円）である。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28,084
27,864
240.93
21,166,238
19,979,907
1,025,161
8,442,470
12,298,754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9970</xdr:rowOff>
    </xdr:from>
    <xdr:to>
      <xdr:col>24</xdr:col>
      <xdr:colOff>62865</xdr:colOff>
      <xdr:row>37</xdr:row>
      <xdr:rowOff>120650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53470"/>
          <a:ext cx="1270" cy="1310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124477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120650</xdr:rowOff>
    </xdr:from>
    <xdr:to>
      <xdr:col>24</xdr:col>
      <xdr:colOff>152400</xdr:colOff>
      <xdr:row>37</xdr:row>
      <xdr:rowOff>120650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6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128097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2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9970</xdr:rowOff>
    </xdr:from>
    <xdr:to>
      <xdr:col>24</xdr:col>
      <xdr:colOff>152400</xdr:colOff>
      <xdr:row>30</xdr:row>
      <xdr:rowOff>9970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5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75502</xdr:rowOff>
    </xdr:from>
    <xdr:to>
      <xdr:col>24</xdr:col>
      <xdr:colOff>63500</xdr:colOff>
      <xdr:row>35</xdr:row>
      <xdr:rowOff>100647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76252"/>
          <a:ext cx="8382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45038</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5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66611</xdr:rowOff>
    </xdr:from>
    <xdr:to>
      <xdr:col>24</xdr:col>
      <xdr:colOff>114300</xdr:colOff>
      <xdr:row>35</xdr:row>
      <xdr:rowOff>168211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100647</xdr:rowOff>
    </xdr:from>
    <xdr:to>
      <xdr:col>19</xdr:col>
      <xdr:colOff>177800</xdr:colOff>
      <xdr:row>35</xdr:row>
      <xdr:rowOff>133985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01397"/>
          <a:ext cx="889000" cy="3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89853</xdr:rowOff>
    </xdr:from>
    <xdr:to>
      <xdr:col>20</xdr:col>
      <xdr:colOff>38100</xdr:colOff>
      <xdr:row>36</xdr:row>
      <xdr:rowOff>20003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9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11130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8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133985</xdr:rowOff>
    </xdr:from>
    <xdr:to>
      <xdr:col>15</xdr:col>
      <xdr:colOff>50800</xdr:colOff>
      <xdr:row>35</xdr:row>
      <xdr:rowOff>149797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34735"/>
          <a:ext cx="8890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100521</xdr:rowOff>
    </xdr:from>
    <xdr:to>
      <xdr:col>15</xdr:col>
      <xdr:colOff>101600</xdr:colOff>
      <xdr:row>36</xdr:row>
      <xdr:rowOff>30671</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21798</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93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122365</xdr:rowOff>
    </xdr:from>
    <xdr:to>
      <xdr:col>10</xdr:col>
      <xdr:colOff>114300</xdr:colOff>
      <xdr:row>35</xdr:row>
      <xdr:rowOff>149797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23115"/>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125666</xdr:rowOff>
    </xdr:from>
    <xdr:to>
      <xdr:col>10</xdr:col>
      <xdr:colOff>165100</xdr:colOff>
      <xdr:row>36</xdr:row>
      <xdr:rowOff>55816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46943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1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86233</xdr:rowOff>
    </xdr:from>
    <xdr:to>
      <xdr:col>6</xdr:col>
      <xdr:colOff>38100</xdr:colOff>
      <xdr:row>36</xdr:row>
      <xdr:rowOff>16383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7510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7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24702</xdr:rowOff>
    </xdr:from>
    <xdr:to>
      <xdr:col>24</xdr:col>
      <xdr:colOff>114300</xdr:colOff>
      <xdr:row>35</xdr:row>
      <xdr:rowOff>126302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2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47579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7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49847</xdr:rowOff>
    </xdr:from>
    <xdr:to>
      <xdr:col>20</xdr:col>
      <xdr:colOff>38100</xdr:colOff>
      <xdr:row>35</xdr:row>
      <xdr:rowOff>151447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5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167974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25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83185</xdr:rowOff>
    </xdr:from>
    <xdr:to>
      <xdr:col>15</xdr:col>
      <xdr:colOff>101600</xdr:colOff>
      <xdr:row>36</xdr:row>
      <xdr:rowOff>13335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8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29862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59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98997</xdr:rowOff>
    </xdr:from>
    <xdr:to>
      <xdr:col>10</xdr:col>
      <xdr:colOff>165100</xdr:colOff>
      <xdr:row>36</xdr:row>
      <xdr:rowOff>29147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9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45674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74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71565</xdr:rowOff>
    </xdr:from>
    <xdr:to>
      <xdr:col>6</xdr:col>
      <xdr:colOff>38100</xdr:colOff>
      <xdr:row>36</xdr:row>
      <xdr:rowOff>1715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7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18242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4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88775</xdr:rowOff>
    </xdr:from>
    <xdr:to>
      <xdr:col>24</xdr:col>
      <xdr:colOff>62865</xdr:colOff>
      <xdr:row>58</xdr:row>
      <xdr:rowOff>163379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61275"/>
          <a:ext cx="1270" cy="1446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167206</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1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163379</xdr:rowOff>
    </xdr:from>
    <xdr:to>
      <xdr:col>24</xdr:col>
      <xdr:colOff>152400</xdr:colOff>
      <xdr:row>58</xdr:row>
      <xdr:rowOff>163379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35452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365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1,180,098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88775</xdr:rowOff>
    </xdr:from>
    <xdr:to>
      <xdr:col>24</xdr:col>
      <xdr:colOff>152400</xdr:colOff>
      <xdr:row>50</xdr:row>
      <xdr:rowOff>88775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61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38289</xdr:rowOff>
    </xdr:from>
    <xdr:to>
      <xdr:col>24</xdr:col>
      <xdr:colOff>63500</xdr:colOff>
      <xdr:row>58</xdr:row>
      <xdr:rowOff>54483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82389"/>
          <a:ext cx="838200" cy="1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143491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16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165064</xdr:rowOff>
    </xdr:from>
    <xdr:to>
      <xdr:col>24</xdr:col>
      <xdr:colOff>114300</xdr:colOff>
      <xdr:row>58</xdr:row>
      <xdr:rowOff>95214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54483</xdr:rowOff>
    </xdr:from>
    <xdr:to>
      <xdr:col>19</xdr:col>
      <xdr:colOff>177800</xdr:colOff>
      <xdr:row>58</xdr:row>
      <xdr:rowOff>78871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98583"/>
          <a:ext cx="889000" cy="24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169532</xdr:rowOff>
    </xdr:from>
    <xdr:to>
      <xdr:col>20</xdr:col>
      <xdr:colOff>38100</xdr:colOff>
      <xdr:row>58</xdr:row>
      <xdr:rowOff>99682</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116209</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142571</xdr:rowOff>
    </xdr:from>
    <xdr:to>
      <xdr:col>15</xdr:col>
      <xdr:colOff>50800</xdr:colOff>
      <xdr:row>58</xdr:row>
      <xdr:rowOff>78871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15221"/>
          <a:ext cx="889000" cy="10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166026</xdr:rowOff>
    </xdr:from>
    <xdr:to>
      <xdr:col>15</xdr:col>
      <xdr:colOff>101600</xdr:colOff>
      <xdr:row>58</xdr:row>
      <xdr:rowOff>96176</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112703</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142571</xdr:rowOff>
    </xdr:from>
    <xdr:to>
      <xdr:col>10</xdr:col>
      <xdr:colOff>114300</xdr:colOff>
      <xdr:row>58</xdr:row>
      <xdr:rowOff>106346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915221"/>
          <a:ext cx="889000" cy="13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68942</xdr:rowOff>
    </xdr:from>
    <xdr:to>
      <xdr:col>10</xdr:col>
      <xdr:colOff>165100</xdr:colOff>
      <xdr:row>57</xdr:row>
      <xdr:rowOff>170542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15619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36071</xdr:rowOff>
    </xdr:from>
    <xdr:to>
      <xdr:col>6</xdr:col>
      <xdr:colOff>38100</xdr:colOff>
      <xdr:row>58</xdr:row>
      <xdr:rowOff>137671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8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154198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5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158939</xdr:rowOff>
    </xdr:from>
    <xdr:to>
      <xdr:col>24</xdr:col>
      <xdr:colOff>114300</xdr:colOff>
      <xdr:row>58</xdr:row>
      <xdr:rowOff>89089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31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118316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19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3683</xdr:rowOff>
    </xdr:from>
    <xdr:to>
      <xdr:col>20</xdr:col>
      <xdr:colOff>38100</xdr:colOff>
      <xdr:row>58</xdr:row>
      <xdr:rowOff>105283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4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96410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40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28071</xdr:rowOff>
    </xdr:from>
    <xdr:to>
      <xdr:col>15</xdr:col>
      <xdr:colOff>101600</xdr:colOff>
      <xdr:row>58</xdr:row>
      <xdr:rowOff>129671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7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120798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64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91771</xdr:rowOff>
    </xdr:from>
    <xdr:to>
      <xdr:col>10</xdr:col>
      <xdr:colOff>165100</xdr:colOff>
      <xdr:row>58</xdr:row>
      <xdr:rowOff>21921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6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13048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57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55546</xdr:rowOff>
    </xdr:from>
    <xdr:to>
      <xdr:col>6</xdr:col>
      <xdr:colOff>38100</xdr:colOff>
      <xdr:row>58</xdr:row>
      <xdr:rowOff>157146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99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148273</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10092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13266</xdr:rowOff>
    </xdr:from>
    <xdr:to>
      <xdr:col>24</xdr:col>
      <xdr:colOff>62865</xdr:colOff>
      <xdr:row>77</xdr:row>
      <xdr:rowOff>42645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216"/>
          <a:ext cx="1270" cy="1058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46472</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4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42645</xdr:rowOff>
    </xdr:from>
    <xdr:to>
      <xdr:col>24</xdr:col>
      <xdr:colOff>152400</xdr:colOff>
      <xdr:row>77</xdr:row>
      <xdr:rowOff>42645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4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131393</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390,154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13266</xdr:rowOff>
    </xdr:from>
    <xdr:to>
      <xdr:col>24</xdr:col>
      <xdr:colOff>152400</xdr:colOff>
      <xdr:row>71</xdr:row>
      <xdr:rowOff>13266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118838</xdr:rowOff>
    </xdr:from>
    <xdr:to>
      <xdr:col>24</xdr:col>
      <xdr:colOff>63500</xdr:colOff>
      <xdr:row>76</xdr:row>
      <xdr:rowOff>165601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49038"/>
          <a:ext cx="838200" cy="4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76719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7640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53842</xdr:rowOff>
    </xdr:from>
    <xdr:to>
      <xdr:col>24</xdr:col>
      <xdr:colOff>114300</xdr:colOff>
      <xdr:row>75</xdr:row>
      <xdr:rowOff>155442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1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141900</xdr:rowOff>
    </xdr:from>
    <xdr:to>
      <xdr:col>19</xdr:col>
      <xdr:colOff>177800</xdr:colOff>
      <xdr:row>76</xdr:row>
      <xdr:rowOff>165601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172100"/>
          <a:ext cx="889000" cy="2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110517</xdr:rowOff>
    </xdr:from>
    <xdr:to>
      <xdr:col>20</xdr:col>
      <xdr:colOff>38100</xdr:colOff>
      <xdr:row>76</xdr:row>
      <xdr:rowOff>40667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296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57194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744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141900</xdr:rowOff>
    </xdr:from>
    <xdr:to>
      <xdr:col>15</xdr:col>
      <xdr:colOff>50800</xdr:colOff>
      <xdr:row>77</xdr:row>
      <xdr:rowOff>64714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172100"/>
          <a:ext cx="889000" cy="9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70173</xdr:rowOff>
    </xdr:from>
    <xdr:to>
      <xdr:col>15</xdr:col>
      <xdr:colOff>101600</xdr:colOff>
      <xdr:row>76</xdr:row>
      <xdr:rowOff>322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16850</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704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64714</xdr:rowOff>
    </xdr:from>
    <xdr:to>
      <xdr:col>10</xdr:col>
      <xdr:colOff>114300</xdr:colOff>
      <xdr:row>77</xdr:row>
      <xdr:rowOff>73155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66364"/>
          <a:ext cx="889000" cy="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26127</xdr:rowOff>
    </xdr:from>
    <xdr:to>
      <xdr:col>10</xdr:col>
      <xdr:colOff>165100</xdr:colOff>
      <xdr:row>76</xdr:row>
      <xdr:rowOff>127727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144253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3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40798</xdr:rowOff>
    </xdr:from>
    <xdr:to>
      <xdr:col>6</xdr:col>
      <xdr:colOff>38100</xdr:colOff>
      <xdr:row>76</xdr:row>
      <xdr:rowOff>142398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158925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84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68038</xdr:rowOff>
    </xdr:from>
    <xdr:to>
      <xdr:col>24</xdr:col>
      <xdr:colOff>114300</xdr:colOff>
      <xdr:row>76</xdr:row>
      <xdr:rowOff>169638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9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154415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13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114801</xdr:rowOff>
    </xdr:from>
    <xdr:to>
      <xdr:col>20</xdr:col>
      <xdr:colOff>38100</xdr:colOff>
      <xdr:row>77</xdr:row>
      <xdr:rowOff>44951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4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36078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37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91100</xdr:rowOff>
    </xdr:from>
    <xdr:to>
      <xdr:col>15</xdr:col>
      <xdr:colOff>101600</xdr:colOff>
      <xdr:row>77</xdr:row>
      <xdr:rowOff>21250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2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12377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21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13914</xdr:rowOff>
    </xdr:from>
    <xdr:to>
      <xdr:col>10</xdr:col>
      <xdr:colOff>165100</xdr:colOff>
      <xdr:row>77</xdr:row>
      <xdr:rowOff>115514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1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106641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0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22355</xdr:rowOff>
    </xdr:from>
    <xdr:to>
      <xdr:col>6</xdr:col>
      <xdr:colOff>38100</xdr:colOff>
      <xdr:row>77</xdr:row>
      <xdr:rowOff>123955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2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115082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3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26310</xdr:rowOff>
    </xdr:from>
    <xdr:to>
      <xdr:col>24</xdr:col>
      <xdr:colOff>62865</xdr:colOff>
      <xdr:row>98</xdr:row>
      <xdr:rowOff>4488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799710"/>
          <a:ext cx="1270" cy="1006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8315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1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4488</xdr:rowOff>
    </xdr:from>
    <xdr:to>
      <xdr:col>24</xdr:col>
      <xdr:colOff>152400</xdr:colOff>
      <xdr:row>98</xdr:row>
      <xdr:rowOff>4488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06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144437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574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249,801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26310</xdr:rowOff>
    </xdr:from>
    <xdr:to>
      <xdr:col>24</xdr:col>
      <xdr:colOff>152400</xdr:colOff>
      <xdr:row>92</xdr:row>
      <xdr:rowOff>26310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799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53349</xdr:rowOff>
    </xdr:from>
    <xdr:to>
      <xdr:col>24</xdr:col>
      <xdr:colOff>63500</xdr:colOff>
      <xdr:row>97</xdr:row>
      <xdr:rowOff>84996</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683999"/>
          <a:ext cx="838200" cy="31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144018</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317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121141</xdr:rowOff>
    </xdr:from>
    <xdr:to>
      <xdr:col>24</xdr:col>
      <xdr:colOff>114300</xdr:colOff>
      <xdr:row>97</xdr:row>
      <xdr:rowOff>51291</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84996</xdr:rowOff>
    </xdr:from>
    <xdr:to>
      <xdr:col>19</xdr:col>
      <xdr:colOff>177800</xdr:colOff>
      <xdr:row>97</xdr:row>
      <xdr:rowOff>92659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715646"/>
          <a:ext cx="889000" cy="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130725</xdr:rowOff>
    </xdr:from>
    <xdr:to>
      <xdr:col>20</xdr:col>
      <xdr:colOff>38100</xdr:colOff>
      <xdr:row>97</xdr:row>
      <xdr:rowOff>60875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8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77402</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6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92659</xdr:rowOff>
    </xdr:from>
    <xdr:to>
      <xdr:col>15</xdr:col>
      <xdr:colOff>50800</xdr:colOff>
      <xdr:row>98</xdr:row>
      <xdr:rowOff>24481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723309"/>
          <a:ext cx="889000" cy="10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136627</xdr:rowOff>
    </xdr:from>
    <xdr:to>
      <xdr:col>15</xdr:col>
      <xdr:colOff>101600</xdr:colOff>
      <xdr:row>97</xdr:row>
      <xdr:rowOff>66777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95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83304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7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24481</xdr:rowOff>
    </xdr:from>
    <xdr:to>
      <xdr:col>10</xdr:col>
      <xdr:colOff>114300</xdr:colOff>
      <xdr:row>98</xdr:row>
      <xdr:rowOff>28395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826581"/>
          <a:ext cx="889000" cy="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171165</xdr:rowOff>
    </xdr:from>
    <xdr:to>
      <xdr:col>10</xdr:col>
      <xdr:colOff>165100</xdr:colOff>
      <xdr:row>97</xdr:row>
      <xdr:rowOff>101315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63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117842</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40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5964</xdr:rowOff>
    </xdr:from>
    <xdr:to>
      <xdr:col>6</xdr:col>
      <xdr:colOff>38100</xdr:colOff>
      <xdr:row>97</xdr:row>
      <xdr:rowOff>107564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3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124091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411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2549</xdr:rowOff>
    </xdr:from>
    <xdr:to>
      <xdr:col>24</xdr:col>
      <xdr:colOff>114300</xdr:colOff>
      <xdr:row>97</xdr:row>
      <xdr:rowOff>104149</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3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99569</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5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34196</xdr:rowOff>
    </xdr:from>
    <xdr:to>
      <xdr:col>20</xdr:col>
      <xdr:colOff>38100</xdr:colOff>
      <xdr:row>97</xdr:row>
      <xdr:rowOff>135796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6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126923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5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41859</xdr:rowOff>
    </xdr:from>
    <xdr:to>
      <xdr:col>15</xdr:col>
      <xdr:colOff>101600</xdr:colOff>
      <xdr:row>97</xdr:row>
      <xdr:rowOff>143459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7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134586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6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145131</xdr:rowOff>
    </xdr:from>
    <xdr:to>
      <xdr:col>10</xdr:col>
      <xdr:colOff>165100</xdr:colOff>
      <xdr:row>98</xdr:row>
      <xdr:rowOff>75281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77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66408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86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149045</xdr:rowOff>
    </xdr:from>
    <xdr:to>
      <xdr:col>6</xdr:col>
      <xdr:colOff>38100</xdr:colOff>
      <xdr:row>98</xdr:row>
      <xdr:rowOff>79195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7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70322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7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42382</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82"/>
          <a:ext cx="1270" cy="1599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160509</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42382</xdr:rowOff>
    </xdr:from>
    <xdr:to>
      <xdr:col>55</xdr:col>
      <xdr:colOff>88900</xdr:colOff>
      <xdr:row>30</xdr:row>
      <xdr:rowOff>42382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138720</xdr:rowOff>
    </xdr:from>
    <xdr:to>
      <xdr:col>55</xdr:col>
      <xdr:colOff>0</xdr:colOff>
      <xdr:row>37</xdr:row>
      <xdr:rowOff>15929</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310920"/>
          <a:ext cx="838200" cy="4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110434</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5408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132007</xdr:rowOff>
    </xdr:from>
    <xdr:to>
      <xdr:col>55</xdr:col>
      <xdr:colOff>50800</xdr:colOff>
      <xdr:row>38</xdr:row>
      <xdr:rowOff>62157</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7439</xdr:rowOff>
    </xdr:from>
    <xdr:to>
      <xdr:col>50</xdr:col>
      <xdr:colOff>114300</xdr:colOff>
      <xdr:row>37</xdr:row>
      <xdr:rowOff>15929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351089"/>
          <a:ext cx="889000" cy="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119271</xdr:rowOff>
    </xdr:from>
    <xdr:to>
      <xdr:col>50</xdr:col>
      <xdr:colOff>165100</xdr:colOff>
      <xdr:row>38</xdr:row>
      <xdr:rowOff>49421</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40548</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53158</xdr:rowOff>
    </xdr:from>
    <xdr:to>
      <xdr:col>45</xdr:col>
      <xdr:colOff>177800</xdr:colOff>
      <xdr:row>37</xdr:row>
      <xdr:rowOff>7439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225358"/>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132987</xdr:rowOff>
    </xdr:from>
    <xdr:to>
      <xdr:col>46</xdr:col>
      <xdr:colOff>38100</xdr:colOff>
      <xdr:row>38</xdr:row>
      <xdr:rowOff>63137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54264</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43688</xdr:rowOff>
    </xdr:from>
    <xdr:to>
      <xdr:col>41</xdr:col>
      <xdr:colOff>50800</xdr:colOff>
      <xdr:row>36</xdr:row>
      <xdr:rowOff>53158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215888"/>
          <a:ext cx="889000" cy="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158133</xdr:rowOff>
    </xdr:from>
    <xdr:to>
      <xdr:col>41</xdr:col>
      <xdr:colOff>101600</xdr:colOff>
      <xdr:row>38</xdr:row>
      <xdr:rowOff>88283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79410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154541</xdr:rowOff>
    </xdr:from>
    <xdr:to>
      <xdr:col>36</xdr:col>
      <xdr:colOff>165100</xdr:colOff>
      <xdr:row>38</xdr:row>
      <xdr:rowOff>84691</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75818</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590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87920</xdr:rowOff>
    </xdr:from>
    <xdr:to>
      <xdr:col>55</xdr:col>
      <xdr:colOff>50800</xdr:colOff>
      <xdr:row>37</xdr:row>
      <xdr:rowOff>18070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26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110797</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111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136579</xdr:rowOff>
    </xdr:from>
    <xdr:to>
      <xdr:col>50</xdr:col>
      <xdr:colOff>165100</xdr:colOff>
      <xdr:row>37</xdr:row>
      <xdr:rowOff>66729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30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83256</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6084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128089</xdr:rowOff>
    </xdr:from>
    <xdr:to>
      <xdr:col>46</xdr:col>
      <xdr:colOff>38100</xdr:colOff>
      <xdr:row>37</xdr:row>
      <xdr:rowOff>58239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30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74766</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6075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2358</xdr:rowOff>
    </xdr:from>
    <xdr:to>
      <xdr:col>41</xdr:col>
      <xdr:colOff>101600</xdr:colOff>
      <xdr:row>36</xdr:row>
      <xdr:rowOff>103958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17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120485</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594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164338</xdr:rowOff>
    </xdr:from>
    <xdr:to>
      <xdr:col>36</xdr:col>
      <xdr:colOff>165100</xdr:colOff>
      <xdr:row>36</xdr:row>
      <xdr:rowOff>94488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16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111015</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5940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26261</xdr:rowOff>
    </xdr:from>
    <xdr:to>
      <xdr:col>54</xdr:col>
      <xdr:colOff>189865</xdr:colOff>
      <xdr:row>58</xdr:row>
      <xdr:rowOff>170165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70211"/>
          <a:ext cx="1270" cy="134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2542</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1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170165</xdr:rowOff>
    </xdr:from>
    <xdr:to>
      <xdr:col>55</xdr:col>
      <xdr:colOff>88900</xdr:colOff>
      <xdr:row>58</xdr:row>
      <xdr:rowOff>170165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1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144388</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54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182,387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26261</xdr:rowOff>
    </xdr:from>
    <xdr:to>
      <xdr:col>55</xdr:col>
      <xdr:colOff>88900</xdr:colOff>
      <xdr:row>51</xdr:row>
      <xdr:rowOff>26261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70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63522</xdr:rowOff>
    </xdr:from>
    <xdr:to>
      <xdr:col>55</xdr:col>
      <xdr:colOff>0</xdr:colOff>
      <xdr:row>58</xdr:row>
      <xdr:rowOff>71531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007622"/>
          <a:ext cx="838200" cy="8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47678</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488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24801</xdr:rowOff>
    </xdr:from>
    <xdr:to>
      <xdr:col>55</xdr:col>
      <xdr:colOff>50800</xdr:colOff>
      <xdr:row>57</xdr:row>
      <xdr:rowOff>126401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97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63522</xdr:rowOff>
    </xdr:from>
    <xdr:to>
      <xdr:col>50</xdr:col>
      <xdr:colOff>114300</xdr:colOff>
      <xdr:row>58</xdr:row>
      <xdr:rowOff>72331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007622"/>
          <a:ext cx="889000" cy="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41412</xdr:rowOff>
    </xdr:from>
    <xdr:to>
      <xdr:col>50</xdr:col>
      <xdr:colOff>165100</xdr:colOff>
      <xdr:row>57</xdr:row>
      <xdr:rowOff>143012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1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159539</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58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72331</xdr:rowOff>
    </xdr:from>
    <xdr:to>
      <xdr:col>45</xdr:col>
      <xdr:colOff>177800</xdr:colOff>
      <xdr:row>58</xdr:row>
      <xdr:rowOff>83929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016431"/>
          <a:ext cx="889000" cy="1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37960</xdr:rowOff>
    </xdr:from>
    <xdr:to>
      <xdr:col>46</xdr:col>
      <xdr:colOff>38100</xdr:colOff>
      <xdr:row>57</xdr:row>
      <xdr:rowOff>139560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1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156087</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58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83419</xdr:rowOff>
    </xdr:from>
    <xdr:to>
      <xdr:col>41</xdr:col>
      <xdr:colOff>50800</xdr:colOff>
      <xdr:row>58</xdr:row>
      <xdr:rowOff>83929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027519"/>
          <a:ext cx="889000" cy="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44780</xdr:rowOff>
    </xdr:from>
    <xdr:to>
      <xdr:col>41</xdr:col>
      <xdr:colOff>101600</xdr:colOff>
      <xdr:row>57</xdr:row>
      <xdr:rowOff>146380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162907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9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66947</xdr:rowOff>
    </xdr:from>
    <xdr:to>
      <xdr:col>36</xdr:col>
      <xdr:colOff>165100</xdr:colOff>
      <xdr:row>57</xdr:row>
      <xdr:rowOff>168547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3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13624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61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20731</xdr:rowOff>
    </xdr:from>
    <xdr:to>
      <xdr:col>55</xdr:col>
      <xdr:colOff>50800</xdr:colOff>
      <xdr:row>58</xdr:row>
      <xdr:rowOff>122331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6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107108</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79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12722</xdr:rowOff>
    </xdr:from>
    <xdr:to>
      <xdr:col>50</xdr:col>
      <xdr:colOff>165100</xdr:colOff>
      <xdr:row>58</xdr:row>
      <xdr:rowOff>114322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5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105449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1004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21531</xdr:rowOff>
    </xdr:from>
    <xdr:to>
      <xdr:col>46</xdr:col>
      <xdr:colOff>38100</xdr:colOff>
      <xdr:row>58</xdr:row>
      <xdr:rowOff>123131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6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114258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10058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33129</xdr:rowOff>
    </xdr:from>
    <xdr:to>
      <xdr:col>41</xdr:col>
      <xdr:colOff>101600</xdr:colOff>
      <xdr:row>58</xdr:row>
      <xdr:rowOff>134729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97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125856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1006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32619</xdr:rowOff>
    </xdr:from>
    <xdr:to>
      <xdr:col>36</xdr:col>
      <xdr:colOff>165100</xdr:colOff>
      <xdr:row>58</xdr:row>
      <xdr:rowOff>134219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7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125346</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1006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28902</xdr:rowOff>
    </xdr:from>
    <xdr:to>
      <xdr:col>54</xdr:col>
      <xdr:colOff>189865</xdr:colOff>
      <xdr:row>78</xdr:row>
      <xdr:rowOff>120634</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201852"/>
          <a:ext cx="1270" cy="129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124461</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120634</xdr:rowOff>
    </xdr:from>
    <xdr:to>
      <xdr:col>55</xdr:col>
      <xdr:colOff>88900</xdr:colOff>
      <xdr:row>78</xdr:row>
      <xdr:rowOff>120634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9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147029</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77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286,734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28902</xdr:rowOff>
    </xdr:from>
    <xdr:to>
      <xdr:col>55</xdr:col>
      <xdr:colOff>88900</xdr:colOff>
      <xdr:row>71</xdr:row>
      <xdr:rowOff>28902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2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31933</xdr:rowOff>
    </xdr:from>
    <xdr:to>
      <xdr:col>55</xdr:col>
      <xdr:colOff>0</xdr:colOff>
      <xdr:row>77</xdr:row>
      <xdr:rowOff>57043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233583"/>
          <a:ext cx="838200" cy="2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110921</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132494</xdr:rowOff>
    </xdr:from>
    <xdr:to>
      <xdr:col>55</xdr:col>
      <xdr:colOff>50800</xdr:colOff>
      <xdr:row>78</xdr:row>
      <xdr:rowOff>62644</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31933</xdr:rowOff>
    </xdr:from>
    <xdr:to>
      <xdr:col>50</xdr:col>
      <xdr:colOff>114300</xdr:colOff>
      <xdr:row>77</xdr:row>
      <xdr:rowOff>71220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233583"/>
          <a:ext cx="889000" cy="3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123337</xdr:rowOff>
    </xdr:from>
    <xdr:to>
      <xdr:col>50</xdr:col>
      <xdr:colOff>165100</xdr:colOff>
      <xdr:row>78</xdr:row>
      <xdr:rowOff>53487</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44614</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51118</xdr:rowOff>
    </xdr:from>
    <xdr:to>
      <xdr:col>45</xdr:col>
      <xdr:colOff>177800</xdr:colOff>
      <xdr:row>77</xdr:row>
      <xdr:rowOff>71220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252768"/>
          <a:ext cx="889000" cy="20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119176</xdr:rowOff>
    </xdr:from>
    <xdr:to>
      <xdr:col>46</xdr:col>
      <xdr:colOff>38100</xdr:colOff>
      <xdr:row>78</xdr:row>
      <xdr:rowOff>49326</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40453</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51118</xdr:rowOff>
    </xdr:from>
    <xdr:to>
      <xdr:col>41</xdr:col>
      <xdr:colOff>50800</xdr:colOff>
      <xdr:row>77</xdr:row>
      <xdr:rowOff>91041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252768"/>
          <a:ext cx="889000" cy="3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112016</xdr:rowOff>
    </xdr:from>
    <xdr:to>
      <xdr:col>41</xdr:col>
      <xdr:colOff>101600</xdr:colOff>
      <xdr:row>78</xdr:row>
      <xdr:rowOff>42166</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33293</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161348</xdr:rowOff>
    </xdr:from>
    <xdr:to>
      <xdr:col>36</xdr:col>
      <xdr:colOff>165100</xdr:colOff>
      <xdr:row>78</xdr:row>
      <xdr:rowOff>91498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62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82625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5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6243</xdr:rowOff>
    </xdr:from>
    <xdr:to>
      <xdr:col>55</xdr:col>
      <xdr:colOff>50800</xdr:colOff>
      <xdr:row>77</xdr:row>
      <xdr:rowOff>107843</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20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29120</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05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152583</xdr:rowOff>
    </xdr:from>
    <xdr:to>
      <xdr:col>50</xdr:col>
      <xdr:colOff>165100</xdr:colOff>
      <xdr:row>77</xdr:row>
      <xdr:rowOff>82733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18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99261</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2958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20420</xdr:rowOff>
    </xdr:from>
    <xdr:to>
      <xdr:col>46</xdr:col>
      <xdr:colOff>38100</xdr:colOff>
      <xdr:row>77</xdr:row>
      <xdr:rowOff>122020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22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138547</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299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318</xdr:rowOff>
    </xdr:from>
    <xdr:to>
      <xdr:col>41</xdr:col>
      <xdr:colOff>101600</xdr:colOff>
      <xdr:row>77</xdr:row>
      <xdr:rowOff>101918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20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118445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297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40241</xdr:rowOff>
    </xdr:from>
    <xdr:to>
      <xdr:col>36</xdr:col>
      <xdr:colOff>165100</xdr:colOff>
      <xdr:row>77</xdr:row>
      <xdr:rowOff>141841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24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158368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01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154894</xdr:rowOff>
    </xdr:from>
    <xdr:to>
      <xdr:col>54</xdr:col>
      <xdr:colOff>189865</xdr:colOff>
      <xdr:row>98</xdr:row>
      <xdr:rowOff>75022</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13944"/>
          <a:ext cx="1270" cy="146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78849</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8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75022</xdr:rowOff>
    </xdr:from>
    <xdr:to>
      <xdr:col>55</xdr:col>
      <xdr:colOff>88900</xdr:colOff>
      <xdr:row>98</xdr:row>
      <xdr:rowOff>75022</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77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101571</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189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210,506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154894</xdr:rowOff>
    </xdr:from>
    <xdr:to>
      <xdr:col>55</xdr:col>
      <xdr:colOff>88900</xdr:colOff>
      <xdr:row>89</xdr:row>
      <xdr:rowOff>154894</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1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34483</xdr:rowOff>
    </xdr:from>
    <xdr:to>
      <xdr:col>55</xdr:col>
      <xdr:colOff>0</xdr:colOff>
      <xdr:row>97</xdr:row>
      <xdr:rowOff>102530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65133"/>
          <a:ext cx="838200" cy="6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45559</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333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22682</xdr:rowOff>
    </xdr:from>
    <xdr:to>
      <xdr:col>55</xdr:col>
      <xdr:colOff>50800</xdr:colOff>
      <xdr:row>96</xdr:row>
      <xdr:rowOff>124282</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24150</xdr:rowOff>
    </xdr:from>
    <xdr:to>
      <xdr:col>50</xdr:col>
      <xdr:colOff>114300</xdr:colOff>
      <xdr:row>97</xdr:row>
      <xdr:rowOff>102530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654800"/>
          <a:ext cx="889000" cy="78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26043</xdr:rowOff>
    </xdr:from>
    <xdr:to>
      <xdr:col>50</xdr:col>
      <xdr:colOff>165100</xdr:colOff>
      <xdr:row>96</xdr:row>
      <xdr:rowOff>127643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144170</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24150</xdr:rowOff>
    </xdr:from>
    <xdr:to>
      <xdr:col>45</xdr:col>
      <xdr:colOff>177800</xdr:colOff>
      <xdr:row>97</xdr:row>
      <xdr:rowOff>62661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654800"/>
          <a:ext cx="889000" cy="38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13408</xdr:rowOff>
    </xdr:from>
    <xdr:to>
      <xdr:col>46</xdr:col>
      <xdr:colOff>38100</xdr:colOff>
      <xdr:row>96</xdr:row>
      <xdr:rowOff>115008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131535</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62661</xdr:rowOff>
    </xdr:from>
    <xdr:to>
      <xdr:col>41</xdr:col>
      <xdr:colOff>50800</xdr:colOff>
      <xdr:row>97</xdr:row>
      <xdr:rowOff>122425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693311"/>
          <a:ext cx="889000" cy="5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53467</xdr:rowOff>
    </xdr:from>
    <xdr:to>
      <xdr:col>41</xdr:col>
      <xdr:colOff>101600</xdr:colOff>
      <xdr:row>96</xdr:row>
      <xdr:rowOff>155067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144</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93571</xdr:rowOff>
    </xdr:from>
    <xdr:to>
      <xdr:col>36</xdr:col>
      <xdr:colOff>165100</xdr:colOff>
      <xdr:row>97</xdr:row>
      <xdr:rowOff>23721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55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40248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2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155133</xdr:rowOff>
    </xdr:from>
    <xdr:to>
      <xdr:col>55</xdr:col>
      <xdr:colOff>50800</xdr:colOff>
      <xdr:row>97</xdr:row>
      <xdr:rowOff>85283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1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133560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592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51730</xdr:rowOff>
    </xdr:from>
    <xdr:to>
      <xdr:col>50</xdr:col>
      <xdr:colOff>165100</xdr:colOff>
      <xdr:row>97</xdr:row>
      <xdr:rowOff>153330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8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144457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7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144800</xdr:rowOff>
    </xdr:from>
    <xdr:to>
      <xdr:col>46</xdr:col>
      <xdr:colOff>38100</xdr:colOff>
      <xdr:row>97</xdr:row>
      <xdr:rowOff>74950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66077</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696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11861</xdr:rowOff>
    </xdr:from>
    <xdr:to>
      <xdr:col>41</xdr:col>
      <xdr:colOff>101600</xdr:colOff>
      <xdr:row>97</xdr:row>
      <xdr:rowOff>113461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4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104588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3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71625</xdr:rowOff>
    </xdr:from>
    <xdr:to>
      <xdr:col>36</xdr:col>
      <xdr:colOff>165100</xdr:colOff>
      <xdr:row>98</xdr:row>
      <xdr:rowOff>1775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0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164352</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79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122921</xdr:rowOff>
    </xdr:from>
    <xdr:to>
      <xdr:col>85</xdr:col>
      <xdr:colOff>126364</xdr:colOff>
      <xdr:row>37</xdr:row>
      <xdr:rowOff>71783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266421"/>
          <a:ext cx="1269" cy="1149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75610</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41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71783</xdr:rowOff>
    </xdr:from>
    <xdr:to>
      <xdr:col>86</xdr:col>
      <xdr:colOff>25400</xdr:colOff>
      <xdr:row>37</xdr:row>
      <xdr:rowOff>71783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415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69598</xdr:rowOff>
    </xdr:from>
    <xdr:ext cx="534377"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041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60,734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122921</xdr:rowOff>
    </xdr:from>
    <xdr:to>
      <xdr:col>86</xdr:col>
      <xdr:colOff>25400</xdr:colOff>
      <xdr:row>30</xdr:row>
      <xdr:rowOff>122921</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266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54638</xdr:rowOff>
    </xdr:from>
    <xdr:to>
      <xdr:col>85</xdr:col>
      <xdr:colOff>127000</xdr:colOff>
      <xdr:row>36</xdr:row>
      <xdr:rowOff>84242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226838"/>
          <a:ext cx="838200" cy="2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170413</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5828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147536</xdr:rowOff>
    </xdr:from>
    <xdr:to>
      <xdr:col>85</xdr:col>
      <xdr:colOff>177800</xdr:colOff>
      <xdr:row>35</xdr:row>
      <xdr:rowOff>77686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597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11593</xdr:rowOff>
    </xdr:from>
    <xdr:to>
      <xdr:col>81</xdr:col>
      <xdr:colOff>50800</xdr:colOff>
      <xdr:row>36</xdr:row>
      <xdr:rowOff>84242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183793"/>
          <a:ext cx="889000" cy="7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8639</xdr:rowOff>
    </xdr:from>
    <xdr:to>
      <xdr:col>81</xdr:col>
      <xdr:colOff>101600</xdr:colOff>
      <xdr:row>35</xdr:row>
      <xdr:rowOff>110239</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00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126766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578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11593</xdr:rowOff>
    </xdr:from>
    <xdr:to>
      <xdr:col>76</xdr:col>
      <xdr:colOff>114300</xdr:colOff>
      <xdr:row>36</xdr:row>
      <xdr:rowOff>39802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183793"/>
          <a:ext cx="889000" cy="2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159720</xdr:rowOff>
    </xdr:from>
    <xdr:to>
      <xdr:col>76</xdr:col>
      <xdr:colOff>165100</xdr:colOff>
      <xdr:row>35</xdr:row>
      <xdr:rowOff>89870</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598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106397</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576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39162</xdr:rowOff>
    </xdr:from>
    <xdr:to>
      <xdr:col>71</xdr:col>
      <xdr:colOff>177800</xdr:colOff>
      <xdr:row>36</xdr:row>
      <xdr:rowOff>39802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211362"/>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147444</xdr:rowOff>
    </xdr:from>
    <xdr:to>
      <xdr:col>72</xdr:col>
      <xdr:colOff>38100</xdr:colOff>
      <xdr:row>35</xdr:row>
      <xdr:rowOff>77594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597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94121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5751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33716</xdr:rowOff>
    </xdr:from>
    <xdr:to>
      <xdr:col>67</xdr:col>
      <xdr:colOff>101600</xdr:colOff>
      <xdr:row>35</xdr:row>
      <xdr:rowOff>135316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034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151843</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580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3838</xdr:rowOff>
    </xdr:from>
    <xdr:to>
      <xdr:col>85</xdr:col>
      <xdr:colOff>177800</xdr:colOff>
      <xdr:row>36</xdr:row>
      <xdr:rowOff>105438</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17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153715</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54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33442</xdr:rowOff>
    </xdr:from>
    <xdr:to>
      <xdr:col>81</xdr:col>
      <xdr:colOff>101600</xdr:colOff>
      <xdr:row>36</xdr:row>
      <xdr:rowOff>135042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20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126169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2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132243</xdr:rowOff>
    </xdr:from>
    <xdr:to>
      <xdr:col>76</xdr:col>
      <xdr:colOff>165100</xdr:colOff>
      <xdr:row>36</xdr:row>
      <xdr:rowOff>62393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13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53520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22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160452</xdr:rowOff>
    </xdr:from>
    <xdr:to>
      <xdr:col>72</xdr:col>
      <xdr:colOff>38100</xdr:colOff>
      <xdr:row>36</xdr:row>
      <xdr:rowOff>90602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16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81729</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25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159812</xdr:rowOff>
    </xdr:from>
    <xdr:to>
      <xdr:col>67</xdr:col>
      <xdr:colOff>101600</xdr:colOff>
      <xdr:row>36</xdr:row>
      <xdr:rowOff>89962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16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81089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25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98492</xdr:rowOff>
    </xdr:from>
    <xdr:to>
      <xdr:col>85</xdr:col>
      <xdr:colOff>126364</xdr:colOff>
      <xdr:row>58</xdr:row>
      <xdr:rowOff>16873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70992"/>
          <a:ext cx="1269" cy="1289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20700</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996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16873</xdr:rowOff>
    </xdr:from>
    <xdr:to>
      <xdr:col>86</xdr:col>
      <xdr:colOff>25400</xdr:colOff>
      <xdr:row>58</xdr:row>
      <xdr:rowOff>16873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9960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45169</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46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309,013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98492</xdr:rowOff>
    </xdr:from>
    <xdr:to>
      <xdr:col>86</xdr:col>
      <xdr:colOff>25400</xdr:colOff>
      <xdr:row>50</xdr:row>
      <xdr:rowOff>98492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7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25491</xdr:rowOff>
    </xdr:from>
    <xdr:to>
      <xdr:col>85</xdr:col>
      <xdr:colOff>127000</xdr:colOff>
      <xdr:row>57</xdr:row>
      <xdr:rowOff>42756</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5481300" y="9626691"/>
          <a:ext cx="838200" cy="188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97672</xdr:rowOff>
    </xdr:from>
    <xdr:ext cx="534377"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698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119245</xdr:rowOff>
    </xdr:from>
    <xdr:to>
      <xdr:col>85</xdr:col>
      <xdr:colOff>177800</xdr:colOff>
      <xdr:row>57</xdr:row>
      <xdr:rowOff>49395</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72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42756</xdr:rowOff>
    </xdr:from>
    <xdr:to>
      <xdr:col>81</xdr:col>
      <xdr:colOff>50800</xdr:colOff>
      <xdr:row>57</xdr:row>
      <xdr:rowOff>60444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592300" y="9815406"/>
          <a:ext cx="889000" cy="17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137944</xdr:rowOff>
    </xdr:from>
    <xdr:to>
      <xdr:col>81</xdr:col>
      <xdr:colOff>101600</xdr:colOff>
      <xdr:row>57</xdr:row>
      <xdr:rowOff>68094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739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84621</xdr:rowOff>
    </xdr:from>
    <xdr:ext cx="534377"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214111" y="951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42865</xdr:rowOff>
    </xdr:from>
    <xdr:to>
      <xdr:col>76</xdr:col>
      <xdr:colOff>114300</xdr:colOff>
      <xdr:row>57</xdr:row>
      <xdr:rowOff>60444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3703300" y="9815515"/>
          <a:ext cx="889000" cy="1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131095</xdr:rowOff>
    </xdr:from>
    <xdr:to>
      <xdr:col>76</xdr:col>
      <xdr:colOff>165100</xdr:colOff>
      <xdr:row>57</xdr:row>
      <xdr:rowOff>61245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73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77772</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325111" y="950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42865</xdr:rowOff>
    </xdr:from>
    <xdr:to>
      <xdr:col>71</xdr:col>
      <xdr:colOff>177800</xdr:colOff>
      <xdr:row>57</xdr:row>
      <xdr:rowOff>74988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2814300" y="9815515"/>
          <a:ext cx="889000" cy="3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108024</xdr:rowOff>
    </xdr:from>
    <xdr:to>
      <xdr:col>72</xdr:col>
      <xdr:colOff>38100</xdr:colOff>
      <xdr:row>57</xdr:row>
      <xdr:rowOff>38174</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709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54701</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36111" y="948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127117</xdr:rowOff>
    </xdr:from>
    <xdr:to>
      <xdr:col>67</xdr:col>
      <xdr:colOff>101600</xdr:colOff>
      <xdr:row>57</xdr:row>
      <xdr:rowOff>57267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728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73794</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47111" y="950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146141</xdr:rowOff>
    </xdr:from>
    <xdr:to>
      <xdr:col>85</xdr:col>
      <xdr:colOff>177800</xdr:colOff>
      <xdr:row>56</xdr:row>
      <xdr:rowOff>76291</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9575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169018</xdr:rowOff>
    </xdr:from>
    <xdr:ext cx="534377"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42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163406</xdr:rowOff>
    </xdr:from>
    <xdr:to>
      <xdr:col>81</xdr:col>
      <xdr:colOff>101600</xdr:colOff>
      <xdr:row>57</xdr:row>
      <xdr:rowOff>93556</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976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84683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85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9644</xdr:rowOff>
    </xdr:from>
    <xdr:to>
      <xdr:col>76</xdr:col>
      <xdr:colOff>165100</xdr:colOff>
      <xdr:row>57</xdr:row>
      <xdr:rowOff>111244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78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102371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875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163515</xdr:rowOff>
    </xdr:from>
    <xdr:to>
      <xdr:col>72</xdr:col>
      <xdr:colOff>38100</xdr:colOff>
      <xdr:row>57</xdr:row>
      <xdr:rowOff>93665</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976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84792</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85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24188</xdr:rowOff>
    </xdr:from>
    <xdr:to>
      <xdr:col>67</xdr:col>
      <xdr:colOff>101600</xdr:colOff>
      <xdr:row>57</xdr:row>
      <xdr:rowOff>125788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79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116915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88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151168</xdr:rowOff>
    </xdr:from>
    <xdr:to>
      <xdr:col>85</xdr:col>
      <xdr:colOff>126364</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52668"/>
          <a:ext cx="1269" cy="1436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97845</xdr:rowOff>
    </xdr:from>
    <xdr:ext cx="599010"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27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113,097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151168</xdr:rowOff>
    </xdr:from>
    <xdr:to>
      <xdr:col>86</xdr:col>
      <xdr:colOff>25400</xdr:colOff>
      <xdr:row>70</xdr:row>
      <xdr:rowOff>151168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52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35116</xdr:rowOff>
    </xdr:from>
    <xdr:to>
      <xdr:col>85</xdr:col>
      <xdr:colOff>127000</xdr:colOff>
      <xdr:row>79</xdr:row>
      <xdr:rowOff>36906</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579666"/>
          <a:ext cx="8382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89095</xdr:rowOff>
    </xdr:from>
    <xdr:ext cx="469744"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290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66218</xdr:rowOff>
    </xdr:from>
    <xdr:to>
      <xdr:col>85</xdr:col>
      <xdr:colOff>177800</xdr:colOff>
      <xdr:row>78</xdr:row>
      <xdr:rowOff>167818</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439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35116</xdr:rowOff>
    </xdr:from>
    <xdr:to>
      <xdr:col>81</xdr:col>
      <xdr:colOff>50800</xdr:colOff>
      <xdr:row>79</xdr:row>
      <xdr:rowOff>35255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4592300" y="13579666"/>
          <a:ext cx="889000" cy="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52743</xdr:rowOff>
    </xdr:from>
    <xdr:to>
      <xdr:col>81</xdr:col>
      <xdr:colOff>101600</xdr:colOff>
      <xdr:row>78</xdr:row>
      <xdr:rowOff>154343</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425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170870</xdr:rowOff>
    </xdr:from>
    <xdr:ext cx="469744"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46428" y="1320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153645</xdr:rowOff>
    </xdr:from>
    <xdr:to>
      <xdr:col>76</xdr:col>
      <xdr:colOff>114300</xdr:colOff>
      <xdr:row>79</xdr:row>
      <xdr:rowOff>35255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526745"/>
          <a:ext cx="889000" cy="53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37288</xdr:rowOff>
    </xdr:from>
    <xdr:to>
      <xdr:col>76</xdr:col>
      <xdr:colOff>165100</xdr:colOff>
      <xdr:row>78</xdr:row>
      <xdr:rowOff>138888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41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155415</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185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153645</xdr:rowOff>
    </xdr:from>
    <xdr:to>
      <xdr:col>71</xdr:col>
      <xdr:colOff>177800</xdr:colOff>
      <xdr:row>79</xdr:row>
      <xdr:rowOff>37909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2814300" y="13526745"/>
          <a:ext cx="889000" cy="5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48133</xdr:rowOff>
    </xdr:from>
    <xdr:to>
      <xdr:col>72</xdr:col>
      <xdr:colOff>38100</xdr:colOff>
      <xdr:row>78</xdr:row>
      <xdr:rowOff>149733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42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166260</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68428" y="1319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36615</xdr:rowOff>
    </xdr:from>
    <xdr:to>
      <xdr:col>67</xdr:col>
      <xdr:colOff>101600</xdr:colOff>
      <xdr:row>78</xdr:row>
      <xdr:rowOff>138215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40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154742</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47111" y="1318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157556</xdr:rowOff>
    </xdr:from>
    <xdr:to>
      <xdr:col>85</xdr:col>
      <xdr:colOff>177800</xdr:colOff>
      <xdr:row>79</xdr:row>
      <xdr:rowOff>87706</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53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72483</xdr:rowOff>
    </xdr:from>
    <xdr:ext cx="378565"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4455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155766</xdr:rowOff>
    </xdr:from>
    <xdr:to>
      <xdr:col>81</xdr:col>
      <xdr:colOff>101600</xdr:colOff>
      <xdr:row>79</xdr:row>
      <xdr:rowOff>85916</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52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77043</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2017" y="136215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155905</xdr:rowOff>
    </xdr:from>
    <xdr:to>
      <xdr:col>76</xdr:col>
      <xdr:colOff>165100</xdr:colOff>
      <xdr:row>79</xdr:row>
      <xdr:rowOff>86055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52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77182</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3017" y="136217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102845</xdr:rowOff>
    </xdr:from>
    <xdr:to>
      <xdr:col>72</xdr:col>
      <xdr:colOff>38100</xdr:colOff>
      <xdr:row>79</xdr:row>
      <xdr:rowOff>32995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47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24122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68428" y="13568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158559</xdr:rowOff>
    </xdr:from>
    <xdr:to>
      <xdr:col>67</xdr:col>
      <xdr:colOff>101600</xdr:colOff>
      <xdr:row>79</xdr:row>
      <xdr:rowOff>88709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53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79836</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5017" y="136243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103918</xdr:rowOff>
    </xdr:from>
    <xdr:to>
      <xdr:col>85</xdr:col>
      <xdr:colOff>126364</xdr:colOff>
      <xdr:row>98</xdr:row>
      <xdr:rowOff>64548</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705868"/>
          <a:ext cx="1269" cy="1160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68375</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7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64548</xdr:rowOff>
    </xdr:from>
    <xdr:to>
      <xdr:col>86</xdr:col>
      <xdr:colOff>25400</xdr:colOff>
      <xdr:row>98</xdr:row>
      <xdr:rowOff>64548</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66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50595</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81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540,653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103918</xdr:rowOff>
    </xdr:from>
    <xdr:to>
      <xdr:col>86</xdr:col>
      <xdr:colOff>25400</xdr:colOff>
      <xdr:row>91</xdr:row>
      <xdr:rowOff>103918</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705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108573</xdr:rowOff>
    </xdr:from>
    <xdr:to>
      <xdr:col>85</xdr:col>
      <xdr:colOff>127000</xdr:colOff>
      <xdr:row>97</xdr:row>
      <xdr:rowOff>141458</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739223"/>
          <a:ext cx="838200" cy="3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62005</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6926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83578</xdr:rowOff>
    </xdr:from>
    <xdr:to>
      <xdr:col>85</xdr:col>
      <xdr:colOff>177800</xdr:colOff>
      <xdr:row>98</xdr:row>
      <xdr:rowOff>13728</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141458</xdr:rowOff>
    </xdr:from>
    <xdr:to>
      <xdr:col>81</xdr:col>
      <xdr:colOff>50800</xdr:colOff>
      <xdr:row>97</xdr:row>
      <xdr:rowOff>143982</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772108"/>
          <a:ext cx="889000" cy="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83055</xdr:rowOff>
    </xdr:from>
    <xdr:to>
      <xdr:col>81</xdr:col>
      <xdr:colOff>101600</xdr:colOff>
      <xdr:row>98</xdr:row>
      <xdr:rowOff>13205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29732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143982</xdr:rowOff>
    </xdr:from>
    <xdr:to>
      <xdr:col>76</xdr:col>
      <xdr:colOff>114300</xdr:colOff>
      <xdr:row>98</xdr:row>
      <xdr:rowOff>12413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774632"/>
          <a:ext cx="889000" cy="3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88824</xdr:rowOff>
    </xdr:from>
    <xdr:to>
      <xdr:col>76</xdr:col>
      <xdr:colOff>165100</xdr:colOff>
      <xdr:row>98</xdr:row>
      <xdr:rowOff>18974</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35501</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12413</xdr:rowOff>
    </xdr:from>
    <xdr:to>
      <xdr:col>71</xdr:col>
      <xdr:colOff>177800</xdr:colOff>
      <xdr:row>98</xdr:row>
      <xdr:rowOff>32866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814513"/>
          <a:ext cx="889000" cy="20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99146</xdr:rowOff>
    </xdr:from>
    <xdr:to>
      <xdr:col>72</xdr:col>
      <xdr:colOff>38100</xdr:colOff>
      <xdr:row>98</xdr:row>
      <xdr:rowOff>29296</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45823</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102206</xdr:rowOff>
    </xdr:from>
    <xdr:to>
      <xdr:col>67</xdr:col>
      <xdr:colOff>101600</xdr:colOff>
      <xdr:row>98</xdr:row>
      <xdr:rowOff>32356</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73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48883</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50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57773</xdr:rowOff>
    </xdr:from>
    <xdr:to>
      <xdr:col>85</xdr:col>
      <xdr:colOff>177800</xdr:colOff>
      <xdr:row>97</xdr:row>
      <xdr:rowOff>159373</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68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80650</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539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90658</xdr:rowOff>
    </xdr:from>
    <xdr:to>
      <xdr:col>81</xdr:col>
      <xdr:colOff>101600</xdr:colOff>
      <xdr:row>98</xdr:row>
      <xdr:rowOff>20808</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72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11935</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81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93182</xdr:rowOff>
    </xdr:from>
    <xdr:to>
      <xdr:col>76</xdr:col>
      <xdr:colOff>165100</xdr:colOff>
      <xdr:row>98</xdr:row>
      <xdr:rowOff>23332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72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14459</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81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133063</xdr:rowOff>
    </xdr:from>
    <xdr:to>
      <xdr:col>72</xdr:col>
      <xdr:colOff>38100</xdr:colOff>
      <xdr:row>98</xdr:row>
      <xdr:rowOff>63213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76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54340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85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153516</xdr:rowOff>
    </xdr:from>
    <xdr:to>
      <xdr:col>67</xdr:col>
      <xdr:colOff>101600</xdr:colOff>
      <xdr:row>98</xdr:row>
      <xdr:rowOff>83666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78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74793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87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91059</xdr:rowOff>
    </xdr:from>
    <xdr:to>
      <xdr:col>116</xdr:col>
      <xdr:colOff>62864</xdr:colOff>
      <xdr:row>39</xdr:row>
      <xdr:rowOff>44450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234559"/>
          <a:ext cx="1269" cy="1496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76471</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7630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37736</xdr:rowOff>
    </xdr:from>
    <xdr:ext cx="534377"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500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91059</xdr:rowOff>
    </xdr:from>
    <xdr:to>
      <xdr:col>116</xdr:col>
      <xdr:colOff>152400</xdr:colOff>
      <xdr:row>30</xdr:row>
      <xdr:rowOff>91059</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234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165371</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5090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142494</xdr:rowOff>
    </xdr:from>
    <xdr:to>
      <xdr:col>116</xdr:col>
      <xdr:colOff>114300</xdr:colOff>
      <xdr:row>39</xdr:row>
      <xdr:rowOff>72644</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65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147447</xdr:rowOff>
    </xdr:from>
    <xdr:to>
      <xdr:col>112</xdr:col>
      <xdr:colOff>38100</xdr:colOff>
      <xdr:row>39</xdr:row>
      <xdr:rowOff>77597</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662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94124</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4377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157353</xdr:rowOff>
    </xdr:from>
    <xdr:to>
      <xdr:col>107</xdr:col>
      <xdr:colOff>101600</xdr:colOff>
      <xdr:row>39</xdr:row>
      <xdr:rowOff>87503</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67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104030</xdr:rowOff>
    </xdr:from>
    <xdr:ext cx="313932"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77333" y="6447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32766</xdr:rowOff>
    </xdr:from>
    <xdr:to>
      <xdr:col>102</xdr:col>
      <xdr:colOff>114300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376416"/>
          <a:ext cx="889000" cy="35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147955</xdr:rowOff>
    </xdr:from>
    <xdr:to>
      <xdr:col>102</xdr:col>
      <xdr:colOff>165100</xdr:colOff>
      <xdr:row>39</xdr:row>
      <xdr:rowOff>78105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66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94632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4382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149860</xdr:rowOff>
    </xdr:from>
    <xdr:to>
      <xdr:col>98</xdr:col>
      <xdr:colOff>38100</xdr:colOff>
      <xdr:row>39</xdr:row>
      <xdr:rowOff>80010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66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71137</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7576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120921</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6360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153416</xdr:rowOff>
    </xdr:from>
    <xdr:to>
      <xdr:col>98</xdr:col>
      <xdr:colOff>38100</xdr:colOff>
      <xdr:row>37</xdr:row>
      <xdr:rowOff>83566</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32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100093</xdr:rowOff>
    </xdr:from>
    <xdr:ext cx="469744"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21428" y="610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153579</xdr:rowOff>
    </xdr:from>
    <xdr:to>
      <xdr:col>116</xdr:col>
      <xdr:colOff>62864</xdr:colOff>
      <xdr:row>59</xdr:row>
      <xdr:rowOff>98878</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flipV="1">
          <a:off x="22159595" y="8726079"/>
          <a:ext cx="1269"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146157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10261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100256</xdr:rowOff>
    </xdr:from>
    <xdr:ext cx="469744"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850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9,115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153579</xdr:rowOff>
    </xdr:from>
    <xdr:to>
      <xdr:col>116</xdr:col>
      <xdr:colOff>152400</xdr:colOff>
      <xdr:row>50</xdr:row>
      <xdr:rowOff>153579</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8726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63608</xdr:rowOff>
    </xdr:from>
    <xdr:ext cx="313932"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100077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40731</xdr:rowOff>
    </xdr:from>
    <xdr:to>
      <xdr:col>116</xdr:col>
      <xdr:colOff>114300</xdr:colOff>
      <xdr:row>59</xdr:row>
      <xdr:rowOff>142331</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1015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40405</xdr:rowOff>
    </xdr:from>
    <xdr:to>
      <xdr:col>112</xdr:col>
      <xdr:colOff>38100</xdr:colOff>
      <xdr:row>59</xdr:row>
      <xdr:rowOff>142005</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158532</xdr:rowOff>
    </xdr:from>
    <xdr:ext cx="313932"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66333" y="99311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39915</xdr:rowOff>
    </xdr:from>
    <xdr:to>
      <xdr:col>107</xdr:col>
      <xdr:colOff>101600</xdr:colOff>
      <xdr:row>59</xdr:row>
      <xdr:rowOff>141515</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1015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158042</xdr:rowOff>
    </xdr:from>
    <xdr:ext cx="313932"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77333" y="9930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39261</xdr:rowOff>
    </xdr:from>
    <xdr:to>
      <xdr:col>102</xdr:col>
      <xdr:colOff>165100</xdr:colOff>
      <xdr:row>59</xdr:row>
      <xdr:rowOff>140861</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101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157388</xdr:rowOff>
    </xdr:from>
    <xdr:ext cx="313932"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88333" y="9930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37628</xdr:rowOff>
    </xdr:from>
    <xdr:to>
      <xdr:col>98</xdr:col>
      <xdr:colOff>38100</xdr:colOff>
      <xdr:row>59</xdr:row>
      <xdr:rowOff>139228</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1015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155755</xdr:rowOff>
    </xdr:from>
    <xdr:ext cx="313932"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99333" y="99284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19157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10134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139,851</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12,751</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円増加し、類似団体内平均値との比較では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4,823</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上</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回っている。前年度から増加した主な要因は</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、公共施設等保全整備基金積立金の増</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対前年度</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150</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など</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である。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民生費は、住民一人当たり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179,563</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10,228</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し、類似団体内平均値との比較では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40,605</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円下回っている。前年度から</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した主な要因は、「</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住民税非課税世帯に対する臨時特別給付金」の皆増（対前年度＋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196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などである。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商工費は、住民一人当たり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55,579</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5,492</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し、類似団体内平均値との比較では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27,614</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円上回っている。前年度から</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した主な要因は、キャッシュレス決済ポイント還元事業委託料の</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（対前年度</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161</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百万円）などである。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土木費は、住民一人当た</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46,308</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8,930</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円減少し、類似団体内平均値との比較では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17,382</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円下回っている。前年度から</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した主な要因は、</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「危険空家解体事業補助金」の増（対前年度＋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百万円）、下水道事業会計負担金の増（対前年度＋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百万円）などである。</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教育費は、住民一人当たり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99,980</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41,276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円増加し、類似団体内平均値との比較では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31,617</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円上回っている。前年度から増加した主な要因は、体育文化センターＺＥＢ化事業費の増（対前年度＋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542</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百万円）及び南小学校ＺＥＢ化事業費の増（対前年度＋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409</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百万円）などである。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前年度から財政調整基金残高に大きな変動はなかった（利息分の積立：</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92</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千円のみ）ものの、</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標準財政規模が前年度と比べ</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52</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したことにより、財政調整基金残高</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標準財政規模比は、前年度から</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0.12</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19.07</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また、実質収支額</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が前年度より▲</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303</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1,328</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1,025</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百万円）となったことにより、実質収支額の</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標準財政規模比は前年度から</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3,69</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12.14</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財政調整基金への積立や取崩し、地方債の繰上償還の影響を除いて求められる実質単年度</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収支</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の比率は、繰上償還元金</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増（対前年度＋</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415</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となった一方で、単年度収支が減（対前年度▲</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678</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百万円）となった影響により、</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前年度から</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3.88</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12.81</a:t>
          </a:r>
          <a:r>
            <a:rPr kumimoji="1" lang="ja-JP"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年度は対象となる全会計の収支が黒字となったことから、連結実質赤字比率は発生しなかった。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黒字の大部分を一般会計が占めており、一般会計に水道事業会計を合わせた</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つの会計で令和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年度の標準財政規模に対する黒字の割合（</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26.34%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81.4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21.44%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）を占めている。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年度の実質公債費比率は前年度より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年度の比率は令和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ヵ年平均で算定）。令和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年度以降、庁舎耐震化工事に係る元金償還が本格化しているが、元利償還金が急激に増加しないよう、計画的な市債の発行と繰上償還等により抑制に努めて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おり、今後も市債の発行と償還のバランスに留意し、実質公債費比率の改善に努める。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満期一括償還地方債の借入に係る積立は行っていない。</a:t>
          </a:r>
          <a:endPar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市債の計画的な発行と繰上償還の実施等により地方債が減少（▲</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1,133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百万円）したことにより、将来負担比率の分子は前年度との比較で▲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1,162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百万円となった。</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山形県上山市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繰上償還の実施及び廃止施設の解体事業などにより、減債基金及び公共施設等保全整備基金については前年度より減少したものの、主にふるさと納税寄附金を活用したふるさと納税基金への積立により、基金全体では前年度と比較し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今後も各基金の使途に応じた取り崩しを行うが、財政調整基金については安定した財政基盤を確立するとともに、災害等に対応できるよう、標準財政規模の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％以上（約</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億円以上）の残高を確保する。</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ふるさと納税基金：ふるさと納税制度により、本市を応援するため寄せられた寄附金を活用して魅力あるまちづくりを推進する。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公共施設等保全整備基金：公共施設等の長寿命化に関する事業の推進及び計画的な更新等を図る。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企業立地促進基金：企業立地を促進し、産業の振興を図る。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森林環境譲与税基金：間伐や人材育成、担い手の確保、木材利用の促進や普及啓発等の森林整備及びその促進を図る。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新型コロナウイルス感染症対策金融支援基金：感染症の影響で経営に支障をきたしている中小企業者に対し、利子等を補給する。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ふるさと納税基金：ふるさと納税寄附金を活用し、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332</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百万円を積立てた。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公共施設等保全整備基金：一般財源から</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280</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百万円積立てた一方、</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355</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百万円を取り崩した。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新型コロナウイルス感染症対策金融支援基金：利子等補給のため、</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百万円を取り崩した。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ふるさと納税基金：今後の魅力あるまちづくりを推進する際に活用する。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公共施設等保全整備基金：公共施設等の計画的な解体や長寿命化等に活用する。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年度は取り崩しがなく、積立についても利子の積立（</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千円）のみであったため、前年度よりほぼ変動が無かった。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安定した財政基盤を確立するとともに、災害等に対応できるよう、標準財政規模の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％以上（約</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億円以上）の残高を確保する。</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年度は剰余金処分により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800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百万円を積み立てた一方で、繰上償還の財源として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850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百万円を取り崩したため、令和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年度末残高は令和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年度末残高との比較で</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各年度の決算状況を見ながら、その年度に予定している繰上償還相当額を積み立てる。</a:t>
          </a:r>
          <a:endParaRPr kumimoji="0" lang="ja-JP" altLang="ja-JP" sz="1200" b="0" i="0" u="none" strike="noStrike" kern="0" cap="none" spc="0" normalizeH="0" baseline="0" noProof="0">
            <a:ln>
              <a:noFill/>
            </a:ln>
            <a:solidFill>
              <a:prstClr val="black"/>
            </a:solidFill>
            <a:effectLst/>
            <a:uLnTx/>
            <a:uFillTx/>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0FB889E-A79A-4387-B56C-AE1B8BECBA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4CC6392-5A10-4764-B30A-110941A897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891EB6B-5D94-4A92-A633-D4E81C65AE51}"/>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FDB0C15-E681-4639-AACF-A2B997CCFA3E}"/>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AA63081-96CF-4BBC-BC49-AC1A0520D263}"/>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F550009-4CA3-466A-8888-E8E787B6605D}"/>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4F4DB6E-AD90-4855-AB39-354F11F557D1}"/>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8FB1BDA-CBF1-4CCF-A5DB-71A081E59064}"/>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FE5572F-7B57-4212-AA17-37610BAD6819}"/>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48DB037-BDC5-486F-870E-0594D254C453}"/>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AD35BEF-2F17-4D91-8A3D-ACDDBBE75664}"/>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20DD23E-AE7C-469D-91F8-A800ACBC938F}"/>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28,084
27,864
240.93
21,166,238
19,979,907
1,025,161
8,442,470
12,298,754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3D8CB73-6780-4A22-9D5D-0799B63BF18D}"/>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177AF6D-F644-4834-A70A-25D8879ACFAD}"/>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8668BEF-4E30-485A-8DCC-0A1476795ABC}"/>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327FD6B-44A4-437A-99C9-EC27F6729363}"/>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5276C7D-945F-40DB-A881-572DD8BE3243}"/>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6AFD7A4-21A1-4427-81E8-09BF919DFEBB}"/>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B7BC2BF-3F46-4367-89E5-FA1241AA0004}"/>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4FFD094D-974D-4342-8A87-402C7664559F}"/>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DC7093D2-4057-4AD9-A6F8-5DFCECB9937E}"/>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4A321CB-8708-441F-97C1-8A4D67EDEB47}"/>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85553A7-149D-41BD-BFD8-968E9E178F17}"/>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E60A815-0CE3-4C19-BA78-E7B23C180DB4}"/>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32447FA-02F4-4F38-970E-C5FAB27A9337}"/>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1B4D68B-6747-489B-9045-4E964E627AC8}"/>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5A4C1F1-4690-4602-866A-9C5A9B66E97B}"/>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0E60630-4AE6-4573-B0BE-9809A6F26F59}"/>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1353FD5-1EF9-4C40-8D09-64D0B172FCF7}"/>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84D1108-DE31-4739-99D3-DC6CF3E44EEB}"/>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5F60B38-82C1-4985-9113-24459A2C0545}"/>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6922EDF-8BB5-407F-9CED-C1143C00EB50}"/>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1EB3A58B-5027-4336-ABF5-CC4E938D8FFF}"/>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6165285-5C28-4BF0-88D6-F2BAFA20E2C3}"/>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37DAFDE-E571-4C6D-9834-03EDAC6155DF}"/>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215ABE2-9249-487A-A0F5-6CD4698B7E4B}"/>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6F3BAC0-D721-43ED-9A0E-4EF1F70C973A}"/>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6DA568D-A4B9-4A51-92DC-58C1EB91B108}"/>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083C2E8-A21E-41EF-9CF2-EF958E434FCA}"/>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35A3918-8488-4A4C-8227-D6DAFC98637D}"/>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82F66DA-0F4D-40F3-82F9-AFCF42A9B7FE}"/>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9909700-8DBF-4FA6-99BE-395CE49F0031}"/>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FCFB387-5567-45CA-9061-EC52611F5ED2}"/>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D767668-DD56-4F55-B5D2-A52779A48616}"/>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700E7A5-81E7-41E0-AE6B-6319167735FA}"/>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5727885-7C02-4F7A-9723-1380C09EA3EB}"/>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B6B9A64-5C35-4A29-BD1A-2404EEB77ECA}"/>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当市の有形固定資産減価償却率は、類似団体内平均値をやや下回っているものの、昭和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年代後半から</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年代前半にかけて整備された施設が多く、その大部分が耐用年数を経過していることから、数値は上昇している。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令和２年度に策定した公共施設等総合管理計画個別施設計画において、令和３年度の公共施設に係る延床面積</a:t>
          </a:r>
          <a:r>
            <a:rPr kumimoji="1" lang="en-US" altLang="ja-JP" sz="1100">
              <a:latin typeface="ＭＳ Ｐゴシック" panose="020B0600070205080204" pitchFamily="50" charset="-128"/>
              <a:ea typeface="ＭＳ Ｐゴシック" panose="020B0600070205080204" pitchFamily="50" charset="-128"/>
            </a:rPr>
            <a:t>141,953</a:t>
          </a:r>
          <a:r>
            <a:rPr kumimoji="1" lang="ja-JP" altLang="en-US" sz="1100">
              <a:latin typeface="ＭＳ Ｐゴシック" panose="020B0600070205080204" pitchFamily="50" charset="-128"/>
              <a:ea typeface="ＭＳ Ｐゴシック" panose="020B0600070205080204" pitchFamily="50" charset="-128"/>
            </a:rPr>
            <a:t>㎡を、令和７年度時点で</a:t>
          </a:r>
          <a:r>
            <a:rPr kumimoji="1" lang="en-US" altLang="ja-JP" sz="1100">
              <a:latin typeface="ＭＳ Ｐゴシック" panose="020B0600070205080204" pitchFamily="50" charset="-128"/>
              <a:ea typeface="ＭＳ Ｐゴシック" panose="020B0600070205080204" pitchFamily="50" charset="-128"/>
            </a:rPr>
            <a:t>130,028</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8.4%</a:t>
          </a:r>
          <a:r>
            <a:rPr kumimoji="1" lang="ja-JP" altLang="en-US" sz="1100">
              <a:latin typeface="ＭＳ Ｐゴシック" panose="020B0600070205080204" pitchFamily="50" charset="-128"/>
              <a:ea typeface="ＭＳ Ｐゴシック" panose="020B0600070205080204" pitchFamily="50" charset="-128"/>
            </a:rPr>
            <a:t>）まで縮減することとしており、施設の目的や利用状況、耐用年数等を踏まえた適正化を図る。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2C5B7CA-66DE-4456-9DCD-5DB262B02E69}"/>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47005E0-1256-4258-9014-28727AFE5939}"/>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C8A78D12-EC50-48BA-85FD-B39B89CFDED9}"/>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1EECD782-BC9B-4F0C-92AE-6D98D3F3E060}"/>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922E6480-6644-4BD1-A266-8B3B3CA2F6DF}"/>
            </a:ext>
          </a:extLst>
        </xdr:cNvPr>
        <xdr:cNvSpPr txBox="1"/>
      </xdr:nvSpPr>
      <xdr:spPr>
        <a:xfrm>
          <a:off x="795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90C4313B-3043-4F1A-9B4F-46421951A4E5}"/>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288CFE8D-F534-47A7-AD44-396ADDDB8A05}"/>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B7548D4-4674-4221-8498-2C193BFD92FD}"/>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C4A113F5-80DC-459D-807D-39310B0BD3B6}"/>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B7B4F5F9-D9C0-4516-B668-3BEA9E7DB1A6}"/>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36FBF43B-3776-4758-9E1C-71D3EB8E2905}"/>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B9228CE5-53FB-4674-B805-0B9FB5C7179B}"/>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4EC26812-6F32-4B10-9902-98F4A05644AB}"/>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DA275F2-FCD2-4E84-A2B7-5A29D12583DB}"/>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369BECC3-B2C4-4426-9ECF-8D8C8C19B646}"/>
            </a:ext>
          </a:extLst>
        </xdr:cNvPr>
        <xdr:cNvSpPr txBox="1"/>
      </xdr:nvSpPr>
      <xdr:spPr>
        <a:xfrm>
          <a:off x="898403" y="4087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55F1B6C9-9E89-4EA8-A89F-0C52B4029A5B}"/>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24236</xdr:rowOff>
    </xdr:from>
    <xdr:to>
      <xdr:col>23</xdr:col>
      <xdr:colOff>85090</xdr:colOff>
      <xdr:row>33</xdr:row>
      <xdr:rowOff>81704</xdr:rowOff>
    </xdr:to>
    <xdr:cxnSp macro="">
      <xdr:nvCxnSpPr>
        <xdr:cNvPr id="65" name="直線コネクタ 64">
          <a:extLst>
            <a:ext uri="{FF2B5EF4-FFF2-40B4-BE49-F238E27FC236}">
              <a16:creationId xmlns:a16="http://schemas.microsoft.com/office/drawing/2014/main" id="{3793AD9F-90F2-4FBD-AC14-470E21E4818F}"/>
            </a:ext>
          </a:extLst>
        </xdr:cNvPr>
        <xdr:cNvCxnSpPr/>
      </xdr:nvCxnSpPr>
      <xdr:spPr>
        <a:xfrm flipV="1">
          <a:off x="4760595" y="4481936"/>
          <a:ext cx="1270" cy="1257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66" name="有形固定資産減価償却率最小値テキスト">
          <a:extLst>
            <a:ext uri="{FF2B5EF4-FFF2-40B4-BE49-F238E27FC236}">
              <a16:creationId xmlns:a16="http://schemas.microsoft.com/office/drawing/2014/main" id="{AC3E4601-A070-45AB-B0C3-C1345059E644}"/>
            </a:ext>
          </a:extLst>
        </xdr:cNvPr>
        <xdr:cNvSpPr txBox="1"/>
      </xdr:nvSpPr>
      <xdr:spPr>
        <a:xfrm>
          <a:off x="4813300" y="574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67" name="直線コネクタ 66">
          <a:extLst>
            <a:ext uri="{FF2B5EF4-FFF2-40B4-BE49-F238E27FC236}">
              <a16:creationId xmlns:a16="http://schemas.microsoft.com/office/drawing/2014/main" id="{D2B8421A-FB7C-4DF9-B1ED-E4CB6ABA3F2D}"/>
            </a:ext>
          </a:extLst>
        </xdr:cNvPr>
        <xdr:cNvCxnSpPr/>
      </xdr:nvCxnSpPr>
      <xdr:spPr>
        <a:xfrm>
          <a:off x="4673600" y="573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142363</xdr:rowOff>
    </xdr:from>
    <xdr:ext cx="405111" cy="259045"/>
    <xdr:sp macro="" textlink="">
      <xdr:nvSpPr>
        <xdr:cNvPr id="68" name="有形固定資産減価償却率最大値テキスト">
          <a:extLst>
            <a:ext uri="{FF2B5EF4-FFF2-40B4-BE49-F238E27FC236}">
              <a16:creationId xmlns:a16="http://schemas.microsoft.com/office/drawing/2014/main" id="{8F33F6E8-A0FF-442D-8765-9FF00A126C5F}"/>
            </a:ext>
          </a:extLst>
        </xdr:cNvPr>
        <xdr:cNvSpPr txBox="1"/>
      </xdr:nvSpPr>
      <xdr:spPr>
        <a:xfrm>
          <a:off x="4813300" y="425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24236</xdr:rowOff>
    </xdr:from>
    <xdr:to>
      <xdr:col>23</xdr:col>
      <xdr:colOff>174625</xdr:colOff>
      <xdr:row>26</xdr:row>
      <xdr:rowOff>24236</xdr:rowOff>
    </xdr:to>
    <xdr:cxnSp macro="">
      <xdr:nvCxnSpPr>
        <xdr:cNvPr id="69" name="直線コネクタ 68">
          <a:extLst>
            <a:ext uri="{FF2B5EF4-FFF2-40B4-BE49-F238E27FC236}">
              <a16:creationId xmlns:a16="http://schemas.microsoft.com/office/drawing/2014/main" id="{6F7772BB-CE3D-44FB-ACFF-A5393B252C8A}"/>
            </a:ext>
          </a:extLst>
        </xdr:cNvPr>
        <xdr:cNvCxnSpPr/>
      </xdr:nvCxnSpPr>
      <xdr:spPr>
        <a:xfrm>
          <a:off x="4673600" y="4481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129663</xdr:rowOff>
    </xdr:from>
    <xdr:ext cx="405111" cy="259045"/>
    <xdr:sp macro="" textlink="">
      <xdr:nvSpPr>
        <xdr:cNvPr id="70" name="有形固定資産減価償却率平均値テキスト">
          <a:extLst>
            <a:ext uri="{FF2B5EF4-FFF2-40B4-BE49-F238E27FC236}">
              <a16:creationId xmlns:a16="http://schemas.microsoft.com/office/drawing/2014/main" id="{964A9A9D-1931-4544-BDB2-4BD97D5F5739}"/>
            </a:ext>
          </a:extLst>
        </xdr:cNvPr>
        <xdr:cNvSpPr txBox="1"/>
      </xdr:nvSpPr>
      <xdr:spPr>
        <a:xfrm>
          <a:off x="4813300" y="5273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151236</xdr:rowOff>
    </xdr:from>
    <xdr:to>
      <xdr:col>23</xdr:col>
      <xdr:colOff>136525</xdr:colOff>
      <xdr:row>31</xdr:row>
      <xdr:rowOff>81386</xdr:rowOff>
    </xdr:to>
    <xdr:sp macro="" textlink="">
      <xdr:nvSpPr>
        <xdr:cNvPr id="71" name="フローチャート: 判断 70">
          <a:extLst>
            <a:ext uri="{FF2B5EF4-FFF2-40B4-BE49-F238E27FC236}">
              <a16:creationId xmlns:a16="http://schemas.microsoft.com/office/drawing/2014/main" id="{3E0DF675-6E0D-4211-AA43-CAA4AEF6B106}"/>
            </a:ext>
          </a:extLst>
        </xdr:cNvPr>
        <xdr:cNvSpPr/>
      </xdr:nvSpPr>
      <xdr:spPr>
        <a:xfrm>
          <a:off x="4711700" y="529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144039</xdr:rowOff>
    </xdr:from>
    <xdr:to>
      <xdr:col>19</xdr:col>
      <xdr:colOff>187325</xdr:colOff>
      <xdr:row>31</xdr:row>
      <xdr:rowOff>74189</xdr:rowOff>
    </xdr:to>
    <xdr:sp macro="" textlink="">
      <xdr:nvSpPr>
        <xdr:cNvPr id="72" name="フローチャート: 判断 71">
          <a:extLst>
            <a:ext uri="{FF2B5EF4-FFF2-40B4-BE49-F238E27FC236}">
              <a16:creationId xmlns:a16="http://schemas.microsoft.com/office/drawing/2014/main" id="{CAA39E56-0CD6-40AD-8E9F-AC94AF1867D1}"/>
            </a:ext>
          </a:extLst>
        </xdr:cNvPr>
        <xdr:cNvSpPr/>
      </xdr:nvSpPr>
      <xdr:spPr>
        <a:xfrm>
          <a:off x="4000500" y="528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111654</xdr:rowOff>
    </xdr:from>
    <xdr:to>
      <xdr:col>15</xdr:col>
      <xdr:colOff>187325</xdr:colOff>
      <xdr:row>31</xdr:row>
      <xdr:rowOff>41804</xdr:rowOff>
    </xdr:to>
    <xdr:sp macro="" textlink="">
      <xdr:nvSpPr>
        <xdr:cNvPr id="73" name="フローチャート: 判断 72">
          <a:extLst>
            <a:ext uri="{FF2B5EF4-FFF2-40B4-BE49-F238E27FC236}">
              <a16:creationId xmlns:a16="http://schemas.microsoft.com/office/drawing/2014/main" id="{8A7DA16F-BC0B-4342-9A1F-845369F7087A}"/>
            </a:ext>
          </a:extLst>
        </xdr:cNvPr>
        <xdr:cNvSpPr/>
      </xdr:nvSpPr>
      <xdr:spPr>
        <a:xfrm>
          <a:off x="3238500" y="525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97261</xdr:rowOff>
    </xdr:from>
    <xdr:to>
      <xdr:col>11</xdr:col>
      <xdr:colOff>187325</xdr:colOff>
      <xdr:row>31</xdr:row>
      <xdr:rowOff>27411</xdr:rowOff>
    </xdr:to>
    <xdr:sp macro="" textlink="">
      <xdr:nvSpPr>
        <xdr:cNvPr id="74" name="フローチャート: 判断 73">
          <a:extLst>
            <a:ext uri="{FF2B5EF4-FFF2-40B4-BE49-F238E27FC236}">
              <a16:creationId xmlns:a16="http://schemas.microsoft.com/office/drawing/2014/main" id="{CFBC6984-971A-4D2F-900C-624A70A853A7}"/>
            </a:ext>
          </a:extLst>
        </xdr:cNvPr>
        <xdr:cNvSpPr/>
      </xdr:nvSpPr>
      <xdr:spPr>
        <a:xfrm>
          <a:off x="2476500" y="524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84667</xdr:rowOff>
    </xdr:from>
    <xdr:to>
      <xdr:col>7</xdr:col>
      <xdr:colOff>187325</xdr:colOff>
      <xdr:row>31</xdr:row>
      <xdr:rowOff>14817</xdr:rowOff>
    </xdr:to>
    <xdr:sp macro="" textlink="">
      <xdr:nvSpPr>
        <xdr:cNvPr id="75" name="フローチャート: 判断 74">
          <a:extLst>
            <a:ext uri="{FF2B5EF4-FFF2-40B4-BE49-F238E27FC236}">
              <a16:creationId xmlns:a16="http://schemas.microsoft.com/office/drawing/2014/main" id="{DDFD96C8-23F5-469B-BFFA-52507B5454CF}"/>
            </a:ext>
          </a:extLst>
        </xdr:cNvPr>
        <xdr:cNvSpPr/>
      </xdr:nvSpPr>
      <xdr:spPr>
        <a:xfrm>
          <a:off x="1714500" y="5228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FEE147E-1765-4EC4-B47E-26B8440633C3}"/>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7EC8FAC8-AC4F-4061-8B75-E009F1D09758}"/>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D2216A1-654B-45DA-8699-C53332B01427}"/>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27740C3-5328-4135-B79D-5D92E40EF423}"/>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F19CF47-E4E8-41E7-83F5-4323F5D3D34B}"/>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118851</xdr:rowOff>
    </xdr:from>
    <xdr:to>
      <xdr:col>23</xdr:col>
      <xdr:colOff>136525</xdr:colOff>
      <xdr:row>31</xdr:row>
      <xdr:rowOff>49001</xdr:rowOff>
    </xdr:to>
    <xdr:sp macro="" textlink="">
      <xdr:nvSpPr>
        <xdr:cNvPr id="81" name="楕円 80">
          <a:extLst>
            <a:ext uri="{FF2B5EF4-FFF2-40B4-BE49-F238E27FC236}">
              <a16:creationId xmlns:a16="http://schemas.microsoft.com/office/drawing/2014/main" id="{BD2C4A83-E880-4CED-BB37-991B33D86735}"/>
            </a:ext>
          </a:extLst>
        </xdr:cNvPr>
        <xdr:cNvSpPr/>
      </xdr:nvSpPr>
      <xdr:spPr>
        <a:xfrm>
          <a:off x="4711700" y="526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141728</xdr:rowOff>
    </xdr:from>
    <xdr:ext cx="405111" cy="259045"/>
    <xdr:sp macro="" textlink="">
      <xdr:nvSpPr>
        <xdr:cNvPr id="82" name="有形固定資産減価償却率該当値テキスト">
          <a:extLst>
            <a:ext uri="{FF2B5EF4-FFF2-40B4-BE49-F238E27FC236}">
              <a16:creationId xmlns:a16="http://schemas.microsoft.com/office/drawing/2014/main" id="{85A3FD5D-8255-41C9-BB05-754DA7BEAD61}"/>
            </a:ext>
          </a:extLst>
        </xdr:cNvPr>
        <xdr:cNvSpPr txBox="1"/>
      </xdr:nvSpPr>
      <xdr:spPr>
        <a:xfrm>
          <a:off x="4813300" y="5113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111654</xdr:rowOff>
    </xdr:from>
    <xdr:to>
      <xdr:col>19</xdr:col>
      <xdr:colOff>187325</xdr:colOff>
      <xdr:row>31</xdr:row>
      <xdr:rowOff>41804</xdr:rowOff>
    </xdr:to>
    <xdr:sp macro="" textlink="">
      <xdr:nvSpPr>
        <xdr:cNvPr id="83" name="楕円 82">
          <a:extLst>
            <a:ext uri="{FF2B5EF4-FFF2-40B4-BE49-F238E27FC236}">
              <a16:creationId xmlns:a16="http://schemas.microsoft.com/office/drawing/2014/main" id="{63E0CF2B-0BBA-442F-9C3F-88D3C4BFBA8D}"/>
            </a:ext>
          </a:extLst>
        </xdr:cNvPr>
        <xdr:cNvSpPr/>
      </xdr:nvSpPr>
      <xdr:spPr>
        <a:xfrm>
          <a:off x="4000500" y="525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162454</xdr:rowOff>
    </xdr:from>
    <xdr:to>
      <xdr:col>23</xdr:col>
      <xdr:colOff>85725</xdr:colOff>
      <xdr:row>30</xdr:row>
      <xdr:rowOff>169651</xdr:rowOff>
    </xdr:to>
    <xdr:cxnSp macro="">
      <xdr:nvCxnSpPr>
        <xdr:cNvPr id="84" name="直線コネクタ 83">
          <a:extLst>
            <a:ext uri="{FF2B5EF4-FFF2-40B4-BE49-F238E27FC236}">
              <a16:creationId xmlns:a16="http://schemas.microsoft.com/office/drawing/2014/main" id="{3CC0E978-E7B6-44B3-BC22-FF7F1A70F1BF}"/>
            </a:ext>
          </a:extLst>
        </xdr:cNvPr>
        <xdr:cNvCxnSpPr/>
      </xdr:nvCxnSpPr>
      <xdr:spPr>
        <a:xfrm>
          <a:off x="4051300" y="5305954"/>
          <a:ext cx="7112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79269</xdr:rowOff>
    </xdr:from>
    <xdr:to>
      <xdr:col>15</xdr:col>
      <xdr:colOff>187325</xdr:colOff>
      <xdr:row>31</xdr:row>
      <xdr:rowOff>9419</xdr:rowOff>
    </xdr:to>
    <xdr:sp macro="" textlink="">
      <xdr:nvSpPr>
        <xdr:cNvPr id="85" name="楕円 84">
          <a:extLst>
            <a:ext uri="{FF2B5EF4-FFF2-40B4-BE49-F238E27FC236}">
              <a16:creationId xmlns:a16="http://schemas.microsoft.com/office/drawing/2014/main" id="{32C7551E-3711-4190-A8E7-B0F2EFAD40FE}"/>
            </a:ext>
          </a:extLst>
        </xdr:cNvPr>
        <xdr:cNvSpPr/>
      </xdr:nvSpPr>
      <xdr:spPr>
        <a:xfrm>
          <a:off x="3238500" y="522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130069</xdr:rowOff>
    </xdr:from>
    <xdr:to>
      <xdr:col>19</xdr:col>
      <xdr:colOff>136525</xdr:colOff>
      <xdr:row>30</xdr:row>
      <xdr:rowOff>162454</xdr:rowOff>
    </xdr:to>
    <xdr:cxnSp macro="">
      <xdr:nvCxnSpPr>
        <xdr:cNvPr id="86" name="直線コネクタ 85">
          <a:extLst>
            <a:ext uri="{FF2B5EF4-FFF2-40B4-BE49-F238E27FC236}">
              <a16:creationId xmlns:a16="http://schemas.microsoft.com/office/drawing/2014/main" id="{7D45D621-6826-420A-BC72-A11E3F4251F3}"/>
            </a:ext>
          </a:extLst>
        </xdr:cNvPr>
        <xdr:cNvCxnSpPr/>
      </xdr:nvCxnSpPr>
      <xdr:spPr>
        <a:xfrm>
          <a:off x="3289300" y="5273569"/>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54081</xdr:rowOff>
    </xdr:from>
    <xdr:to>
      <xdr:col>11</xdr:col>
      <xdr:colOff>187325</xdr:colOff>
      <xdr:row>30</xdr:row>
      <xdr:rowOff>155681</xdr:rowOff>
    </xdr:to>
    <xdr:sp macro="" textlink="">
      <xdr:nvSpPr>
        <xdr:cNvPr id="87" name="楕円 86">
          <a:extLst>
            <a:ext uri="{FF2B5EF4-FFF2-40B4-BE49-F238E27FC236}">
              <a16:creationId xmlns:a16="http://schemas.microsoft.com/office/drawing/2014/main" id="{ADBF1F98-1625-461A-A30E-552ADBD1DA56}"/>
            </a:ext>
          </a:extLst>
        </xdr:cNvPr>
        <xdr:cNvSpPr/>
      </xdr:nvSpPr>
      <xdr:spPr>
        <a:xfrm>
          <a:off x="2476500" y="519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104881</xdr:rowOff>
    </xdr:from>
    <xdr:to>
      <xdr:col>15</xdr:col>
      <xdr:colOff>136525</xdr:colOff>
      <xdr:row>30</xdr:row>
      <xdr:rowOff>130069</xdr:rowOff>
    </xdr:to>
    <xdr:cxnSp macro="">
      <xdr:nvCxnSpPr>
        <xdr:cNvPr id="88" name="直線コネクタ 87">
          <a:extLst>
            <a:ext uri="{FF2B5EF4-FFF2-40B4-BE49-F238E27FC236}">
              <a16:creationId xmlns:a16="http://schemas.microsoft.com/office/drawing/2014/main" id="{C3F3EB1D-7975-4704-8566-705C5A8D7E8A}"/>
            </a:ext>
          </a:extLst>
        </xdr:cNvPr>
        <xdr:cNvCxnSpPr/>
      </xdr:nvCxnSpPr>
      <xdr:spPr>
        <a:xfrm>
          <a:off x="2527300" y="5248381"/>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32491</xdr:rowOff>
    </xdr:from>
    <xdr:to>
      <xdr:col>7</xdr:col>
      <xdr:colOff>187325</xdr:colOff>
      <xdr:row>30</xdr:row>
      <xdr:rowOff>134091</xdr:rowOff>
    </xdr:to>
    <xdr:sp macro="" textlink="">
      <xdr:nvSpPr>
        <xdr:cNvPr id="89" name="楕円 88">
          <a:extLst>
            <a:ext uri="{FF2B5EF4-FFF2-40B4-BE49-F238E27FC236}">
              <a16:creationId xmlns:a16="http://schemas.microsoft.com/office/drawing/2014/main" id="{B7FD971C-76DB-4209-821A-E6CE3EDBCAD0}"/>
            </a:ext>
          </a:extLst>
        </xdr:cNvPr>
        <xdr:cNvSpPr/>
      </xdr:nvSpPr>
      <xdr:spPr>
        <a:xfrm>
          <a:off x="1714500" y="5175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83291</xdr:rowOff>
    </xdr:from>
    <xdr:to>
      <xdr:col>11</xdr:col>
      <xdr:colOff>136525</xdr:colOff>
      <xdr:row>30</xdr:row>
      <xdr:rowOff>104881</xdr:rowOff>
    </xdr:to>
    <xdr:cxnSp macro="">
      <xdr:nvCxnSpPr>
        <xdr:cNvPr id="90" name="直線コネクタ 89">
          <a:extLst>
            <a:ext uri="{FF2B5EF4-FFF2-40B4-BE49-F238E27FC236}">
              <a16:creationId xmlns:a16="http://schemas.microsoft.com/office/drawing/2014/main" id="{0888AB6D-C686-4B15-BA53-97B99E85833B}"/>
            </a:ext>
          </a:extLst>
        </xdr:cNvPr>
        <xdr:cNvCxnSpPr/>
      </xdr:nvCxnSpPr>
      <xdr:spPr>
        <a:xfrm>
          <a:off x="1765300" y="5226791"/>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65316</xdr:rowOff>
    </xdr:from>
    <xdr:ext cx="405111" cy="259045"/>
    <xdr:sp macro="" textlink="">
      <xdr:nvSpPr>
        <xdr:cNvPr id="91" name="n_1aveValue有形固定資産減価償却率">
          <a:extLst>
            <a:ext uri="{FF2B5EF4-FFF2-40B4-BE49-F238E27FC236}">
              <a16:creationId xmlns:a16="http://schemas.microsoft.com/office/drawing/2014/main" id="{4E2103B4-7544-4C70-8BFB-DC3EB86591CE}"/>
            </a:ext>
          </a:extLst>
        </xdr:cNvPr>
        <xdr:cNvSpPr txBox="1"/>
      </xdr:nvSpPr>
      <xdr:spPr>
        <a:xfrm>
          <a:off x="3836044" y="5380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32931</xdr:rowOff>
    </xdr:from>
    <xdr:ext cx="405111" cy="259045"/>
    <xdr:sp macro="" textlink="">
      <xdr:nvSpPr>
        <xdr:cNvPr id="92" name="n_2aveValue有形固定資産減価償却率">
          <a:extLst>
            <a:ext uri="{FF2B5EF4-FFF2-40B4-BE49-F238E27FC236}">
              <a16:creationId xmlns:a16="http://schemas.microsoft.com/office/drawing/2014/main" id="{761EC145-0425-4FF4-9965-2B7263F6EDB0}"/>
            </a:ext>
          </a:extLst>
        </xdr:cNvPr>
        <xdr:cNvSpPr txBox="1"/>
      </xdr:nvSpPr>
      <xdr:spPr>
        <a:xfrm>
          <a:off x="3086744" y="5347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18538</xdr:rowOff>
    </xdr:from>
    <xdr:ext cx="405111" cy="259045"/>
    <xdr:sp macro="" textlink="">
      <xdr:nvSpPr>
        <xdr:cNvPr id="93" name="n_3aveValue有形固定資産減価償却率">
          <a:extLst>
            <a:ext uri="{FF2B5EF4-FFF2-40B4-BE49-F238E27FC236}">
              <a16:creationId xmlns:a16="http://schemas.microsoft.com/office/drawing/2014/main" id="{FC7A1DD1-C6F5-4CC5-89AC-2665E551285B}"/>
            </a:ext>
          </a:extLst>
        </xdr:cNvPr>
        <xdr:cNvSpPr txBox="1"/>
      </xdr:nvSpPr>
      <xdr:spPr>
        <a:xfrm>
          <a:off x="2324744" y="5333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5944</xdr:rowOff>
    </xdr:from>
    <xdr:ext cx="405111" cy="259045"/>
    <xdr:sp macro="" textlink="">
      <xdr:nvSpPr>
        <xdr:cNvPr id="94" name="n_4aveValue有形固定資産減価償却率">
          <a:extLst>
            <a:ext uri="{FF2B5EF4-FFF2-40B4-BE49-F238E27FC236}">
              <a16:creationId xmlns:a16="http://schemas.microsoft.com/office/drawing/2014/main" id="{1E794736-3132-48B0-98D9-B96444723862}"/>
            </a:ext>
          </a:extLst>
        </xdr:cNvPr>
        <xdr:cNvSpPr txBox="1"/>
      </xdr:nvSpPr>
      <xdr:spPr>
        <a:xfrm>
          <a:off x="1562744" y="5320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58331</xdr:rowOff>
    </xdr:from>
    <xdr:ext cx="405111" cy="259045"/>
    <xdr:sp macro="" textlink="">
      <xdr:nvSpPr>
        <xdr:cNvPr id="95" name="n_1mainValue有形固定資産減価償却率">
          <a:extLst>
            <a:ext uri="{FF2B5EF4-FFF2-40B4-BE49-F238E27FC236}">
              <a16:creationId xmlns:a16="http://schemas.microsoft.com/office/drawing/2014/main" id="{4E671962-7D98-4056-951C-B5E311013620}"/>
            </a:ext>
          </a:extLst>
        </xdr:cNvPr>
        <xdr:cNvSpPr txBox="1"/>
      </xdr:nvSpPr>
      <xdr:spPr>
        <a:xfrm>
          <a:off x="3836044" y="5030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25946</xdr:rowOff>
    </xdr:from>
    <xdr:ext cx="405111" cy="259045"/>
    <xdr:sp macro="" textlink="">
      <xdr:nvSpPr>
        <xdr:cNvPr id="96" name="n_2mainValue有形固定資産減価償却率">
          <a:extLst>
            <a:ext uri="{FF2B5EF4-FFF2-40B4-BE49-F238E27FC236}">
              <a16:creationId xmlns:a16="http://schemas.microsoft.com/office/drawing/2014/main" id="{F7833C06-077A-4721-8AEC-C92ABFC66E6E}"/>
            </a:ext>
          </a:extLst>
        </xdr:cNvPr>
        <xdr:cNvSpPr txBox="1"/>
      </xdr:nvSpPr>
      <xdr:spPr>
        <a:xfrm>
          <a:off x="3086744" y="4997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758</xdr:rowOff>
    </xdr:from>
    <xdr:ext cx="405111" cy="259045"/>
    <xdr:sp macro="" textlink="">
      <xdr:nvSpPr>
        <xdr:cNvPr id="97" name="n_3mainValue有形固定資産減価償却率">
          <a:extLst>
            <a:ext uri="{FF2B5EF4-FFF2-40B4-BE49-F238E27FC236}">
              <a16:creationId xmlns:a16="http://schemas.microsoft.com/office/drawing/2014/main" id="{2EE469B4-EF30-463B-8605-39876A0AA555}"/>
            </a:ext>
          </a:extLst>
        </xdr:cNvPr>
        <xdr:cNvSpPr txBox="1"/>
      </xdr:nvSpPr>
      <xdr:spPr>
        <a:xfrm>
          <a:off x="2324744" y="4972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150618</xdr:rowOff>
    </xdr:from>
    <xdr:ext cx="405111" cy="259045"/>
    <xdr:sp macro="" textlink="">
      <xdr:nvSpPr>
        <xdr:cNvPr id="98" name="n_4mainValue有形固定資産減価償却率">
          <a:extLst>
            <a:ext uri="{FF2B5EF4-FFF2-40B4-BE49-F238E27FC236}">
              <a16:creationId xmlns:a16="http://schemas.microsoft.com/office/drawing/2014/main" id="{F5C0739A-79CC-47E9-9344-A4E640473191}"/>
            </a:ext>
          </a:extLst>
        </xdr:cNvPr>
        <xdr:cNvSpPr txBox="1"/>
      </xdr:nvSpPr>
      <xdr:spPr>
        <a:xfrm>
          <a:off x="1562744" y="495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C221CA54-862D-48C1-B383-5B656ED4F9E9}"/>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B3767350-71CC-4819-B96E-5A74012CCF20}"/>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6CDBB00E-E0C2-4568-B39B-2D1947F03EC6}"/>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4EF33783-3CDF-477D-A987-C112924527B3}"/>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81B5FF2D-AD57-4CDF-9A70-B663DF2C9FA9}"/>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10949092-7861-47D0-868E-90027FA86298}"/>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35468218-F648-4531-8729-02EBA1C4160A}"/>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ACD8EEED-1276-4859-862E-6E4362C4BEC6}"/>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F17FB5D6-3D0E-44EB-BD6A-84507BACD8DF}"/>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278A3CDC-4C4A-4CF4-8658-71B6F50E2DA2}"/>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C8D2A977-0158-4298-90EC-3EC36E211F41}"/>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9FFA1251-7BE7-4240-AB56-FB88AD25EF51}"/>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F3CA119D-DEF5-4FC0-917F-5863D0445C1C}"/>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当市の債務償還比率は、計画的な繰上償還等により地方債残高が約</a:t>
          </a:r>
          <a:r>
            <a:rPr kumimoji="1" lang="en-US" altLang="ja-JP" sz="1100">
              <a:latin typeface="ＭＳ Ｐゴシック" panose="020B0600070205080204" pitchFamily="50" charset="-128"/>
              <a:ea typeface="ＭＳ Ｐゴシック" panose="020B0600070205080204" pitchFamily="50" charset="-128"/>
            </a:rPr>
            <a:t>11.3</a:t>
          </a:r>
          <a:r>
            <a:rPr kumimoji="1" lang="ja-JP" altLang="en-US" sz="1100">
              <a:latin typeface="ＭＳ Ｐゴシック" panose="020B0600070205080204" pitchFamily="50" charset="-128"/>
              <a:ea typeface="ＭＳ Ｐゴシック" panose="020B0600070205080204" pitchFamily="50" charset="-128"/>
            </a:rPr>
            <a:t>億円減少したことにより、将来負担額が約</a:t>
          </a:r>
          <a:r>
            <a:rPr kumimoji="1" lang="en-US" altLang="ja-JP" sz="1100">
              <a:latin typeface="ＭＳ Ｐゴシック" panose="020B0600070205080204" pitchFamily="50" charset="-128"/>
              <a:ea typeface="ＭＳ Ｐゴシック" panose="020B0600070205080204" pitchFamily="50" charset="-128"/>
            </a:rPr>
            <a:t>12.2</a:t>
          </a:r>
          <a:r>
            <a:rPr kumimoji="1" lang="ja-JP" altLang="en-US" sz="1100">
              <a:latin typeface="ＭＳ Ｐゴシック" panose="020B0600070205080204" pitchFamily="50" charset="-128"/>
              <a:ea typeface="ＭＳ Ｐゴシック" panose="020B0600070205080204" pitchFamily="50" charset="-128"/>
            </a:rPr>
            <a:t>億円減少したことで、前年度より</a:t>
          </a:r>
          <a:r>
            <a:rPr kumimoji="1" lang="en-US" altLang="ja-JP" sz="1100">
              <a:latin typeface="ＭＳ Ｐゴシック" panose="020B0600070205080204" pitchFamily="50" charset="-128"/>
              <a:ea typeface="ＭＳ Ｐゴシック" panose="020B0600070205080204" pitchFamily="50" charset="-128"/>
            </a:rPr>
            <a:t>35.8</a:t>
          </a:r>
          <a:r>
            <a:rPr kumimoji="1" lang="ja-JP" altLang="en-US" sz="1100">
              <a:latin typeface="ＭＳ Ｐゴシック" panose="020B0600070205080204" pitchFamily="50" charset="-128"/>
              <a:ea typeface="ＭＳ Ｐゴシック" panose="020B0600070205080204" pitchFamily="50" charset="-128"/>
            </a:rPr>
            <a:t>ポイント減少した。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類似団体内平均値を</a:t>
          </a:r>
          <a:r>
            <a:rPr kumimoji="1" lang="en-US" altLang="ja-JP" sz="1100">
              <a:latin typeface="ＭＳ Ｐゴシック" panose="020B0600070205080204" pitchFamily="50" charset="-128"/>
              <a:ea typeface="ＭＳ Ｐゴシック" panose="020B0600070205080204" pitchFamily="50" charset="-128"/>
            </a:rPr>
            <a:t>5.1</a:t>
          </a:r>
          <a:r>
            <a:rPr kumimoji="1" lang="ja-JP" altLang="en-US" sz="1100">
              <a:latin typeface="ＭＳ Ｐゴシック" panose="020B0600070205080204" pitchFamily="50" charset="-128"/>
              <a:ea typeface="ＭＳ Ｐゴシック" panose="020B0600070205080204" pitchFamily="50" charset="-128"/>
            </a:rPr>
            <a:t>ポイント下回ったが、今後も公共施設の老朽化対策等に係る起債事業が見込まれているため、引き続き、繰上償還の実施等により地方債残高の低減を図るとともに、基金残高の確保に努め、比率の低減に取組む。</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BE4AA31-298D-4B76-85D5-802109CAF092}"/>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C89EE736-DA1D-4940-9E80-956674A45405}"/>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75D82718-BF51-4F47-B135-508ADA746AD5}"/>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FD47DE42-CEE5-487A-8401-69EE0A7D5F03}"/>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A2946408-439F-407D-A8FE-D11924FF4D28}"/>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5E553BB1-BBE1-42BD-A526-CD499D893993}"/>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8B40454D-4AA3-444A-9A4D-5B2E294E26BD}"/>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B65FA7A3-8EBA-4996-A136-5ECB602C9710}"/>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4030197B-1C28-4686-9AE6-4D2CE25E1129}"/>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E87A2039-8259-44DB-BD76-7D677EFCC8F0}"/>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7B55417-C515-4692-8609-68BD722A3C95}"/>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925AB68E-F99A-40C9-96C9-13053A57C44E}"/>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75DD0A83-202E-435A-A325-3EBCA4B16B35}"/>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7FD42C7C-C1C7-467C-BA94-87686F6D6CF2}"/>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2E1F2214-2813-4D54-8EFF-0C90760C7D63}"/>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123875</xdr:rowOff>
    </xdr:to>
    <xdr:cxnSp macro="">
      <xdr:nvCxnSpPr>
        <xdr:cNvPr id="127" name="直線コネクタ 126">
          <a:extLst>
            <a:ext uri="{FF2B5EF4-FFF2-40B4-BE49-F238E27FC236}">
              <a16:creationId xmlns:a16="http://schemas.microsoft.com/office/drawing/2014/main" id="{182BB539-7551-43E9-88FE-351F9905D4FD}"/>
            </a:ext>
          </a:extLst>
        </xdr:cNvPr>
        <xdr:cNvCxnSpPr/>
      </xdr:nvCxnSpPr>
      <xdr:spPr>
        <a:xfrm flipV="1">
          <a:off x="14793595" y="4541308"/>
          <a:ext cx="1269" cy="141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127702</xdr:rowOff>
    </xdr:from>
    <xdr:ext cx="560923" cy="259045"/>
    <xdr:sp macro="" textlink="">
      <xdr:nvSpPr>
        <xdr:cNvPr id="128" name="債務償還比率最小値テキスト">
          <a:extLst>
            <a:ext uri="{FF2B5EF4-FFF2-40B4-BE49-F238E27FC236}">
              <a16:creationId xmlns:a16="http://schemas.microsoft.com/office/drawing/2014/main" id="{DD1548B1-B47C-4A65-A832-F2CEA44136D4}"/>
            </a:ext>
          </a:extLst>
        </xdr:cNvPr>
        <xdr:cNvSpPr txBox="1"/>
      </xdr:nvSpPr>
      <xdr:spPr>
        <a:xfrm>
          <a:off x="14846300" y="595700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123875</xdr:rowOff>
    </xdr:from>
    <xdr:to>
      <xdr:col>76</xdr:col>
      <xdr:colOff>111125</xdr:colOff>
      <xdr:row>34</xdr:row>
      <xdr:rowOff>123875</xdr:rowOff>
    </xdr:to>
    <xdr:cxnSp macro="">
      <xdr:nvCxnSpPr>
        <xdr:cNvPr id="129" name="直線コネクタ 128">
          <a:extLst>
            <a:ext uri="{FF2B5EF4-FFF2-40B4-BE49-F238E27FC236}">
              <a16:creationId xmlns:a16="http://schemas.microsoft.com/office/drawing/2014/main" id="{7A1966E2-FED7-49FD-9315-DD6E03AAE3CD}"/>
            </a:ext>
          </a:extLst>
        </xdr:cNvPr>
        <xdr:cNvCxnSpPr/>
      </xdr:nvCxnSpPr>
      <xdr:spPr>
        <a:xfrm>
          <a:off x="14706600" y="5953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979AFBC0-678A-4DE2-9996-4E7FF7554512}"/>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6F484550-004A-4006-80F1-E2E5A29C9144}"/>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152981</xdr:rowOff>
    </xdr:from>
    <xdr:ext cx="469744" cy="259045"/>
    <xdr:sp macro="" textlink="">
      <xdr:nvSpPr>
        <xdr:cNvPr id="132" name="債務償還比率平均値テキスト">
          <a:extLst>
            <a:ext uri="{FF2B5EF4-FFF2-40B4-BE49-F238E27FC236}">
              <a16:creationId xmlns:a16="http://schemas.microsoft.com/office/drawing/2014/main" id="{AB52173C-A2B5-4F88-AF9C-3A749606C3AC}"/>
            </a:ext>
          </a:extLst>
        </xdr:cNvPr>
        <xdr:cNvSpPr txBox="1"/>
      </xdr:nvSpPr>
      <xdr:spPr>
        <a:xfrm>
          <a:off x="14846300" y="5125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3104</xdr:rowOff>
    </xdr:from>
    <xdr:to>
      <xdr:col>76</xdr:col>
      <xdr:colOff>73025</xdr:colOff>
      <xdr:row>30</xdr:row>
      <xdr:rowOff>104704</xdr:rowOff>
    </xdr:to>
    <xdr:sp macro="" textlink="">
      <xdr:nvSpPr>
        <xdr:cNvPr id="133" name="フローチャート: 判断 132">
          <a:extLst>
            <a:ext uri="{FF2B5EF4-FFF2-40B4-BE49-F238E27FC236}">
              <a16:creationId xmlns:a16="http://schemas.microsoft.com/office/drawing/2014/main" id="{CE0723FE-B091-4F68-9F28-7EC30A8E6B94}"/>
            </a:ext>
          </a:extLst>
        </xdr:cNvPr>
        <xdr:cNvSpPr/>
      </xdr:nvSpPr>
      <xdr:spPr>
        <a:xfrm>
          <a:off x="14744700" y="514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12340</xdr:rowOff>
    </xdr:from>
    <xdr:to>
      <xdr:col>72</xdr:col>
      <xdr:colOff>123825</xdr:colOff>
      <xdr:row>30</xdr:row>
      <xdr:rowOff>113940</xdr:rowOff>
    </xdr:to>
    <xdr:sp macro="" textlink="">
      <xdr:nvSpPr>
        <xdr:cNvPr id="134" name="フローチャート: 判断 133">
          <a:extLst>
            <a:ext uri="{FF2B5EF4-FFF2-40B4-BE49-F238E27FC236}">
              <a16:creationId xmlns:a16="http://schemas.microsoft.com/office/drawing/2014/main" id="{F420CF24-E36C-447C-AF5C-BD2BC954E60D}"/>
            </a:ext>
          </a:extLst>
        </xdr:cNvPr>
        <xdr:cNvSpPr/>
      </xdr:nvSpPr>
      <xdr:spPr>
        <a:xfrm>
          <a:off x="14033500" y="515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146847</xdr:rowOff>
    </xdr:from>
    <xdr:to>
      <xdr:col>68</xdr:col>
      <xdr:colOff>123825</xdr:colOff>
      <xdr:row>30</xdr:row>
      <xdr:rowOff>76997</xdr:rowOff>
    </xdr:to>
    <xdr:sp macro="" textlink="">
      <xdr:nvSpPr>
        <xdr:cNvPr id="135" name="フローチャート: 判断 134">
          <a:extLst>
            <a:ext uri="{FF2B5EF4-FFF2-40B4-BE49-F238E27FC236}">
              <a16:creationId xmlns:a16="http://schemas.microsoft.com/office/drawing/2014/main" id="{8C43BDA7-EFA6-4EEA-801F-DEDB25805E8A}"/>
            </a:ext>
          </a:extLst>
        </xdr:cNvPr>
        <xdr:cNvSpPr/>
      </xdr:nvSpPr>
      <xdr:spPr>
        <a:xfrm>
          <a:off x="13271500" y="511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147638</xdr:rowOff>
    </xdr:from>
    <xdr:to>
      <xdr:col>64</xdr:col>
      <xdr:colOff>123825</xdr:colOff>
      <xdr:row>31</xdr:row>
      <xdr:rowOff>77788</xdr:rowOff>
    </xdr:to>
    <xdr:sp macro="" textlink="">
      <xdr:nvSpPr>
        <xdr:cNvPr id="136" name="フローチャート: 判断 135">
          <a:extLst>
            <a:ext uri="{FF2B5EF4-FFF2-40B4-BE49-F238E27FC236}">
              <a16:creationId xmlns:a16="http://schemas.microsoft.com/office/drawing/2014/main" id="{ABD31D43-EE44-41F9-8334-50A615AA90AB}"/>
            </a:ext>
          </a:extLst>
        </xdr:cNvPr>
        <xdr:cNvSpPr/>
      </xdr:nvSpPr>
      <xdr:spPr>
        <a:xfrm>
          <a:off x="12509500" y="529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34361</xdr:rowOff>
    </xdr:from>
    <xdr:to>
      <xdr:col>60</xdr:col>
      <xdr:colOff>123825</xdr:colOff>
      <xdr:row>31</xdr:row>
      <xdr:rowOff>135961</xdr:rowOff>
    </xdr:to>
    <xdr:sp macro="" textlink="">
      <xdr:nvSpPr>
        <xdr:cNvPr id="137" name="フローチャート: 判断 136">
          <a:extLst>
            <a:ext uri="{FF2B5EF4-FFF2-40B4-BE49-F238E27FC236}">
              <a16:creationId xmlns:a16="http://schemas.microsoft.com/office/drawing/2014/main" id="{BE9849DE-A24F-4CA7-AB6B-A963112F0CEF}"/>
            </a:ext>
          </a:extLst>
        </xdr:cNvPr>
        <xdr:cNvSpPr/>
      </xdr:nvSpPr>
      <xdr:spPr>
        <a:xfrm>
          <a:off x="11747500" y="534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7F24F01-4309-45EF-A769-E08FEB3C6EB5}"/>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97AE85F9-5982-4040-B18E-2318A55ED346}"/>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A215D2B-9076-44D6-8EE0-189540F37BD0}"/>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679C2AC8-90E9-48B0-B7D2-9BBE56BF3C06}"/>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1E781EB-8FBC-4C8C-B96B-41F7158C5743}"/>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168437</xdr:rowOff>
    </xdr:from>
    <xdr:to>
      <xdr:col>76</xdr:col>
      <xdr:colOff>73025</xdr:colOff>
      <xdr:row>30</xdr:row>
      <xdr:rowOff>98587</xdr:rowOff>
    </xdr:to>
    <xdr:sp macro="" textlink="">
      <xdr:nvSpPr>
        <xdr:cNvPr id="143" name="楕円 142">
          <a:extLst>
            <a:ext uri="{FF2B5EF4-FFF2-40B4-BE49-F238E27FC236}">
              <a16:creationId xmlns:a16="http://schemas.microsoft.com/office/drawing/2014/main" id="{CBABF818-E4A9-4AFF-A1FE-4FDC8D0B458B}"/>
            </a:ext>
          </a:extLst>
        </xdr:cNvPr>
        <xdr:cNvSpPr/>
      </xdr:nvSpPr>
      <xdr:spPr>
        <a:xfrm>
          <a:off x="14744700" y="514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19864</xdr:rowOff>
    </xdr:from>
    <xdr:ext cx="469744" cy="259045"/>
    <xdr:sp macro="" textlink="">
      <xdr:nvSpPr>
        <xdr:cNvPr id="144" name="債務償還比率該当値テキスト">
          <a:extLst>
            <a:ext uri="{FF2B5EF4-FFF2-40B4-BE49-F238E27FC236}">
              <a16:creationId xmlns:a16="http://schemas.microsoft.com/office/drawing/2014/main" id="{C5D6C0D1-77B9-4F4C-8458-686558008957}"/>
            </a:ext>
          </a:extLst>
        </xdr:cNvPr>
        <xdr:cNvSpPr txBox="1"/>
      </xdr:nvSpPr>
      <xdr:spPr>
        <a:xfrm>
          <a:off x="14846300" y="499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39927</xdr:rowOff>
    </xdr:from>
    <xdr:to>
      <xdr:col>72</xdr:col>
      <xdr:colOff>123825</xdr:colOff>
      <xdr:row>30</xdr:row>
      <xdr:rowOff>141527</xdr:rowOff>
    </xdr:to>
    <xdr:sp macro="" textlink="">
      <xdr:nvSpPr>
        <xdr:cNvPr id="145" name="楕円 144">
          <a:extLst>
            <a:ext uri="{FF2B5EF4-FFF2-40B4-BE49-F238E27FC236}">
              <a16:creationId xmlns:a16="http://schemas.microsoft.com/office/drawing/2014/main" id="{F3A2A52D-8077-4A53-A7DC-C6B122109B38}"/>
            </a:ext>
          </a:extLst>
        </xdr:cNvPr>
        <xdr:cNvSpPr/>
      </xdr:nvSpPr>
      <xdr:spPr>
        <a:xfrm>
          <a:off x="14033500" y="518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47787</xdr:rowOff>
    </xdr:from>
    <xdr:to>
      <xdr:col>76</xdr:col>
      <xdr:colOff>22225</xdr:colOff>
      <xdr:row>30</xdr:row>
      <xdr:rowOff>90727</xdr:rowOff>
    </xdr:to>
    <xdr:cxnSp macro="">
      <xdr:nvCxnSpPr>
        <xdr:cNvPr id="146" name="直線コネクタ 145">
          <a:extLst>
            <a:ext uri="{FF2B5EF4-FFF2-40B4-BE49-F238E27FC236}">
              <a16:creationId xmlns:a16="http://schemas.microsoft.com/office/drawing/2014/main" id="{5A521CF3-28F9-4D9E-A527-53D8C76CAEF6}"/>
            </a:ext>
          </a:extLst>
        </xdr:cNvPr>
        <xdr:cNvCxnSpPr/>
      </xdr:nvCxnSpPr>
      <xdr:spPr>
        <a:xfrm flipV="1">
          <a:off x="14084300" y="5191287"/>
          <a:ext cx="711200" cy="4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17138</xdr:rowOff>
    </xdr:from>
    <xdr:to>
      <xdr:col>68</xdr:col>
      <xdr:colOff>123825</xdr:colOff>
      <xdr:row>30</xdr:row>
      <xdr:rowOff>118738</xdr:rowOff>
    </xdr:to>
    <xdr:sp macro="" textlink="">
      <xdr:nvSpPr>
        <xdr:cNvPr id="147" name="楕円 146">
          <a:extLst>
            <a:ext uri="{FF2B5EF4-FFF2-40B4-BE49-F238E27FC236}">
              <a16:creationId xmlns:a16="http://schemas.microsoft.com/office/drawing/2014/main" id="{9BC59174-35BA-4812-9296-46864A7EBE66}"/>
            </a:ext>
          </a:extLst>
        </xdr:cNvPr>
        <xdr:cNvSpPr/>
      </xdr:nvSpPr>
      <xdr:spPr>
        <a:xfrm>
          <a:off x="13271500" y="516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67938</xdr:rowOff>
    </xdr:from>
    <xdr:to>
      <xdr:col>72</xdr:col>
      <xdr:colOff>73025</xdr:colOff>
      <xdr:row>30</xdr:row>
      <xdr:rowOff>90727</xdr:rowOff>
    </xdr:to>
    <xdr:cxnSp macro="">
      <xdr:nvCxnSpPr>
        <xdr:cNvPr id="148" name="直線コネクタ 147">
          <a:extLst>
            <a:ext uri="{FF2B5EF4-FFF2-40B4-BE49-F238E27FC236}">
              <a16:creationId xmlns:a16="http://schemas.microsoft.com/office/drawing/2014/main" id="{09EC93DA-415F-46B0-8809-C12C2532D002}"/>
            </a:ext>
          </a:extLst>
        </xdr:cNvPr>
        <xdr:cNvCxnSpPr/>
      </xdr:nvCxnSpPr>
      <xdr:spPr>
        <a:xfrm>
          <a:off x="13322300" y="5211438"/>
          <a:ext cx="762000" cy="2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90135</xdr:rowOff>
    </xdr:from>
    <xdr:to>
      <xdr:col>64</xdr:col>
      <xdr:colOff>123825</xdr:colOff>
      <xdr:row>32</xdr:row>
      <xdr:rowOff>20285</xdr:rowOff>
    </xdr:to>
    <xdr:sp macro="" textlink="">
      <xdr:nvSpPr>
        <xdr:cNvPr id="149" name="楕円 148">
          <a:extLst>
            <a:ext uri="{FF2B5EF4-FFF2-40B4-BE49-F238E27FC236}">
              <a16:creationId xmlns:a16="http://schemas.microsoft.com/office/drawing/2014/main" id="{56D1F30E-E909-40DC-8B43-7E2719A47DBE}"/>
            </a:ext>
          </a:extLst>
        </xdr:cNvPr>
        <xdr:cNvSpPr/>
      </xdr:nvSpPr>
      <xdr:spPr>
        <a:xfrm>
          <a:off x="12509500" y="540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67938</xdr:rowOff>
    </xdr:from>
    <xdr:to>
      <xdr:col>68</xdr:col>
      <xdr:colOff>73025</xdr:colOff>
      <xdr:row>31</xdr:row>
      <xdr:rowOff>140935</xdr:rowOff>
    </xdr:to>
    <xdr:cxnSp macro="">
      <xdr:nvCxnSpPr>
        <xdr:cNvPr id="150" name="直線コネクタ 149">
          <a:extLst>
            <a:ext uri="{FF2B5EF4-FFF2-40B4-BE49-F238E27FC236}">
              <a16:creationId xmlns:a16="http://schemas.microsoft.com/office/drawing/2014/main" id="{DF4A0C26-7B52-493F-9DB7-3377CF4C9F9B}"/>
            </a:ext>
          </a:extLst>
        </xdr:cNvPr>
        <xdr:cNvCxnSpPr/>
      </xdr:nvCxnSpPr>
      <xdr:spPr>
        <a:xfrm flipV="1">
          <a:off x="12560300" y="5211438"/>
          <a:ext cx="762000" cy="24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137823</xdr:rowOff>
    </xdr:from>
    <xdr:to>
      <xdr:col>60</xdr:col>
      <xdr:colOff>123825</xdr:colOff>
      <xdr:row>33</xdr:row>
      <xdr:rowOff>67973</xdr:rowOff>
    </xdr:to>
    <xdr:sp macro="" textlink="">
      <xdr:nvSpPr>
        <xdr:cNvPr id="151" name="楕円 150">
          <a:extLst>
            <a:ext uri="{FF2B5EF4-FFF2-40B4-BE49-F238E27FC236}">
              <a16:creationId xmlns:a16="http://schemas.microsoft.com/office/drawing/2014/main" id="{9F1297C4-9863-4722-8371-37DD76547BED}"/>
            </a:ext>
          </a:extLst>
        </xdr:cNvPr>
        <xdr:cNvSpPr/>
      </xdr:nvSpPr>
      <xdr:spPr>
        <a:xfrm>
          <a:off x="11747500" y="562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140935</xdr:rowOff>
    </xdr:from>
    <xdr:to>
      <xdr:col>64</xdr:col>
      <xdr:colOff>73025</xdr:colOff>
      <xdr:row>33</xdr:row>
      <xdr:rowOff>17173</xdr:rowOff>
    </xdr:to>
    <xdr:cxnSp macro="">
      <xdr:nvCxnSpPr>
        <xdr:cNvPr id="152" name="直線コネクタ 151">
          <a:extLst>
            <a:ext uri="{FF2B5EF4-FFF2-40B4-BE49-F238E27FC236}">
              <a16:creationId xmlns:a16="http://schemas.microsoft.com/office/drawing/2014/main" id="{D28F45CF-290A-4F13-B2C4-4F57A87E86E5}"/>
            </a:ext>
          </a:extLst>
        </xdr:cNvPr>
        <xdr:cNvCxnSpPr/>
      </xdr:nvCxnSpPr>
      <xdr:spPr>
        <a:xfrm flipV="1">
          <a:off x="11798300" y="5455885"/>
          <a:ext cx="762000" cy="219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130467</xdr:rowOff>
    </xdr:from>
    <xdr:ext cx="469744" cy="259045"/>
    <xdr:sp macro="" textlink="">
      <xdr:nvSpPr>
        <xdr:cNvPr id="153" name="n_1aveValue債務償還比率">
          <a:extLst>
            <a:ext uri="{FF2B5EF4-FFF2-40B4-BE49-F238E27FC236}">
              <a16:creationId xmlns:a16="http://schemas.microsoft.com/office/drawing/2014/main" id="{32830CF4-B283-4280-890D-C2FB5C5AE4DA}"/>
            </a:ext>
          </a:extLst>
        </xdr:cNvPr>
        <xdr:cNvSpPr txBox="1"/>
      </xdr:nvSpPr>
      <xdr:spPr>
        <a:xfrm>
          <a:off x="13836727" y="4931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93524</xdr:rowOff>
    </xdr:from>
    <xdr:ext cx="469744" cy="259045"/>
    <xdr:sp macro="" textlink="">
      <xdr:nvSpPr>
        <xdr:cNvPr id="154" name="n_2aveValue債務償還比率">
          <a:extLst>
            <a:ext uri="{FF2B5EF4-FFF2-40B4-BE49-F238E27FC236}">
              <a16:creationId xmlns:a16="http://schemas.microsoft.com/office/drawing/2014/main" id="{FEFC64FB-6048-41B7-87F0-AED3309D8491}"/>
            </a:ext>
          </a:extLst>
        </xdr:cNvPr>
        <xdr:cNvSpPr txBox="1"/>
      </xdr:nvSpPr>
      <xdr:spPr>
        <a:xfrm>
          <a:off x="13087427" y="489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94315</xdr:rowOff>
    </xdr:from>
    <xdr:ext cx="469744" cy="259045"/>
    <xdr:sp macro="" textlink="">
      <xdr:nvSpPr>
        <xdr:cNvPr id="155" name="n_3aveValue債務償還比率">
          <a:extLst>
            <a:ext uri="{FF2B5EF4-FFF2-40B4-BE49-F238E27FC236}">
              <a16:creationId xmlns:a16="http://schemas.microsoft.com/office/drawing/2014/main" id="{39A46E62-CE45-45D6-9BB2-9F29AA890BBD}"/>
            </a:ext>
          </a:extLst>
        </xdr:cNvPr>
        <xdr:cNvSpPr txBox="1"/>
      </xdr:nvSpPr>
      <xdr:spPr>
        <a:xfrm>
          <a:off x="12325427" y="5066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152488</xdr:rowOff>
    </xdr:from>
    <xdr:ext cx="469744" cy="259045"/>
    <xdr:sp macro="" textlink="">
      <xdr:nvSpPr>
        <xdr:cNvPr id="156" name="n_4aveValue債務償還比率">
          <a:extLst>
            <a:ext uri="{FF2B5EF4-FFF2-40B4-BE49-F238E27FC236}">
              <a16:creationId xmlns:a16="http://schemas.microsoft.com/office/drawing/2014/main" id="{FD9C879A-A0DA-4EC8-8E9B-CFFE3B327EE5}"/>
            </a:ext>
          </a:extLst>
        </xdr:cNvPr>
        <xdr:cNvSpPr txBox="1"/>
      </xdr:nvSpPr>
      <xdr:spPr>
        <a:xfrm>
          <a:off x="11563427" y="5124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132654</xdr:rowOff>
    </xdr:from>
    <xdr:ext cx="469744" cy="259045"/>
    <xdr:sp macro="" textlink="">
      <xdr:nvSpPr>
        <xdr:cNvPr id="157" name="n_1mainValue債務償還比率">
          <a:extLst>
            <a:ext uri="{FF2B5EF4-FFF2-40B4-BE49-F238E27FC236}">
              <a16:creationId xmlns:a16="http://schemas.microsoft.com/office/drawing/2014/main" id="{AEFAC59D-6D78-4315-BE17-998BF1693BF7}"/>
            </a:ext>
          </a:extLst>
        </xdr:cNvPr>
        <xdr:cNvSpPr txBox="1"/>
      </xdr:nvSpPr>
      <xdr:spPr>
        <a:xfrm>
          <a:off x="13836727" y="5276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109865</xdr:rowOff>
    </xdr:from>
    <xdr:ext cx="469744" cy="259045"/>
    <xdr:sp macro="" textlink="">
      <xdr:nvSpPr>
        <xdr:cNvPr id="158" name="n_2mainValue債務償還比率">
          <a:extLst>
            <a:ext uri="{FF2B5EF4-FFF2-40B4-BE49-F238E27FC236}">
              <a16:creationId xmlns:a16="http://schemas.microsoft.com/office/drawing/2014/main" id="{E38F7DA3-BA2E-4E00-BBE0-BBEA3CA05B76}"/>
            </a:ext>
          </a:extLst>
        </xdr:cNvPr>
        <xdr:cNvSpPr txBox="1"/>
      </xdr:nvSpPr>
      <xdr:spPr>
        <a:xfrm>
          <a:off x="13087427" y="525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11412</xdr:rowOff>
    </xdr:from>
    <xdr:ext cx="469744" cy="259045"/>
    <xdr:sp macro="" textlink="">
      <xdr:nvSpPr>
        <xdr:cNvPr id="159" name="n_3mainValue債務償還比率">
          <a:extLst>
            <a:ext uri="{FF2B5EF4-FFF2-40B4-BE49-F238E27FC236}">
              <a16:creationId xmlns:a16="http://schemas.microsoft.com/office/drawing/2014/main" id="{9D1E245F-5D9C-4652-886C-B8C405BD4DED}"/>
            </a:ext>
          </a:extLst>
        </xdr:cNvPr>
        <xdr:cNvSpPr txBox="1"/>
      </xdr:nvSpPr>
      <xdr:spPr>
        <a:xfrm>
          <a:off x="12325427" y="5497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59100</xdr:rowOff>
    </xdr:from>
    <xdr:ext cx="469744" cy="259045"/>
    <xdr:sp macro="" textlink="">
      <xdr:nvSpPr>
        <xdr:cNvPr id="160" name="n_4mainValue債務償還比率">
          <a:extLst>
            <a:ext uri="{FF2B5EF4-FFF2-40B4-BE49-F238E27FC236}">
              <a16:creationId xmlns:a16="http://schemas.microsoft.com/office/drawing/2014/main" id="{23BDD2FF-D78D-4A54-B14F-82795B1B68DA}"/>
            </a:ext>
          </a:extLst>
        </xdr:cNvPr>
        <xdr:cNvSpPr txBox="1"/>
      </xdr:nvSpPr>
      <xdr:spPr>
        <a:xfrm>
          <a:off x="11563427" y="5716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E44AE9BF-C49D-45E5-93D0-FCABEFA9EB8A}"/>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BFF95F98-94F2-4E26-BBD3-2C9ADADC4FA1}"/>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6C06D68D-5CB8-4FAD-9D41-B2F63514C523}"/>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306DD2BB-9BC4-44D2-A42C-BC27995AB159}"/>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F150605E-5159-4FC8-BECE-DBDB30922424}"/>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CCFA5D5E-AD9B-4950-A7E7-C6591AF8E834}"/>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DF9A16E-DE8E-4AAE-B551-048D06D52F5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D4E56EC-1D76-4EB6-B4D8-3AFCC700B42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CAD9838-B190-4210-9FA3-B0A81F502E2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F4945D0-74C5-43A1-9E53-189E5E11CEF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5C80719-FD59-4F58-A2D7-327D37907C8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51607B3-72AB-4AA4-8072-C4699E7788A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A30D43F-5605-4EA3-B49A-6AEEC4FAC37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7682A66-276E-4F03-9FA3-6E4D718C22F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2135FDA-0369-44A3-A627-F57F2A7C2D5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B48F18E-BE88-4D85-B0EA-BF4A8136CAF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28,084
27,864
240.93
21,166,238
19,979,907
1,025,161
8,442,470
12,298,754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7D85C06-EE5C-4C2B-B8FA-9926961C63B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8926DA3-3A15-4577-8339-03B083D88F3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B395FCD-75CA-431E-BF01-A5A2A9C4F7E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C1573B7-003B-4C43-A32E-A50984446CB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FE47E58-8C37-4B23-ACFD-82B4D941395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AD118E2-2F9F-4BF0-A48C-E2C6530DEC6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7EC5B72-C03D-42BB-BD91-259C0475F75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EE084F6-CF0D-4EE6-916D-47A7EE64EDC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4D24DFC-A053-4986-902A-A0932958579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0713580-9DBA-4FB7-81C3-FC88130A84E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CC14ADF-3645-4C2F-8742-50A53B39A74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032A740-B032-4916-9781-2C21F061B88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D55DB8E-90D0-453C-A46B-E25B49C4ED1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19C3A99-A333-41BD-AAF0-4757759F2A7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740B8D-7472-4E1B-90AC-F4897DE4023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BED3B45-B6C9-4F8C-94CE-8D05FD8F31D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18FC237-E07D-41DC-AAB1-48CAF5CE638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CC0CACF-0115-4E0F-ABE5-DE74EA8B357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4DF9E1E-BE1D-4FE2-BC1B-31AB1B88B08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BDCC8B2-32A3-478A-912A-604FEEA413E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1C03E15-D1E3-4590-B4B4-0E1CBE3354E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C291276-BE24-4152-B50D-B817E92EBCC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4E355A3-FDD8-4272-A9CA-B6192253D8A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01B1258-9633-40B3-8905-684A4C4580E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674ACB5-ED36-4020-8F5F-0BD1B32EABA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BAC3993-C31D-4C40-A408-7950D077AD6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C9B4B06-923C-45CB-929C-40A152D345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3F7FFAE-A9AC-4ED4-9A59-6ED96F7BA24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0546252-0365-40E1-80BA-2D0B84FB5E3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3B8A3DC-1999-4B8E-854E-F61F6FB3060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1B5111A-04B1-416A-B2FB-25BFC329CCD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7902B5E-B761-48DA-836F-2F4EA11671D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CA6AD51-1AB9-40F9-941B-6AF8686DCC3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2260E3F-7415-4437-968F-2312E604C0D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119CB13-977F-419D-97C4-5DF9E3609D2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1ECD1D5-0125-4DEB-98D7-8F53C1A7376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8E59F4F-7DE8-407B-ABD5-196AE6D490D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1308800-DFEE-479D-8A9B-DDD5C0876D2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1AE5BB1-CE1B-41D6-9E3D-2D71A889101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F136BC0-8D75-4425-A04C-4C226FF24CE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F7B8B00-E9B9-419F-B180-9F65961726F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D590E55-B04F-47CA-BC74-942FF49A483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0980CEB-940A-45B1-9037-BB76F2226E4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1440184-8BC0-450F-825D-9711DEC731F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0A71E91-2D15-438E-B103-198AE4CA0EE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140970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573C1ECD-6A77-454C-8894-683CCB8D8066}"/>
            </a:ext>
          </a:extLst>
        </xdr:cNvPr>
        <xdr:cNvCxnSpPr/>
      </xdr:nvCxnSpPr>
      <xdr:spPr>
        <a:xfrm flipV="1">
          <a:off x="4634865" y="5798820"/>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道路】&#10;有形固定資産減価償却率最小値テキスト">
          <a:extLst>
            <a:ext uri="{FF2B5EF4-FFF2-40B4-BE49-F238E27FC236}">
              <a16:creationId xmlns:a16="http://schemas.microsoft.com/office/drawing/2014/main" id="{CF63838E-3668-432B-A7EE-094A48671A9B}"/>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4CBAB2E8-97CC-467A-89EC-BF3F6F6B061A}"/>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87647</xdr:rowOff>
    </xdr:from>
    <xdr:ext cx="405111" cy="259045"/>
    <xdr:sp macro="" textlink="">
      <xdr:nvSpPr>
        <xdr:cNvPr id="60" name="【道路】&#10;有形固定資産減価償却率最大値テキスト">
          <a:extLst>
            <a:ext uri="{FF2B5EF4-FFF2-40B4-BE49-F238E27FC236}">
              <a16:creationId xmlns:a16="http://schemas.microsoft.com/office/drawing/2014/main" id="{5BC36629-EBB6-4687-B0F8-5B6638D01168}"/>
            </a:ext>
          </a:extLst>
        </xdr:cNvPr>
        <xdr:cNvSpPr txBox="1"/>
      </xdr:nvSpPr>
      <xdr:spPr>
        <a:xfrm>
          <a:off x="467360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140970</xdr:rowOff>
    </xdr:from>
    <xdr:to>
      <xdr:col>24</xdr:col>
      <xdr:colOff>152400</xdr:colOff>
      <xdr:row>33</xdr:row>
      <xdr:rowOff>140970</xdr:rowOff>
    </xdr:to>
    <xdr:cxnSp macro="">
      <xdr:nvCxnSpPr>
        <xdr:cNvPr id="61" name="直線コネクタ 60">
          <a:extLst>
            <a:ext uri="{FF2B5EF4-FFF2-40B4-BE49-F238E27FC236}">
              <a16:creationId xmlns:a16="http://schemas.microsoft.com/office/drawing/2014/main" id="{5A559B6D-161A-451F-BBC1-95B9C28CCFDA}"/>
            </a:ext>
          </a:extLst>
        </xdr:cNvPr>
        <xdr:cNvCxnSpPr/>
      </xdr:nvCxnSpPr>
      <xdr:spPr>
        <a:xfrm>
          <a:off x="4546600" y="579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17</xdr:rowOff>
    </xdr:from>
    <xdr:ext cx="405111" cy="259045"/>
    <xdr:sp macro="" textlink="">
      <xdr:nvSpPr>
        <xdr:cNvPr id="62" name="【道路】&#10;有形固定資産減価償却率平均値テキスト">
          <a:extLst>
            <a:ext uri="{FF2B5EF4-FFF2-40B4-BE49-F238E27FC236}">
              <a16:creationId xmlns:a16="http://schemas.microsoft.com/office/drawing/2014/main" id="{197EF0B5-BAEC-4DC7-97BD-195D6A6E6FFF}"/>
            </a:ext>
          </a:extLst>
        </xdr:cNvPr>
        <xdr:cNvSpPr txBox="1"/>
      </xdr:nvSpPr>
      <xdr:spPr>
        <a:xfrm>
          <a:off x="4673600" y="651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a:extLst>
            <a:ext uri="{FF2B5EF4-FFF2-40B4-BE49-F238E27FC236}">
              <a16:creationId xmlns:a16="http://schemas.microsoft.com/office/drawing/2014/main" id="{0B5BB0D1-E4A6-4AE6-9812-3F141E8164F0}"/>
            </a:ext>
          </a:extLst>
        </xdr:cNvPr>
        <xdr:cNvSpPr/>
      </xdr:nvSpPr>
      <xdr:spPr>
        <a:xfrm>
          <a:off x="45847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17780</xdr:rowOff>
    </xdr:from>
    <xdr:to>
      <xdr:col>20</xdr:col>
      <xdr:colOff>38100</xdr:colOff>
      <xdr:row>38</xdr:row>
      <xdr:rowOff>119380</xdr:rowOff>
    </xdr:to>
    <xdr:sp macro="" textlink="">
      <xdr:nvSpPr>
        <xdr:cNvPr id="64" name="フローチャート: 判断 63">
          <a:extLst>
            <a:ext uri="{FF2B5EF4-FFF2-40B4-BE49-F238E27FC236}">
              <a16:creationId xmlns:a16="http://schemas.microsoft.com/office/drawing/2014/main" id="{671DF964-3123-439F-9E1D-850CB6AF97F9}"/>
            </a:ext>
          </a:extLst>
        </xdr:cNvPr>
        <xdr:cNvSpPr/>
      </xdr:nvSpPr>
      <xdr:spPr>
        <a:xfrm>
          <a:off x="3746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6350</xdr:rowOff>
    </xdr:from>
    <xdr:to>
      <xdr:col>15</xdr:col>
      <xdr:colOff>101600</xdr:colOff>
      <xdr:row>38</xdr:row>
      <xdr:rowOff>107950</xdr:rowOff>
    </xdr:to>
    <xdr:sp macro="" textlink="">
      <xdr:nvSpPr>
        <xdr:cNvPr id="65" name="フローチャート: 判断 64">
          <a:extLst>
            <a:ext uri="{FF2B5EF4-FFF2-40B4-BE49-F238E27FC236}">
              <a16:creationId xmlns:a16="http://schemas.microsoft.com/office/drawing/2014/main" id="{C4DB79E8-AC31-47E8-8F65-C517B39309FB}"/>
            </a:ext>
          </a:extLst>
        </xdr:cNvPr>
        <xdr:cNvSpPr/>
      </xdr:nvSpPr>
      <xdr:spPr>
        <a:xfrm>
          <a:off x="2857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133985</xdr:rowOff>
    </xdr:from>
    <xdr:to>
      <xdr:col>10</xdr:col>
      <xdr:colOff>165100</xdr:colOff>
      <xdr:row>38</xdr:row>
      <xdr:rowOff>64135</xdr:rowOff>
    </xdr:to>
    <xdr:sp macro="" textlink="">
      <xdr:nvSpPr>
        <xdr:cNvPr id="66" name="フローチャート: 判断 65">
          <a:extLst>
            <a:ext uri="{FF2B5EF4-FFF2-40B4-BE49-F238E27FC236}">
              <a16:creationId xmlns:a16="http://schemas.microsoft.com/office/drawing/2014/main" id="{AFC1492B-722B-4DA6-91B2-22BE113F4EB1}"/>
            </a:ext>
          </a:extLst>
        </xdr:cNvPr>
        <xdr:cNvSpPr/>
      </xdr:nvSpPr>
      <xdr:spPr>
        <a:xfrm>
          <a:off x="1968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113030</xdr:rowOff>
    </xdr:from>
    <xdr:to>
      <xdr:col>6</xdr:col>
      <xdr:colOff>38100</xdr:colOff>
      <xdr:row>38</xdr:row>
      <xdr:rowOff>43180</xdr:rowOff>
    </xdr:to>
    <xdr:sp macro="" textlink="">
      <xdr:nvSpPr>
        <xdr:cNvPr id="67" name="フローチャート: 判断 66">
          <a:extLst>
            <a:ext uri="{FF2B5EF4-FFF2-40B4-BE49-F238E27FC236}">
              <a16:creationId xmlns:a16="http://schemas.microsoft.com/office/drawing/2014/main" id="{F510A4A3-A411-4D82-B63A-4BD77D0CF053}"/>
            </a:ext>
          </a:extLst>
        </xdr:cNvPr>
        <xdr:cNvSpPr/>
      </xdr:nvSpPr>
      <xdr:spPr>
        <a:xfrm>
          <a:off x="1079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BDE9CE2-0320-42BE-A83D-61C50A62811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42A4868-A511-4CD7-8486-B4F7533A32A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6242862-80E1-4D35-A257-5CC7675F564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7E211D8-135A-4538-8CBA-30AFB3A4DEA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0F818D6-4896-42E9-8CF2-39B90A572D0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73" name="楕円 72">
          <a:extLst>
            <a:ext uri="{FF2B5EF4-FFF2-40B4-BE49-F238E27FC236}">
              <a16:creationId xmlns:a16="http://schemas.microsoft.com/office/drawing/2014/main" id="{9CEB4076-4E91-46B1-9375-831E1988835E}"/>
            </a:ext>
          </a:extLst>
        </xdr:cNvPr>
        <xdr:cNvSpPr/>
      </xdr:nvSpPr>
      <xdr:spPr>
        <a:xfrm>
          <a:off x="45847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48277</xdr:rowOff>
    </xdr:from>
    <xdr:ext cx="405111" cy="259045"/>
    <xdr:sp macro="" textlink="">
      <xdr:nvSpPr>
        <xdr:cNvPr id="74" name="【道路】&#10;有形固定資産減価償却率該当値テキスト">
          <a:extLst>
            <a:ext uri="{FF2B5EF4-FFF2-40B4-BE49-F238E27FC236}">
              <a16:creationId xmlns:a16="http://schemas.microsoft.com/office/drawing/2014/main" id="{44959944-AFE7-4308-B73F-725B28FD5BCC}"/>
            </a:ext>
          </a:extLst>
        </xdr:cNvPr>
        <xdr:cNvSpPr txBox="1"/>
      </xdr:nvSpPr>
      <xdr:spPr>
        <a:xfrm>
          <a:off x="4673600"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158750</xdr:rowOff>
    </xdr:from>
    <xdr:to>
      <xdr:col>20</xdr:col>
      <xdr:colOff>38100</xdr:colOff>
      <xdr:row>37</xdr:row>
      <xdr:rowOff>88900</xdr:rowOff>
    </xdr:to>
    <xdr:sp macro="" textlink="">
      <xdr:nvSpPr>
        <xdr:cNvPr id="75" name="楕円 74">
          <a:extLst>
            <a:ext uri="{FF2B5EF4-FFF2-40B4-BE49-F238E27FC236}">
              <a16:creationId xmlns:a16="http://schemas.microsoft.com/office/drawing/2014/main" id="{4B65E851-B0BD-4E9C-BD9A-1330F658C2E8}"/>
            </a:ext>
          </a:extLst>
        </xdr:cNvPr>
        <xdr:cNvSpPr/>
      </xdr:nvSpPr>
      <xdr:spPr>
        <a:xfrm>
          <a:off x="3746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38100</xdr:rowOff>
    </xdr:from>
    <xdr:to>
      <xdr:col>24</xdr:col>
      <xdr:colOff>63500</xdr:colOff>
      <xdr:row>37</xdr:row>
      <xdr:rowOff>76200</xdr:rowOff>
    </xdr:to>
    <xdr:cxnSp macro="">
      <xdr:nvCxnSpPr>
        <xdr:cNvPr id="76" name="直線コネクタ 75">
          <a:extLst>
            <a:ext uri="{FF2B5EF4-FFF2-40B4-BE49-F238E27FC236}">
              <a16:creationId xmlns:a16="http://schemas.microsoft.com/office/drawing/2014/main" id="{6CD1B101-5E92-4B80-B4A8-A907D5CA8A2A}"/>
            </a:ext>
          </a:extLst>
        </xdr:cNvPr>
        <xdr:cNvCxnSpPr/>
      </xdr:nvCxnSpPr>
      <xdr:spPr>
        <a:xfrm>
          <a:off x="3797300" y="63817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120650</xdr:rowOff>
    </xdr:from>
    <xdr:to>
      <xdr:col>15</xdr:col>
      <xdr:colOff>101600</xdr:colOff>
      <xdr:row>37</xdr:row>
      <xdr:rowOff>50800</xdr:rowOff>
    </xdr:to>
    <xdr:sp macro="" textlink="">
      <xdr:nvSpPr>
        <xdr:cNvPr id="77" name="楕円 76">
          <a:extLst>
            <a:ext uri="{FF2B5EF4-FFF2-40B4-BE49-F238E27FC236}">
              <a16:creationId xmlns:a16="http://schemas.microsoft.com/office/drawing/2014/main" id="{CE0BF9DA-F619-4709-977E-7BA1F6F5CD58}"/>
            </a:ext>
          </a:extLst>
        </xdr:cNvPr>
        <xdr:cNvSpPr/>
      </xdr:nvSpPr>
      <xdr:spPr>
        <a:xfrm>
          <a:off x="28575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0</xdr:rowOff>
    </xdr:from>
    <xdr:to>
      <xdr:col>19</xdr:col>
      <xdr:colOff>177800</xdr:colOff>
      <xdr:row>37</xdr:row>
      <xdr:rowOff>38100</xdr:rowOff>
    </xdr:to>
    <xdr:cxnSp macro="">
      <xdr:nvCxnSpPr>
        <xdr:cNvPr id="78" name="直線コネクタ 77">
          <a:extLst>
            <a:ext uri="{FF2B5EF4-FFF2-40B4-BE49-F238E27FC236}">
              <a16:creationId xmlns:a16="http://schemas.microsoft.com/office/drawing/2014/main" id="{8FAC2DF4-9D88-429E-A8F0-772D7E7F1D16}"/>
            </a:ext>
          </a:extLst>
        </xdr:cNvPr>
        <xdr:cNvCxnSpPr/>
      </xdr:nvCxnSpPr>
      <xdr:spPr>
        <a:xfrm>
          <a:off x="2908300" y="6343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57785</xdr:rowOff>
    </xdr:from>
    <xdr:to>
      <xdr:col>10</xdr:col>
      <xdr:colOff>165100</xdr:colOff>
      <xdr:row>36</xdr:row>
      <xdr:rowOff>159385</xdr:rowOff>
    </xdr:to>
    <xdr:sp macro="" textlink="">
      <xdr:nvSpPr>
        <xdr:cNvPr id="79" name="楕円 78">
          <a:extLst>
            <a:ext uri="{FF2B5EF4-FFF2-40B4-BE49-F238E27FC236}">
              <a16:creationId xmlns:a16="http://schemas.microsoft.com/office/drawing/2014/main" id="{245BA52A-CD42-43B7-9210-60BEEFBC4A25}"/>
            </a:ext>
          </a:extLst>
        </xdr:cNvPr>
        <xdr:cNvSpPr/>
      </xdr:nvSpPr>
      <xdr:spPr>
        <a:xfrm>
          <a:off x="1968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108585</xdr:rowOff>
    </xdr:from>
    <xdr:to>
      <xdr:col>15</xdr:col>
      <xdr:colOff>50800</xdr:colOff>
      <xdr:row>37</xdr:row>
      <xdr:rowOff>0</xdr:rowOff>
    </xdr:to>
    <xdr:cxnSp macro="">
      <xdr:nvCxnSpPr>
        <xdr:cNvPr id="80" name="直線コネクタ 79">
          <a:extLst>
            <a:ext uri="{FF2B5EF4-FFF2-40B4-BE49-F238E27FC236}">
              <a16:creationId xmlns:a16="http://schemas.microsoft.com/office/drawing/2014/main" id="{D67BFADC-C6A8-401E-A7F9-66D639C06457}"/>
            </a:ext>
          </a:extLst>
        </xdr:cNvPr>
        <xdr:cNvCxnSpPr/>
      </xdr:nvCxnSpPr>
      <xdr:spPr>
        <a:xfrm>
          <a:off x="2019300" y="628078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50165</xdr:rowOff>
    </xdr:from>
    <xdr:to>
      <xdr:col>6</xdr:col>
      <xdr:colOff>38100</xdr:colOff>
      <xdr:row>36</xdr:row>
      <xdr:rowOff>151765</xdr:rowOff>
    </xdr:to>
    <xdr:sp macro="" textlink="">
      <xdr:nvSpPr>
        <xdr:cNvPr id="81" name="楕円 80">
          <a:extLst>
            <a:ext uri="{FF2B5EF4-FFF2-40B4-BE49-F238E27FC236}">
              <a16:creationId xmlns:a16="http://schemas.microsoft.com/office/drawing/2014/main" id="{448E808E-1D78-40BC-8518-6F813187B4D1}"/>
            </a:ext>
          </a:extLst>
        </xdr:cNvPr>
        <xdr:cNvSpPr/>
      </xdr:nvSpPr>
      <xdr:spPr>
        <a:xfrm>
          <a:off x="1079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100965</xdr:rowOff>
    </xdr:from>
    <xdr:to>
      <xdr:col>10</xdr:col>
      <xdr:colOff>114300</xdr:colOff>
      <xdr:row>36</xdr:row>
      <xdr:rowOff>108585</xdr:rowOff>
    </xdr:to>
    <xdr:cxnSp macro="">
      <xdr:nvCxnSpPr>
        <xdr:cNvPr id="82" name="直線コネクタ 81">
          <a:extLst>
            <a:ext uri="{FF2B5EF4-FFF2-40B4-BE49-F238E27FC236}">
              <a16:creationId xmlns:a16="http://schemas.microsoft.com/office/drawing/2014/main" id="{2F5FBE35-97B1-475C-BBED-BB6A3F42E9EF}"/>
            </a:ext>
          </a:extLst>
        </xdr:cNvPr>
        <xdr:cNvCxnSpPr/>
      </xdr:nvCxnSpPr>
      <xdr:spPr>
        <a:xfrm>
          <a:off x="1130300" y="627316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110507</xdr:rowOff>
    </xdr:from>
    <xdr:ext cx="405111" cy="259045"/>
    <xdr:sp macro="" textlink="">
      <xdr:nvSpPr>
        <xdr:cNvPr id="83" name="n_1aveValue【道路】&#10;有形固定資産減価償却率">
          <a:extLst>
            <a:ext uri="{FF2B5EF4-FFF2-40B4-BE49-F238E27FC236}">
              <a16:creationId xmlns:a16="http://schemas.microsoft.com/office/drawing/2014/main" id="{7E609713-117E-4868-936D-8E37D30FCA3F}"/>
            </a:ext>
          </a:extLst>
        </xdr:cNvPr>
        <xdr:cNvSpPr txBox="1"/>
      </xdr:nvSpPr>
      <xdr:spPr>
        <a:xfrm>
          <a:off x="35820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99077</xdr:rowOff>
    </xdr:from>
    <xdr:ext cx="405111" cy="259045"/>
    <xdr:sp macro="" textlink="">
      <xdr:nvSpPr>
        <xdr:cNvPr id="84" name="n_2aveValue【道路】&#10;有形固定資産減価償却率">
          <a:extLst>
            <a:ext uri="{FF2B5EF4-FFF2-40B4-BE49-F238E27FC236}">
              <a16:creationId xmlns:a16="http://schemas.microsoft.com/office/drawing/2014/main" id="{0BCCC2B6-CBA8-435B-8044-69A39864D729}"/>
            </a:ext>
          </a:extLst>
        </xdr:cNvPr>
        <xdr:cNvSpPr txBox="1"/>
      </xdr:nvSpPr>
      <xdr:spPr>
        <a:xfrm>
          <a:off x="2705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55262</xdr:rowOff>
    </xdr:from>
    <xdr:ext cx="405111" cy="259045"/>
    <xdr:sp macro="" textlink="">
      <xdr:nvSpPr>
        <xdr:cNvPr id="85" name="n_3aveValue【道路】&#10;有形固定資産減価償却率">
          <a:extLst>
            <a:ext uri="{FF2B5EF4-FFF2-40B4-BE49-F238E27FC236}">
              <a16:creationId xmlns:a16="http://schemas.microsoft.com/office/drawing/2014/main" id="{09FED1EB-F5D5-42F1-8A6F-E25279A3122D}"/>
            </a:ext>
          </a:extLst>
        </xdr:cNvPr>
        <xdr:cNvSpPr txBox="1"/>
      </xdr:nvSpPr>
      <xdr:spPr>
        <a:xfrm>
          <a:off x="1816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34307</xdr:rowOff>
    </xdr:from>
    <xdr:ext cx="405111" cy="259045"/>
    <xdr:sp macro="" textlink="">
      <xdr:nvSpPr>
        <xdr:cNvPr id="86" name="n_4aveValue【道路】&#10;有形固定資産減価償却率">
          <a:extLst>
            <a:ext uri="{FF2B5EF4-FFF2-40B4-BE49-F238E27FC236}">
              <a16:creationId xmlns:a16="http://schemas.microsoft.com/office/drawing/2014/main" id="{1C3B64B7-381E-4036-B29B-C55F1F916C3A}"/>
            </a:ext>
          </a:extLst>
        </xdr:cNvPr>
        <xdr:cNvSpPr txBox="1"/>
      </xdr:nvSpPr>
      <xdr:spPr>
        <a:xfrm>
          <a:off x="9277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105427</xdr:rowOff>
    </xdr:from>
    <xdr:ext cx="405111" cy="259045"/>
    <xdr:sp macro="" textlink="">
      <xdr:nvSpPr>
        <xdr:cNvPr id="87" name="n_1mainValue【道路】&#10;有形固定資産減価償却率">
          <a:extLst>
            <a:ext uri="{FF2B5EF4-FFF2-40B4-BE49-F238E27FC236}">
              <a16:creationId xmlns:a16="http://schemas.microsoft.com/office/drawing/2014/main" id="{4C2DB53E-12BB-4DD1-9D99-995D988DEFF6}"/>
            </a:ext>
          </a:extLst>
        </xdr:cNvPr>
        <xdr:cNvSpPr txBox="1"/>
      </xdr:nvSpPr>
      <xdr:spPr>
        <a:xfrm>
          <a:off x="35820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67327</xdr:rowOff>
    </xdr:from>
    <xdr:ext cx="405111" cy="259045"/>
    <xdr:sp macro="" textlink="">
      <xdr:nvSpPr>
        <xdr:cNvPr id="88" name="n_2mainValue【道路】&#10;有形固定資産減価償却率">
          <a:extLst>
            <a:ext uri="{FF2B5EF4-FFF2-40B4-BE49-F238E27FC236}">
              <a16:creationId xmlns:a16="http://schemas.microsoft.com/office/drawing/2014/main" id="{BC1A205F-3097-44E6-A033-48BBA3259140}"/>
            </a:ext>
          </a:extLst>
        </xdr:cNvPr>
        <xdr:cNvSpPr txBox="1"/>
      </xdr:nvSpPr>
      <xdr:spPr>
        <a:xfrm>
          <a:off x="270574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4462</xdr:rowOff>
    </xdr:from>
    <xdr:ext cx="405111" cy="259045"/>
    <xdr:sp macro="" textlink="">
      <xdr:nvSpPr>
        <xdr:cNvPr id="89" name="n_3mainValue【道路】&#10;有形固定資産減価償却率">
          <a:extLst>
            <a:ext uri="{FF2B5EF4-FFF2-40B4-BE49-F238E27FC236}">
              <a16:creationId xmlns:a16="http://schemas.microsoft.com/office/drawing/2014/main" id="{44F8A683-DD45-4940-A777-2848B15FDF80}"/>
            </a:ext>
          </a:extLst>
        </xdr:cNvPr>
        <xdr:cNvSpPr txBox="1"/>
      </xdr:nvSpPr>
      <xdr:spPr>
        <a:xfrm>
          <a:off x="18167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90" name="n_4mainValue【道路】&#10;有形固定資産減価償却率">
          <a:extLst>
            <a:ext uri="{FF2B5EF4-FFF2-40B4-BE49-F238E27FC236}">
              <a16:creationId xmlns:a16="http://schemas.microsoft.com/office/drawing/2014/main" id="{EFE84A07-8626-4C2B-BAB5-9D2D0859B62B}"/>
            </a:ext>
          </a:extLst>
        </xdr:cNvPr>
        <xdr:cNvSpPr txBox="1"/>
      </xdr:nvSpPr>
      <xdr:spPr>
        <a:xfrm>
          <a:off x="927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CD3C48E-EA5E-440F-B903-D3313D747E7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1DF89BE-D8FC-44D0-89A9-EB8EB0AF155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913D7DD-782C-43EB-878A-A57E9B7A56B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854FEAC-F100-4E52-85C6-1E5EAE5C054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AA07CF3-8319-43E3-A48B-733FDE28A2A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5ADCA9B-690C-4D13-A986-B3BE1123905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0068B13-4AE6-4A82-9090-8BE2F463B11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9578BAA-9212-4C3B-880B-D31BBEDBA68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420F723-B9F8-4501-A3BC-BC9595D6CCE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382454B-DA33-4D65-8CE8-4BE645EF054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BCBC196-52E2-431E-82A6-34F0614FDE9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FA4ED9A-4F16-4F6A-B2F4-F21CEC9D393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22035053-DEC6-4A2B-AF3C-0E1B0913306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4D21EC73-DED0-4ABF-AAF0-32896E69A3D4}"/>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527109C-3733-4463-B02C-3B925E8B01C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6FC7BC7E-72F7-4639-9B5D-D2B52694B4AD}"/>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391E17B-9E09-41B5-B2DB-65CC8E300A4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4E83B263-7A28-4962-A21C-3C4BD0B65F48}"/>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8929227-9BFB-4161-BB10-A5DFB6406B5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99EAFDF7-D084-47EC-8E0C-98CF9DF79E8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ECF2F08-1F20-4DDF-A081-3F8C1B9AB28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6BDBD009-5D59-4206-9EA3-BF8ACCEFDCE9}"/>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81781223-4FA5-4086-AEBF-A85F7E115AB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110223</xdr:rowOff>
    </xdr:from>
    <xdr:to>
      <xdr:col>54</xdr:col>
      <xdr:colOff>189865</xdr:colOff>
      <xdr:row>42</xdr:row>
      <xdr:rowOff>28232</xdr:rowOff>
    </xdr:to>
    <xdr:cxnSp macro="">
      <xdr:nvCxnSpPr>
        <xdr:cNvPr id="114" name="直線コネクタ 113">
          <a:extLst>
            <a:ext uri="{FF2B5EF4-FFF2-40B4-BE49-F238E27FC236}">
              <a16:creationId xmlns:a16="http://schemas.microsoft.com/office/drawing/2014/main" id="{0FCD7B8F-1B20-40C7-ADA1-7D3AF2A72AAB}"/>
            </a:ext>
          </a:extLst>
        </xdr:cNvPr>
        <xdr:cNvCxnSpPr/>
      </xdr:nvCxnSpPr>
      <xdr:spPr>
        <a:xfrm flipV="1">
          <a:off x="10476865" y="5768073"/>
          <a:ext cx="0" cy="1461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32059</xdr:rowOff>
    </xdr:from>
    <xdr:ext cx="469744" cy="259045"/>
    <xdr:sp macro="" textlink="">
      <xdr:nvSpPr>
        <xdr:cNvPr id="115" name="【道路】&#10;一人当たり延長最小値テキスト">
          <a:extLst>
            <a:ext uri="{FF2B5EF4-FFF2-40B4-BE49-F238E27FC236}">
              <a16:creationId xmlns:a16="http://schemas.microsoft.com/office/drawing/2014/main" id="{B4B47C11-21C5-4031-894D-E40E6D70CBB6}"/>
            </a:ext>
          </a:extLst>
        </xdr:cNvPr>
        <xdr:cNvSpPr txBox="1"/>
      </xdr:nvSpPr>
      <xdr:spPr>
        <a:xfrm>
          <a:off x="10515600" y="723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28232</xdr:rowOff>
    </xdr:from>
    <xdr:to>
      <xdr:col>55</xdr:col>
      <xdr:colOff>88900</xdr:colOff>
      <xdr:row>42</xdr:row>
      <xdr:rowOff>28232</xdr:rowOff>
    </xdr:to>
    <xdr:cxnSp macro="">
      <xdr:nvCxnSpPr>
        <xdr:cNvPr id="116" name="直線コネクタ 115">
          <a:extLst>
            <a:ext uri="{FF2B5EF4-FFF2-40B4-BE49-F238E27FC236}">
              <a16:creationId xmlns:a16="http://schemas.microsoft.com/office/drawing/2014/main" id="{A643A093-73CA-4E10-AD9F-D01C9494E1FE}"/>
            </a:ext>
          </a:extLst>
        </xdr:cNvPr>
        <xdr:cNvCxnSpPr/>
      </xdr:nvCxnSpPr>
      <xdr:spPr>
        <a:xfrm>
          <a:off x="10388600" y="722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56900</xdr:rowOff>
    </xdr:from>
    <xdr:ext cx="534377" cy="259045"/>
    <xdr:sp macro="" textlink="">
      <xdr:nvSpPr>
        <xdr:cNvPr id="117" name="【道路】&#10;一人当たり延長最大値テキスト">
          <a:extLst>
            <a:ext uri="{FF2B5EF4-FFF2-40B4-BE49-F238E27FC236}">
              <a16:creationId xmlns:a16="http://schemas.microsoft.com/office/drawing/2014/main" id="{B240E55E-8859-4C01-A4AB-269CC3A3110E}"/>
            </a:ext>
          </a:extLst>
        </xdr:cNvPr>
        <xdr:cNvSpPr txBox="1"/>
      </xdr:nvSpPr>
      <xdr:spPr>
        <a:xfrm>
          <a:off x="10515600" y="5543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110223</xdr:rowOff>
    </xdr:from>
    <xdr:to>
      <xdr:col>55</xdr:col>
      <xdr:colOff>88900</xdr:colOff>
      <xdr:row>33</xdr:row>
      <xdr:rowOff>110223</xdr:rowOff>
    </xdr:to>
    <xdr:cxnSp macro="">
      <xdr:nvCxnSpPr>
        <xdr:cNvPr id="118" name="直線コネクタ 117">
          <a:extLst>
            <a:ext uri="{FF2B5EF4-FFF2-40B4-BE49-F238E27FC236}">
              <a16:creationId xmlns:a16="http://schemas.microsoft.com/office/drawing/2014/main" id="{98D9D4BA-B5F2-4969-9F41-FF812AA711D3}"/>
            </a:ext>
          </a:extLst>
        </xdr:cNvPr>
        <xdr:cNvCxnSpPr/>
      </xdr:nvCxnSpPr>
      <xdr:spPr>
        <a:xfrm>
          <a:off x="10388600" y="576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162824</xdr:rowOff>
    </xdr:from>
    <xdr:ext cx="534377" cy="259045"/>
    <xdr:sp macro="" textlink="">
      <xdr:nvSpPr>
        <xdr:cNvPr id="119" name="【道路】&#10;一人当たり延長平均値テキスト">
          <a:extLst>
            <a:ext uri="{FF2B5EF4-FFF2-40B4-BE49-F238E27FC236}">
              <a16:creationId xmlns:a16="http://schemas.microsoft.com/office/drawing/2014/main" id="{3B0E67A1-035A-44D8-96F5-5C5FD481D9A9}"/>
            </a:ext>
          </a:extLst>
        </xdr:cNvPr>
        <xdr:cNvSpPr txBox="1"/>
      </xdr:nvSpPr>
      <xdr:spPr>
        <a:xfrm>
          <a:off x="10515600" y="65064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139947</xdr:rowOff>
    </xdr:from>
    <xdr:to>
      <xdr:col>55</xdr:col>
      <xdr:colOff>50800</xdr:colOff>
      <xdr:row>39</xdr:row>
      <xdr:rowOff>70097</xdr:rowOff>
    </xdr:to>
    <xdr:sp macro="" textlink="">
      <xdr:nvSpPr>
        <xdr:cNvPr id="120" name="フローチャート: 判断 119">
          <a:extLst>
            <a:ext uri="{FF2B5EF4-FFF2-40B4-BE49-F238E27FC236}">
              <a16:creationId xmlns:a16="http://schemas.microsoft.com/office/drawing/2014/main" id="{F1D58F90-604D-42B1-A6A9-33C0B0AD3943}"/>
            </a:ext>
          </a:extLst>
        </xdr:cNvPr>
        <xdr:cNvSpPr/>
      </xdr:nvSpPr>
      <xdr:spPr>
        <a:xfrm>
          <a:off x="10426700" y="6655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149778</xdr:rowOff>
    </xdr:from>
    <xdr:to>
      <xdr:col>50</xdr:col>
      <xdr:colOff>165100</xdr:colOff>
      <xdr:row>39</xdr:row>
      <xdr:rowOff>79928</xdr:rowOff>
    </xdr:to>
    <xdr:sp macro="" textlink="">
      <xdr:nvSpPr>
        <xdr:cNvPr id="121" name="フローチャート: 判断 120">
          <a:extLst>
            <a:ext uri="{FF2B5EF4-FFF2-40B4-BE49-F238E27FC236}">
              <a16:creationId xmlns:a16="http://schemas.microsoft.com/office/drawing/2014/main" id="{3DE22846-1747-4AF4-902E-E88E1AE1186D}"/>
            </a:ext>
          </a:extLst>
        </xdr:cNvPr>
        <xdr:cNvSpPr/>
      </xdr:nvSpPr>
      <xdr:spPr>
        <a:xfrm>
          <a:off x="9588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163113</xdr:rowOff>
    </xdr:from>
    <xdr:to>
      <xdr:col>46</xdr:col>
      <xdr:colOff>38100</xdr:colOff>
      <xdr:row>39</xdr:row>
      <xdr:rowOff>93263</xdr:rowOff>
    </xdr:to>
    <xdr:sp macro="" textlink="">
      <xdr:nvSpPr>
        <xdr:cNvPr id="122" name="フローチャート: 判断 121">
          <a:extLst>
            <a:ext uri="{FF2B5EF4-FFF2-40B4-BE49-F238E27FC236}">
              <a16:creationId xmlns:a16="http://schemas.microsoft.com/office/drawing/2014/main" id="{43482576-1515-4BFB-BDE8-EE4734072F67}"/>
            </a:ext>
          </a:extLst>
        </xdr:cNvPr>
        <xdr:cNvSpPr/>
      </xdr:nvSpPr>
      <xdr:spPr>
        <a:xfrm>
          <a:off x="8699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21457</xdr:rowOff>
    </xdr:from>
    <xdr:to>
      <xdr:col>41</xdr:col>
      <xdr:colOff>101600</xdr:colOff>
      <xdr:row>39</xdr:row>
      <xdr:rowOff>123057</xdr:rowOff>
    </xdr:to>
    <xdr:sp macro="" textlink="">
      <xdr:nvSpPr>
        <xdr:cNvPr id="123" name="フローチャート: 判断 122">
          <a:extLst>
            <a:ext uri="{FF2B5EF4-FFF2-40B4-BE49-F238E27FC236}">
              <a16:creationId xmlns:a16="http://schemas.microsoft.com/office/drawing/2014/main" id="{63EC2F61-863F-46C2-8B64-E8D5379CFDB8}"/>
            </a:ext>
          </a:extLst>
        </xdr:cNvPr>
        <xdr:cNvSpPr/>
      </xdr:nvSpPr>
      <xdr:spPr>
        <a:xfrm>
          <a:off x="7810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32258</xdr:rowOff>
    </xdr:from>
    <xdr:to>
      <xdr:col>36</xdr:col>
      <xdr:colOff>165100</xdr:colOff>
      <xdr:row>39</xdr:row>
      <xdr:rowOff>133858</xdr:rowOff>
    </xdr:to>
    <xdr:sp macro="" textlink="">
      <xdr:nvSpPr>
        <xdr:cNvPr id="124" name="フローチャート: 判断 123">
          <a:extLst>
            <a:ext uri="{FF2B5EF4-FFF2-40B4-BE49-F238E27FC236}">
              <a16:creationId xmlns:a16="http://schemas.microsoft.com/office/drawing/2014/main" id="{4AC58FB5-7076-4649-9332-9C71FFED4429}"/>
            </a:ext>
          </a:extLst>
        </xdr:cNvPr>
        <xdr:cNvSpPr/>
      </xdr:nvSpPr>
      <xdr:spPr>
        <a:xfrm>
          <a:off x="69215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3F948C1-9B77-461D-8E29-2BF5F1342E6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B49A21C-E70E-4707-901A-88A51879959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3E7AE0E-CB8A-464A-BE68-033572005F9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BE9F442-1F59-4709-8B92-1D668521F08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AD28C68-B3EE-476C-B142-580BD7B8E6A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63633</xdr:rowOff>
    </xdr:from>
    <xdr:to>
      <xdr:col>55</xdr:col>
      <xdr:colOff>50800</xdr:colOff>
      <xdr:row>40</xdr:row>
      <xdr:rowOff>165233</xdr:rowOff>
    </xdr:to>
    <xdr:sp macro="" textlink="">
      <xdr:nvSpPr>
        <xdr:cNvPr id="130" name="楕円 129">
          <a:extLst>
            <a:ext uri="{FF2B5EF4-FFF2-40B4-BE49-F238E27FC236}">
              <a16:creationId xmlns:a16="http://schemas.microsoft.com/office/drawing/2014/main" id="{BBE67BCD-0A07-4792-A88E-AF3E63D08D8B}"/>
            </a:ext>
          </a:extLst>
        </xdr:cNvPr>
        <xdr:cNvSpPr/>
      </xdr:nvSpPr>
      <xdr:spPr>
        <a:xfrm>
          <a:off x="10426700" y="692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42060</xdr:rowOff>
    </xdr:from>
    <xdr:ext cx="534377" cy="259045"/>
    <xdr:sp macro="" textlink="">
      <xdr:nvSpPr>
        <xdr:cNvPr id="131" name="【道路】&#10;一人当たり延長該当値テキスト">
          <a:extLst>
            <a:ext uri="{FF2B5EF4-FFF2-40B4-BE49-F238E27FC236}">
              <a16:creationId xmlns:a16="http://schemas.microsoft.com/office/drawing/2014/main" id="{182FD7EA-2A76-4CA0-8E64-D3D36706F65C}"/>
            </a:ext>
          </a:extLst>
        </xdr:cNvPr>
        <xdr:cNvSpPr txBox="1"/>
      </xdr:nvSpPr>
      <xdr:spPr>
        <a:xfrm>
          <a:off x="10515600" y="690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68282</xdr:rowOff>
    </xdr:from>
    <xdr:to>
      <xdr:col>50</xdr:col>
      <xdr:colOff>165100</xdr:colOff>
      <xdr:row>40</xdr:row>
      <xdr:rowOff>169882</xdr:rowOff>
    </xdr:to>
    <xdr:sp macro="" textlink="">
      <xdr:nvSpPr>
        <xdr:cNvPr id="132" name="楕円 131">
          <a:extLst>
            <a:ext uri="{FF2B5EF4-FFF2-40B4-BE49-F238E27FC236}">
              <a16:creationId xmlns:a16="http://schemas.microsoft.com/office/drawing/2014/main" id="{851312B2-1209-474C-8EBE-913C443C4BC2}"/>
            </a:ext>
          </a:extLst>
        </xdr:cNvPr>
        <xdr:cNvSpPr/>
      </xdr:nvSpPr>
      <xdr:spPr>
        <a:xfrm>
          <a:off x="9588500" y="692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114433</xdr:rowOff>
    </xdr:from>
    <xdr:to>
      <xdr:col>55</xdr:col>
      <xdr:colOff>0</xdr:colOff>
      <xdr:row>40</xdr:row>
      <xdr:rowOff>119082</xdr:rowOff>
    </xdr:to>
    <xdr:cxnSp macro="">
      <xdr:nvCxnSpPr>
        <xdr:cNvPr id="133" name="直線コネクタ 132">
          <a:extLst>
            <a:ext uri="{FF2B5EF4-FFF2-40B4-BE49-F238E27FC236}">
              <a16:creationId xmlns:a16="http://schemas.microsoft.com/office/drawing/2014/main" id="{D3A64926-1285-4DB3-9BFE-7595F9A9C136}"/>
            </a:ext>
          </a:extLst>
        </xdr:cNvPr>
        <xdr:cNvCxnSpPr/>
      </xdr:nvCxnSpPr>
      <xdr:spPr>
        <a:xfrm flipV="1">
          <a:off x="9639300" y="6972433"/>
          <a:ext cx="838200" cy="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72834</xdr:rowOff>
    </xdr:from>
    <xdr:to>
      <xdr:col>46</xdr:col>
      <xdr:colOff>38100</xdr:colOff>
      <xdr:row>41</xdr:row>
      <xdr:rowOff>2984</xdr:rowOff>
    </xdr:to>
    <xdr:sp macro="" textlink="">
      <xdr:nvSpPr>
        <xdr:cNvPr id="134" name="楕円 133">
          <a:extLst>
            <a:ext uri="{FF2B5EF4-FFF2-40B4-BE49-F238E27FC236}">
              <a16:creationId xmlns:a16="http://schemas.microsoft.com/office/drawing/2014/main" id="{8A03255D-1FCE-456D-BBAF-B4C1B5F74F4D}"/>
            </a:ext>
          </a:extLst>
        </xdr:cNvPr>
        <xdr:cNvSpPr/>
      </xdr:nvSpPr>
      <xdr:spPr>
        <a:xfrm>
          <a:off x="8699500" y="693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119082</xdr:rowOff>
    </xdr:from>
    <xdr:to>
      <xdr:col>50</xdr:col>
      <xdr:colOff>114300</xdr:colOff>
      <xdr:row>40</xdr:row>
      <xdr:rowOff>123634</xdr:rowOff>
    </xdr:to>
    <xdr:cxnSp macro="">
      <xdr:nvCxnSpPr>
        <xdr:cNvPr id="135" name="直線コネクタ 134">
          <a:extLst>
            <a:ext uri="{FF2B5EF4-FFF2-40B4-BE49-F238E27FC236}">
              <a16:creationId xmlns:a16="http://schemas.microsoft.com/office/drawing/2014/main" id="{CE08AFFC-8CEA-42A2-9387-853E85489C15}"/>
            </a:ext>
          </a:extLst>
        </xdr:cNvPr>
        <xdr:cNvCxnSpPr/>
      </xdr:nvCxnSpPr>
      <xdr:spPr>
        <a:xfrm flipV="1">
          <a:off x="8750300" y="6977082"/>
          <a:ext cx="889000" cy="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82245</xdr:rowOff>
    </xdr:from>
    <xdr:to>
      <xdr:col>41</xdr:col>
      <xdr:colOff>101600</xdr:colOff>
      <xdr:row>41</xdr:row>
      <xdr:rowOff>12395</xdr:rowOff>
    </xdr:to>
    <xdr:sp macro="" textlink="">
      <xdr:nvSpPr>
        <xdr:cNvPr id="136" name="楕円 135">
          <a:extLst>
            <a:ext uri="{FF2B5EF4-FFF2-40B4-BE49-F238E27FC236}">
              <a16:creationId xmlns:a16="http://schemas.microsoft.com/office/drawing/2014/main" id="{6293DF6B-B2C5-4622-A9DC-F4113840E3B8}"/>
            </a:ext>
          </a:extLst>
        </xdr:cNvPr>
        <xdr:cNvSpPr/>
      </xdr:nvSpPr>
      <xdr:spPr>
        <a:xfrm>
          <a:off x="7810500" y="694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123634</xdr:rowOff>
    </xdr:from>
    <xdr:to>
      <xdr:col>45</xdr:col>
      <xdr:colOff>177800</xdr:colOff>
      <xdr:row>40</xdr:row>
      <xdr:rowOff>133045</xdr:rowOff>
    </xdr:to>
    <xdr:cxnSp macro="">
      <xdr:nvCxnSpPr>
        <xdr:cNvPr id="137" name="直線コネクタ 136">
          <a:extLst>
            <a:ext uri="{FF2B5EF4-FFF2-40B4-BE49-F238E27FC236}">
              <a16:creationId xmlns:a16="http://schemas.microsoft.com/office/drawing/2014/main" id="{7014AEF2-2698-426D-930B-2474CF5F83E2}"/>
            </a:ext>
          </a:extLst>
        </xdr:cNvPr>
        <xdr:cNvCxnSpPr/>
      </xdr:nvCxnSpPr>
      <xdr:spPr>
        <a:xfrm flipV="1">
          <a:off x="7861300" y="6981634"/>
          <a:ext cx="889000" cy="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86684</xdr:rowOff>
    </xdr:from>
    <xdr:to>
      <xdr:col>36</xdr:col>
      <xdr:colOff>165100</xdr:colOff>
      <xdr:row>41</xdr:row>
      <xdr:rowOff>16834</xdr:rowOff>
    </xdr:to>
    <xdr:sp macro="" textlink="">
      <xdr:nvSpPr>
        <xdr:cNvPr id="138" name="楕円 137">
          <a:extLst>
            <a:ext uri="{FF2B5EF4-FFF2-40B4-BE49-F238E27FC236}">
              <a16:creationId xmlns:a16="http://schemas.microsoft.com/office/drawing/2014/main" id="{F9C0AD95-F934-494A-8F37-3FC82F3A1516}"/>
            </a:ext>
          </a:extLst>
        </xdr:cNvPr>
        <xdr:cNvSpPr/>
      </xdr:nvSpPr>
      <xdr:spPr>
        <a:xfrm>
          <a:off x="6921500" y="694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133045</xdr:rowOff>
    </xdr:from>
    <xdr:to>
      <xdr:col>41</xdr:col>
      <xdr:colOff>50800</xdr:colOff>
      <xdr:row>40</xdr:row>
      <xdr:rowOff>137484</xdr:rowOff>
    </xdr:to>
    <xdr:cxnSp macro="">
      <xdr:nvCxnSpPr>
        <xdr:cNvPr id="139" name="直線コネクタ 138">
          <a:extLst>
            <a:ext uri="{FF2B5EF4-FFF2-40B4-BE49-F238E27FC236}">
              <a16:creationId xmlns:a16="http://schemas.microsoft.com/office/drawing/2014/main" id="{F1561F9E-5317-4C92-B879-894F62FBEEE1}"/>
            </a:ext>
          </a:extLst>
        </xdr:cNvPr>
        <xdr:cNvCxnSpPr/>
      </xdr:nvCxnSpPr>
      <xdr:spPr>
        <a:xfrm flipV="1">
          <a:off x="6972300" y="6991045"/>
          <a:ext cx="889000" cy="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96454</xdr:rowOff>
    </xdr:from>
    <xdr:ext cx="534377" cy="259045"/>
    <xdr:sp macro="" textlink="">
      <xdr:nvSpPr>
        <xdr:cNvPr id="140" name="n_1aveValue【道路】&#10;一人当たり延長">
          <a:extLst>
            <a:ext uri="{FF2B5EF4-FFF2-40B4-BE49-F238E27FC236}">
              <a16:creationId xmlns:a16="http://schemas.microsoft.com/office/drawing/2014/main" id="{9E897C97-B029-4E71-9318-18E2249D592A}"/>
            </a:ext>
          </a:extLst>
        </xdr:cNvPr>
        <xdr:cNvSpPr txBox="1"/>
      </xdr:nvSpPr>
      <xdr:spPr>
        <a:xfrm>
          <a:off x="93594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109790</xdr:rowOff>
    </xdr:from>
    <xdr:ext cx="534377" cy="259045"/>
    <xdr:sp macro="" textlink="">
      <xdr:nvSpPr>
        <xdr:cNvPr id="141" name="n_2aveValue【道路】&#10;一人当たり延長">
          <a:extLst>
            <a:ext uri="{FF2B5EF4-FFF2-40B4-BE49-F238E27FC236}">
              <a16:creationId xmlns:a16="http://schemas.microsoft.com/office/drawing/2014/main" id="{E2802F71-C5F3-4D63-824E-5204B2A93EC8}"/>
            </a:ext>
          </a:extLst>
        </xdr:cNvPr>
        <xdr:cNvSpPr txBox="1"/>
      </xdr:nvSpPr>
      <xdr:spPr>
        <a:xfrm>
          <a:off x="8483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139584</xdr:rowOff>
    </xdr:from>
    <xdr:ext cx="534377" cy="259045"/>
    <xdr:sp macro="" textlink="">
      <xdr:nvSpPr>
        <xdr:cNvPr id="142" name="n_3aveValue【道路】&#10;一人当たり延長">
          <a:extLst>
            <a:ext uri="{FF2B5EF4-FFF2-40B4-BE49-F238E27FC236}">
              <a16:creationId xmlns:a16="http://schemas.microsoft.com/office/drawing/2014/main" id="{CB716D13-4D98-4E3F-8204-99C3AAA3EEAA}"/>
            </a:ext>
          </a:extLst>
        </xdr:cNvPr>
        <xdr:cNvSpPr txBox="1"/>
      </xdr:nvSpPr>
      <xdr:spPr>
        <a:xfrm>
          <a:off x="7594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150385</xdr:rowOff>
    </xdr:from>
    <xdr:ext cx="534377" cy="259045"/>
    <xdr:sp macro="" textlink="">
      <xdr:nvSpPr>
        <xdr:cNvPr id="143" name="n_4aveValue【道路】&#10;一人当たり延長">
          <a:extLst>
            <a:ext uri="{FF2B5EF4-FFF2-40B4-BE49-F238E27FC236}">
              <a16:creationId xmlns:a16="http://schemas.microsoft.com/office/drawing/2014/main" id="{C19BE17B-6969-40F7-857C-C5BF9DAF07AB}"/>
            </a:ext>
          </a:extLst>
        </xdr:cNvPr>
        <xdr:cNvSpPr txBox="1"/>
      </xdr:nvSpPr>
      <xdr:spPr>
        <a:xfrm>
          <a:off x="6705111" y="649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161009</xdr:rowOff>
    </xdr:from>
    <xdr:ext cx="534377" cy="259045"/>
    <xdr:sp macro="" textlink="">
      <xdr:nvSpPr>
        <xdr:cNvPr id="144" name="n_1mainValue【道路】&#10;一人当たり延長">
          <a:extLst>
            <a:ext uri="{FF2B5EF4-FFF2-40B4-BE49-F238E27FC236}">
              <a16:creationId xmlns:a16="http://schemas.microsoft.com/office/drawing/2014/main" id="{5EA46F22-64D4-4086-B332-2C9FB5D4D287}"/>
            </a:ext>
          </a:extLst>
        </xdr:cNvPr>
        <xdr:cNvSpPr txBox="1"/>
      </xdr:nvSpPr>
      <xdr:spPr>
        <a:xfrm>
          <a:off x="9359411" y="7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165561</xdr:rowOff>
    </xdr:from>
    <xdr:ext cx="534377" cy="259045"/>
    <xdr:sp macro="" textlink="">
      <xdr:nvSpPr>
        <xdr:cNvPr id="145" name="n_2mainValue【道路】&#10;一人当たり延長">
          <a:extLst>
            <a:ext uri="{FF2B5EF4-FFF2-40B4-BE49-F238E27FC236}">
              <a16:creationId xmlns:a16="http://schemas.microsoft.com/office/drawing/2014/main" id="{8F4CFC81-AF7F-4B02-80AA-3F790948FA77}"/>
            </a:ext>
          </a:extLst>
        </xdr:cNvPr>
        <xdr:cNvSpPr txBox="1"/>
      </xdr:nvSpPr>
      <xdr:spPr>
        <a:xfrm>
          <a:off x="8483111" y="7023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3522</xdr:rowOff>
    </xdr:from>
    <xdr:ext cx="534377" cy="259045"/>
    <xdr:sp macro="" textlink="">
      <xdr:nvSpPr>
        <xdr:cNvPr id="146" name="n_3mainValue【道路】&#10;一人当たり延長">
          <a:extLst>
            <a:ext uri="{FF2B5EF4-FFF2-40B4-BE49-F238E27FC236}">
              <a16:creationId xmlns:a16="http://schemas.microsoft.com/office/drawing/2014/main" id="{2B7C0474-FFAC-472B-925A-55CB7DE7C663}"/>
            </a:ext>
          </a:extLst>
        </xdr:cNvPr>
        <xdr:cNvSpPr txBox="1"/>
      </xdr:nvSpPr>
      <xdr:spPr>
        <a:xfrm>
          <a:off x="7594111" y="703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7961</xdr:rowOff>
    </xdr:from>
    <xdr:ext cx="534377" cy="259045"/>
    <xdr:sp macro="" textlink="">
      <xdr:nvSpPr>
        <xdr:cNvPr id="147" name="n_4mainValue【道路】&#10;一人当たり延長">
          <a:extLst>
            <a:ext uri="{FF2B5EF4-FFF2-40B4-BE49-F238E27FC236}">
              <a16:creationId xmlns:a16="http://schemas.microsoft.com/office/drawing/2014/main" id="{8B2D12EF-AE8E-4C97-9CC3-7703467AF470}"/>
            </a:ext>
          </a:extLst>
        </xdr:cNvPr>
        <xdr:cNvSpPr txBox="1"/>
      </xdr:nvSpPr>
      <xdr:spPr>
        <a:xfrm>
          <a:off x="6705111" y="703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CB9B3F0-8D06-41EB-9B9D-7B2E099A138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CDE3AB0-5086-4E9E-872A-2D66589FC2C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1758E07-51CE-423F-85B3-A985D3961D5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14C96A5-0859-44EC-A311-21F6FEF7634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3C325B96-B24F-4D8B-800E-5453E2A86EB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57FCF7E9-0441-4451-BA5A-5653EC440DF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2E65BAF-CFBD-4F52-B81A-CBEF0EC8EDE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D7932A4-A931-42E6-A634-57E264E4F76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FE50A52-9399-415C-8040-DE817A879E3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E22E3AD-EADE-4D85-BCF0-31B50DA999B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25728D2-5DC3-43F5-9173-B35F202A3BA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63DAA6BF-D503-4B56-98F5-958B59425DD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92D2C1F4-4FBF-4327-9417-F05EF965461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50A1E2EB-5226-4579-B9DD-FD181659D8D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8A6F1F32-37D0-450F-AEE1-F958054D0E7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8B4F65A-BEDC-4D96-ACDF-530FB7496E2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8BA9E560-8FF4-43CE-A0FC-7E2849E1A27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38708656-D3CB-4B33-A7FF-5B17A5188B2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1635A637-9E46-44E5-8162-98A276F4668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51F7CBE2-5D54-4B3D-AD7A-EB4A625250A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EA51C5A0-76D0-45FA-9D6F-AD372E199EF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95353C69-EDF9-407D-A542-4C96431043E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F579B0F2-0B93-410D-A99C-886E603D782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EB57A7DF-E304-40EC-B9C5-E8A6B5B0634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FD3202CD-7544-4C34-87A8-62E796726B8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122465</xdr:rowOff>
    </xdr:from>
    <xdr:to>
      <xdr:col>24</xdr:col>
      <xdr:colOff>62865</xdr:colOff>
      <xdr:row>64</xdr:row>
      <xdr:rowOff>29391</xdr:rowOff>
    </xdr:to>
    <xdr:cxnSp macro="">
      <xdr:nvCxnSpPr>
        <xdr:cNvPr id="173" name="直線コネクタ 172">
          <a:extLst>
            <a:ext uri="{FF2B5EF4-FFF2-40B4-BE49-F238E27FC236}">
              <a16:creationId xmlns:a16="http://schemas.microsoft.com/office/drawing/2014/main" id="{7192FEE6-B9D9-4AE7-85FE-C01D20E4B3D5}"/>
            </a:ext>
          </a:extLst>
        </xdr:cNvPr>
        <xdr:cNvCxnSpPr/>
      </xdr:nvCxnSpPr>
      <xdr:spPr>
        <a:xfrm flipV="1">
          <a:off x="4634865" y="9552215"/>
          <a:ext cx="0" cy="1449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33218</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B0B8A352-210B-41B9-9E80-4BFC2437DB15}"/>
            </a:ext>
          </a:extLst>
        </xdr:cNvPr>
        <xdr:cNvSpPr txBox="1"/>
      </xdr:nvSpPr>
      <xdr:spPr>
        <a:xfrm>
          <a:off x="4673600" y="11006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29391</xdr:rowOff>
    </xdr:from>
    <xdr:to>
      <xdr:col>24</xdr:col>
      <xdr:colOff>152400</xdr:colOff>
      <xdr:row>64</xdr:row>
      <xdr:rowOff>29391</xdr:rowOff>
    </xdr:to>
    <xdr:cxnSp macro="">
      <xdr:nvCxnSpPr>
        <xdr:cNvPr id="175" name="直線コネクタ 174">
          <a:extLst>
            <a:ext uri="{FF2B5EF4-FFF2-40B4-BE49-F238E27FC236}">
              <a16:creationId xmlns:a16="http://schemas.microsoft.com/office/drawing/2014/main" id="{FB78BC8D-D71E-4863-A0C5-41510DF6D4C3}"/>
            </a:ext>
          </a:extLst>
        </xdr:cNvPr>
        <xdr:cNvCxnSpPr/>
      </xdr:nvCxnSpPr>
      <xdr:spPr>
        <a:xfrm>
          <a:off x="4546600" y="11002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69142</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57DA1FBD-01B3-423C-941E-27F5BB1F868A}"/>
            </a:ext>
          </a:extLst>
        </xdr:cNvPr>
        <xdr:cNvSpPr txBox="1"/>
      </xdr:nvSpPr>
      <xdr:spPr>
        <a:xfrm>
          <a:off x="4673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122465</xdr:rowOff>
    </xdr:from>
    <xdr:to>
      <xdr:col>24</xdr:col>
      <xdr:colOff>152400</xdr:colOff>
      <xdr:row>55</xdr:row>
      <xdr:rowOff>122465</xdr:rowOff>
    </xdr:to>
    <xdr:cxnSp macro="">
      <xdr:nvCxnSpPr>
        <xdr:cNvPr id="177" name="直線コネクタ 176">
          <a:extLst>
            <a:ext uri="{FF2B5EF4-FFF2-40B4-BE49-F238E27FC236}">
              <a16:creationId xmlns:a16="http://schemas.microsoft.com/office/drawing/2014/main" id="{A8DC601C-953B-4B8A-A74D-4CB9ED93FC12}"/>
            </a:ext>
          </a:extLst>
        </xdr:cNvPr>
        <xdr:cNvCxnSpPr/>
      </xdr:nvCxnSpPr>
      <xdr:spPr>
        <a:xfrm>
          <a:off x="4546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35758</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359AACF-CD1B-47AE-94CD-439C96277FE8}"/>
            </a:ext>
          </a:extLst>
        </xdr:cNvPr>
        <xdr:cNvSpPr txBox="1"/>
      </xdr:nvSpPr>
      <xdr:spPr>
        <a:xfrm>
          <a:off x="467360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xdr:rowOff>
    </xdr:from>
    <xdr:to>
      <xdr:col>24</xdr:col>
      <xdr:colOff>114300</xdr:colOff>
      <xdr:row>61</xdr:row>
      <xdr:rowOff>114481</xdr:rowOff>
    </xdr:to>
    <xdr:sp macro="" textlink="">
      <xdr:nvSpPr>
        <xdr:cNvPr id="179" name="フローチャート: 判断 178">
          <a:extLst>
            <a:ext uri="{FF2B5EF4-FFF2-40B4-BE49-F238E27FC236}">
              <a16:creationId xmlns:a16="http://schemas.microsoft.com/office/drawing/2014/main" id="{51808347-C7C5-420D-8DF7-D3E0223C5801}"/>
            </a:ext>
          </a:extLst>
        </xdr:cNvPr>
        <xdr:cNvSpPr/>
      </xdr:nvSpPr>
      <xdr:spPr>
        <a:xfrm>
          <a:off x="4584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0" name="フローチャート: 判断 179">
          <a:extLst>
            <a:ext uri="{FF2B5EF4-FFF2-40B4-BE49-F238E27FC236}">
              <a16:creationId xmlns:a16="http://schemas.microsoft.com/office/drawing/2014/main" id="{F9C8D8F9-351C-4FF6-B433-41BB9001463E}"/>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148409</xdr:rowOff>
    </xdr:from>
    <xdr:to>
      <xdr:col>15</xdr:col>
      <xdr:colOff>101600</xdr:colOff>
      <xdr:row>61</xdr:row>
      <xdr:rowOff>78559</xdr:rowOff>
    </xdr:to>
    <xdr:sp macro="" textlink="">
      <xdr:nvSpPr>
        <xdr:cNvPr id="181" name="フローチャート: 判断 180">
          <a:extLst>
            <a:ext uri="{FF2B5EF4-FFF2-40B4-BE49-F238E27FC236}">
              <a16:creationId xmlns:a16="http://schemas.microsoft.com/office/drawing/2014/main" id="{96990E18-7075-44D1-8D80-6D9EF2AC5AD4}"/>
            </a:ext>
          </a:extLst>
        </xdr:cNvPr>
        <xdr:cNvSpPr/>
      </xdr:nvSpPr>
      <xdr:spPr>
        <a:xfrm>
          <a:off x="2857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115751</xdr:rowOff>
    </xdr:from>
    <xdr:to>
      <xdr:col>10</xdr:col>
      <xdr:colOff>165100</xdr:colOff>
      <xdr:row>61</xdr:row>
      <xdr:rowOff>45901</xdr:rowOff>
    </xdr:to>
    <xdr:sp macro="" textlink="">
      <xdr:nvSpPr>
        <xdr:cNvPr id="182" name="フローチャート: 判断 181">
          <a:extLst>
            <a:ext uri="{FF2B5EF4-FFF2-40B4-BE49-F238E27FC236}">
              <a16:creationId xmlns:a16="http://schemas.microsoft.com/office/drawing/2014/main" id="{FBD6FCE2-141F-4D23-84B9-A3F0EA6BC1E2}"/>
            </a:ext>
          </a:extLst>
        </xdr:cNvPr>
        <xdr:cNvSpPr/>
      </xdr:nvSpPr>
      <xdr:spPr>
        <a:xfrm>
          <a:off x="1968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AFE63A19-F162-4734-B93F-4E92AA93B0F9}"/>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53A952E-7D69-4D60-9420-9F297D5DF93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AA8F9E8-EFEE-420C-81C0-C6E5F47464D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EDE5EA1-4921-4845-854A-A64674F19F5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DB3E0B7-A5C8-4AD3-863C-49BEB83B20A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C4C880F-6C51-4AE6-B362-AF2A6B66826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74930</xdr:rowOff>
    </xdr:from>
    <xdr:to>
      <xdr:col>24</xdr:col>
      <xdr:colOff>114300</xdr:colOff>
      <xdr:row>63</xdr:row>
      <xdr:rowOff>5080</xdr:rowOff>
    </xdr:to>
    <xdr:sp macro="" textlink="">
      <xdr:nvSpPr>
        <xdr:cNvPr id="189" name="楕円 188">
          <a:extLst>
            <a:ext uri="{FF2B5EF4-FFF2-40B4-BE49-F238E27FC236}">
              <a16:creationId xmlns:a16="http://schemas.microsoft.com/office/drawing/2014/main" id="{0E62F45C-ED2A-4912-A014-F4D87D50B777}"/>
            </a:ext>
          </a:extLst>
        </xdr:cNvPr>
        <xdr:cNvSpPr/>
      </xdr:nvSpPr>
      <xdr:spPr>
        <a:xfrm>
          <a:off x="45847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53357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7048CDFE-6422-4590-9004-0767F4AC1F46}"/>
            </a:ext>
          </a:extLst>
        </xdr:cNvPr>
        <xdr:cNvSpPr txBox="1"/>
      </xdr:nvSpPr>
      <xdr:spPr>
        <a:xfrm>
          <a:off x="4673600"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56969</xdr:rowOff>
    </xdr:from>
    <xdr:to>
      <xdr:col>20</xdr:col>
      <xdr:colOff>38100</xdr:colOff>
      <xdr:row>62</xdr:row>
      <xdr:rowOff>158569</xdr:rowOff>
    </xdr:to>
    <xdr:sp macro="" textlink="">
      <xdr:nvSpPr>
        <xdr:cNvPr id="191" name="楕円 190">
          <a:extLst>
            <a:ext uri="{FF2B5EF4-FFF2-40B4-BE49-F238E27FC236}">
              <a16:creationId xmlns:a16="http://schemas.microsoft.com/office/drawing/2014/main" id="{7960CE65-7BF1-4376-8F40-F7E128070967}"/>
            </a:ext>
          </a:extLst>
        </xdr:cNvPr>
        <xdr:cNvSpPr/>
      </xdr:nvSpPr>
      <xdr:spPr>
        <a:xfrm>
          <a:off x="37465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107769</xdr:rowOff>
    </xdr:from>
    <xdr:to>
      <xdr:col>24</xdr:col>
      <xdr:colOff>63500</xdr:colOff>
      <xdr:row>62</xdr:row>
      <xdr:rowOff>125730</xdr:rowOff>
    </xdr:to>
    <xdr:cxnSp macro="">
      <xdr:nvCxnSpPr>
        <xdr:cNvPr id="192" name="直線コネクタ 191">
          <a:extLst>
            <a:ext uri="{FF2B5EF4-FFF2-40B4-BE49-F238E27FC236}">
              <a16:creationId xmlns:a16="http://schemas.microsoft.com/office/drawing/2014/main" id="{A0DCB0ED-993E-4CED-887B-E80D3659523C}"/>
            </a:ext>
          </a:extLst>
        </xdr:cNvPr>
        <xdr:cNvCxnSpPr/>
      </xdr:nvCxnSpPr>
      <xdr:spPr>
        <a:xfrm>
          <a:off x="3797300" y="10737669"/>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32476</xdr:rowOff>
    </xdr:from>
    <xdr:to>
      <xdr:col>15</xdr:col>
      <xdr:colOff>101600</xdr:colOff>
      <xdr:row>62</xdr:row>
      <xdr:rowOff>134076</xdr:rowOff>
    </xdr:to>
    <xdr:sp macro="" textlink="">
      <xdr:nvSpPr>
        <xdr:cNvPr id="193" name="楕円 192">
          <a:extLst>
            <a:ext uri="{FF2B5EF4-FFF2-40B4-BE49-F238E27FC236}">
              <a16:creationId xmlns:a16="http://schemas.microsoft.com/office/drawing/2014/main" id="{02248743-22D0-4A81-9C5A-C51CF636787A}"/>
            </a:ext>
          </a:extLst>
        </xdr:cNvPr>
        <xdr:cNvSpPr/>
      </xdr:nvSpPr>
      <xdr:spPr>
        <a:xfrm>
          <a:off x="2857500" y="1066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83276</xdr:rowOff>
    </xdr:from>
    <xdr:to>
      <xdr:col>19</xdr:col>
      <xdr:colOff>177800</xdr:colOff>
      <xdr:row>62</xdr:row>
      <xdr:rowOff>107769</xdr:rowOff>
    </xdr:to>
    <xdr:cxnSp macro="">
      <xdr:nvCxnSpPr>
        <xdr:cNvPr id="194" name="直線コネクタ 193">
          <a:extLst>
            <a:ext uri="{FF2B5EF4-FFF2-40B4-BE49-F238E27FC236}">
              <a16:creationId xmlns:a16="http://schemas.microsoft.com/office/drawing/2014/main" id="{48DAB9B0-85EB-4E7D-B103-E93E5D49D7C3}"/>
            </a:ext>
          </a:extLst>
        </xdr:cNvPr>
        <xdr:cNvCxnSpPr/>
      </xdr:nvCxnSpPr>
      <xdr:spPr>
        <a:xfrm>
          <a:off x="2908300" y="1071317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7983</xdr:rowOff>
    </xdr:from>
    <xdr:to>
      <xdr:col>10</xdr:col>
      <xdr:colOff>165100</xdr:colOff>
      <xdr:row>62</xdr:row>
      <xdr:rowOff>109583</xdr:rowOff>
    </xdr:to>
    <xdr:sp macro="" textlink="">
      <xdr:nvSpPr>
        <xdr:cNvPr id="195" name="楕円 194">
          <a:extLst>
            <a:ext uri="{FF2B5EF4-FFF2-40B4-BE49-F238E27FC236}">
              <a16:creationId xmlns:a16="http://schemas.microsoft.com/office/drawing/2014/main" id="{8DCF0050-347E-4ABB-8619-C5FDD13D12FD}"/>
            </a:ext>
          </a:extLst>
        </xdr:cNvPr>
        <xdr:cNvSpPr/>
      </xdr:nvSpPr>
      <xdr:spPr>
        <a:xfrm>
          <a:off x="1968500" y="106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58783</xdr:rowOff>
    </xdr:from>
    <xdr:to>
      <xdr:col>15</xdr:col>
      <xdr:colOff>50800</xdr:colOff>
      <xdr:row>62</xdr:row>
      <xdr:rowOff>83276</xdr:rowOff>
    </xdr:to>
    <xdr:cxnSp macro="">
      <xdr:nvCxnSpPr>
        <xdr:cNvPr id="196" name="直線コネクタ 195">
          <a:extLst>
            <a:ext uri="{FF2B5EF4-FFF2-40B4-BE49-F238E27FC236}">
              <a16:creationId xmlns:a16="http://schemas.microsoft.com/office/drawing/2014/main" id="{86B2B45F-29EE-4868-83E3-3C0E5510EBD3}"/>
            </a:ext>
          </a:extLst>
        </xdr:cNvPr>
        <xdr:cNvCxnSpPr/>
      </xdr:nvCxnSpPr>
      <xdr:spPr>
        <a:xfrm>
          <a:off x="2019300" y="1068868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154940</xdr:rowOff>
    </xdr:from>
    <xdr:to>
      <xdr:col>6</xdr:col>
      <xdr:colOff>38100</xdr:colOff>
      <xdr:row>62</xdr:row>
      <xdr:rowOff>85090</xdr:rowOff>
    </xdr:to>
    <xdr:sp macro="" textlink="">
      <xdr:nvSpPr>
        <xdr:cNvPr id="197" name="楕円 196">
          <a:extLst>
            <a:ext uri="{FF2B5EF4-FFF2-40B4-BE49-F238E27FC236}">
              <a16:creationId xmlns:a16="http://schemas.microsoft.com/office/drawing/2014/main" id="{64083DDD-A1BC-4EC5-9ED2-A59CC8489588}"/>
            </a:ext>
          </a:extLst>
        </xdr:cNvPr>
        <xdr:cNvSpPr/>
      </xdr:nvSpPr>
      <xdr:spPr>
        <a:xfrm>
          <a:off x="1079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34290</xdr:rowOff>
    </xdr:from>
    <xdr:to>
      <xdr:col>10</xdr:col>
      <xdr:colOff>114300</xdr:colOff>
      <xdr:row>62</xdr:row>
      <xdr:rowOff>58783</xdr:rowOff>
    </xdr:to>
    <xdr:cxnSp macro="">
      <xdr:nvCxnSpPr>
        <xdr:cNvPr id="198" name="直線コネクタ 197">
          <a:extLst>
            <a:ext uri="{FF2B5EF4-FFF2-40B4-BE49-F238E27FC236}">
              <a16:creationId xmlns:a16="http://schemas.microsoft.com/office/drawing/2014/main" id="{C7FB9313-89D8-4C6A-A01B-8B241B7FF080}"/>
            </a:ext>
          </a:extLst>
        </xdr:cNvPr>
        <xdr:cNvCxnSpPr/>
      </xdr:nvCxnSpPr>
      <xdr:spPr>
        <a:xfrm>
          <a:off x="1130300" y="1066419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114680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5280FCAA-C01F-4FCD-88EA-C30C24B7A7F5}"/>
            </a:ext>
          </a:extLst>
        </xdr:cNvPr>
        <xdr:cNvSpPr txBox="1"/>
      </xdr:nvSpPr>
      <xdr:spPr>
        <a:xfrm>
          <a:off x="3582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95086</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6A64D6B3-32C7-4111-83A6-BBF839266066}"/>
            </a:ext>
          </a:extLst>
        </xdr:cNvPr>
        <xdr:cNvSpPr txBox="1"/>
      </xdr:nvSpPr>
      <xdr:spPr>
        <a:xfrm>
          <a:off x="2705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62428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DB921A2A-BFA7-45F7-A23D-907610791781}"/>
            </a:ext>
          </a:extLst>
        </xdr:cNvPr>
        <xdr:cNvSpPr txBox="1"/>
      </xdr:nvSpPr>
      <xdr:spPr>
        <a:xfrm>
          <a:off x="1816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FA36D72-FB7B-451A-A128-0C9873DA3EAE}"/>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149696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F9B836F7-524C-46BA-8589-2CA4440A2FC8}"/>
            </a:ext>
          </a:extLst>
        </xdr:cNvPr>
        <xdr:cNvSpPr txBox="1"/>
      </xdr:nvSpPr>
      <xdr:spPr>
        <a:xfrm>
          <a:off x="3582044" y="1077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125203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A8BD59F7-126C-4F81-8D1A-011DB39B6700}"/>
            </a:ext>
          </a:extLst>
        </xdr:cNvPr>
        <xdr:cNvSpPr txBox="1"/>
      </xdr:nvSpPr>
      <xdr:spPr>
        <a:xfrm>
          <a:off x="2705744" y="1075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100710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18CEB4A9-C061-4B5D-B73E-69BFD07E6F3E}"/>
            </a:ext>
          </a:extLst>
        </xdr:cNvPr>
        <xdr:cNvSpPr txBox="1"/>
      </xdr:nvSpPr>
      <xdr:spPr>
        <a:xfrm>
          <a:off x="1816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76217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F5F7891-22F1-4210-B671-94A4F14F0FD1}"/>
            </a:ext>
          </a:extLst>
        </xdr:cNvPr>
        <xdr:cNvSpPr txBox="1"/>
      </xdr:nvSpPr>
      <xdr:spPr>
        <a:xfrm>
          <a:off x="9277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44DB26E-FA47-47A9-9C42-E21E6E36AF0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144E5F7-DA32-4E5E-A1CC-E29748FF748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3AB6ACE-01EF-4193-B7D9-69527C07F93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A484BAF-169B-47DA-9955-52B63828E7E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BAF7DC0-A1BB-45B0-B44E-994AF7C550D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4799EF7-DDC1-4CD4-8F5E-FDF41598A3D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59D180B-F13A-4B2D-A5BF-D8BA57B933A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4981181E-4E25-4452-9F39-0AE34E18C6B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30662CD-E10E-49D5-A834-383F05A3436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95E3EC2-A505-4768-B2CC-10CA1D5531E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56910B1-D926-42C9-B18E-D77296B6F76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4ABE567-6160-4D9C-AF2C-D1F89776589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95533681-B5EF-484F-A807-C754E6C51D9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7C7C854D-E1E9-4993-8F0B-5F145EC2750B}"/>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0D1BA97-3871-483D-A2E6-76D104FF604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85D44BB2-EF80-4025-8E10-44F1C3768EC7}"/>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91AC1B1-5777-4C06-9C69-65596DBC25C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7371A572-62A6-4B6A-AE86-1DDCB61A793D}"/>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681F42C-95F8-4274-B760-27F472E79FA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DA83D013-A1B9-488C-BBD5-5DD011D1E31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6284B4D-9697-418F-8FC8-62CC8730918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797A0884-88DE-42B0-A57D-918441EC87B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6D0FDEF9-6ABA-447E-BDA0-FE4527966F7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112571</xdr:rowOff>
    </xdr:from>
    <xdr:to>
      <xdr:col>54</xdr:col>
      <xdr:colOff>189865</xdr:colOff>
      <xdr:row>64</xdr:row>
      <xdr:rowOff>68273</xdr:rowOff>
    </xdr:to>
    <xdr:cxnSp macro="">
      <xdr:nvCxnSpPr>
        <xdr:cNvPr id="230" name="直線コネクタ 229">
          <a:extLst>
            <a:ext uri="{FF2B5EF4-FFF2-40B4-BE49-F238E27FC236}">
              <a16:creationId xmlns:a16="http://schemas.microsoft.com/office/drawing/2014/main" id="{1B95329D-ECD1-4547-9B23-7C8FAC4C8EB8}"/>
            </a:ext>
          </a:extLst>
        </xdr:cNvPr>
        <xdr:cNvCxnSpPr/>
      </xdr:nvCxnSpPr>
      <xdr:spPr>
        <a:xfrm flipV="1">
          <a:off x="10476865" y="9713771"/>
          <a:ext cx="0" cy="1327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72100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B259536B-4EBC-4EAA-B6EF-BE09973FE9DE}"/>
            </a:ext>
          </a:extLst>
        </xdr:cNvPr>
        <xdr:cNvSpPr txBox="1"/>
      </xdr:nvSpPr>
      <xdr:spPr>
        <a:xfrm>
          <a:off x="10515600" y="11044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68273</xdr:rowOff>
    </xdr:from>
    <xdr:to>
      <xdr:col>55</xdr:col>
      <xdr:colOff>88900</xdr:colOff>
      <xdr:row>64</xdr:row>
      <xdr:rowOff>68273</xdr:rowOff>
    </xdr:to>
    <xdr:cxnSp macro="">
      <xdr:nvCxnSpPr>
        <xdr:cNvPr id="232" name="直線コネクタ 231">
          <a:extLst>
            <a:ext uri="{FF2B5EF4-FFF2-40B4-BE49-F238E27FC236}">
              <a16:creationId xmlns:a16="http://schemas.microsoft.com/office/drawing/2014/main" id="{C5ABEDA0-4543-4D2A-BF6C-FD61008F422E}"/>
            </a:ext>
          </a:extLst>
        </xdr:cNvPr>
        <xdr:cNvCxnSpPr/>
      </xdr:nvCxnSpPr>
      <xdr:spPr>
        <a:xfrm>
          <a:off x="10388600" y="1104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59248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7F8D1AD-48BF-4824-8FC2-9F5783175A86}"/>
            </a:ext>
          </a:extLst>
        </xdr:cNvPr>
        <xdr:cNvSpPr txBox="1"/>
      </xdr:nvSpPr>
      <xdr:spPr>
        <a:xfrm>
          <a:off x="10515600" y="94889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1,752,269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112571</xdr:rowOff>
    </xdr:from>
    <xdr:to>
      <xdr:col>55</xdr:col>
      <xdr:colOff>88900</xdr:colOff>
      <xdr:row>56</xdr:row>
      <xdr:rowOff>112571</xdr:rowOff>
    </xdr:to>
    <xdr:cxnSp macro="">
      <xdr:nvCxnSpPr>
        <xdr:cNvPr id="234" name="直線コネクタ 233">
          <a:extLst>
            <a:ext uri="{FF2B5EF4-FFF2-40B4-BE49-F238E27FC236}">
              <a16:creationId xmlns:a16="http://schemas.microsoft.com/office/drawing/2014/main" id="{FB2BA44E-F77F-4DCC-B8FA-CEA8CC013F0A}"/>
            </a:ext>
          </a:extLst>
        </xdr:cNvPr>
        <xdr:cNvCxnSpPr/>
      </xdr:nvCxnSpPr>
      <xdr:spPr>
        <a:xfrm>
          <a:off x="10388600" y="9713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41526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3BEA394E-3AC4-40CC-BE08-63E78C4504E9}"/>
            </a:ext>
          </a:extLst>
        </xdr:cNvPr>
        <xdr:cNvSpPr txBox="1"/>
      </xdr:nvSpPr>
      <xdr:spPr>
        <a:xfrm>
          <a:off x="10515600" y="106714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63099</xdr:rowOff>
    </xdr:from>
    <xdr:to>
      <xdr:col>55</xdr:col>
      <xdr:colOff>50800</xdr:colOff>
      <xdr:row>62</xdr:row>
      <xdr:rowOff>164699</xdr:rowOff>
    </xdr:to>
    <xdr:sp macro="" textlink="">
      <xdr:nvSpPr>
        <xdr:cNvPr id="236" name="フローチャート: 判断 235">
          <a:extLst>
            <a:ext uri="{FF2B5EF4-FFF2-40B4-BE49-F238E27FC236}">
              <a16:creationId xmlns:a16="http://schemas.microsoft.com/office/drawing/2014/main" id="{A67D8275-FEF3-4AEC-808A-676996B7A798}"/>
            </a:ext>
          </a:extLst>
        </xdr:cNvPr>
        <xdr:cNvSpPr/>
      </xdr:nvSpPr>
      <xdr:spPr>
        <a:xfrm>
          <a:off x="10426700" y="1069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70929</xdr:rowOff>
    </xdr:from>
    <xdr:to>
      <xdr:col>50</xdr:col>
      <xdr:colOff>165100</xdr:colOff>
      <xdr:row>63</xdr:row>
      <xdr:rowOff>1079</xdr:rowOff>
    </xdr:to>
    <xdr:sp macro="" textlink="">
      <xdr:nvSpPr>
        <xdr:cNvPr id="237" name="フローチャート: 判断 236">
          <a:extLst>
            <a:ext uri="{FF2B5EF4-FFF2-40B4-BE49-F238E27FC236}">
              <a16:creationId xmlns:a16="http://schemas.microsoft.com/office/drawing/2014/main" id="{B8E4AB4D-7614-44C3-B83F-914E8F6239FF}"/>
            </a:ext>
          </a:extLst>
        </xdr:cNvPr>
        <xdr:cNvSpPr/>
      </xdr:nvSpPr>
      <xdr:spPr>
        <a:xfrm>
          <a:off x="9588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79854</xdr:rowOff>
    </xdr:from>
    <xdr:to>
      <xdr:col>46</xdr:col>
      <xdr:colOff>38100</xdr:colOff>
      <xdr:row>63</xdr:row>
      <xdr:rowOff>10004</xdr:rowOff>
    </xdr:to>
    <xdr:sp macro="" textlink="">
      <xdr:nvSpPr>
        <xdr:cNvPr id="238" name="フローチャート: 判断 237">
          <a:extLst>
            <a:ext uri="{FF2B5EF4-FFF2-40B4-BE49-F238E27FC236}">
              <a16:creationId xmlns:a16="http://schemas.microsoft.com/office/drawing/2014/main" id="{369307FE-BCA5-4E5E-B96A-46B48E858181}"/>
            </a:ext>
          </a:extLst>
        </xdr:cNvPr>
        <xdr:cNvSpPr/>
      </xdr:nvSpPr>
      <xdr:spPr>
        <a:xfrm>
          <a:off x="8699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90446</xdr:rowOff>
    </xdr:from>
    <xdr:to>
      <xdr:col>41</xdr:col>
      <xdr:colOff>101600</xdr:colOff>
      <xdr:row>63</xdr:row>
      <xdr:rowOff>20596</xdr:rowOff>
    </xdr:to>
    <xdr:sp macro="" textlink="">
      <xdr:nvSpPr>
        <xdr:cNvPr id="239" name="フローチャート: 判断 238">
          <a:extLst>
            <a:ext uri="{FF2B5EF4-FFF2-40B4-BE49-F238E27FC236}">
              <a16:creationId xmlns:a16="http://schemas.microsoft.com/office/drawing/2014/main" id="{12695BDC-C7A8-4D04-99BC-D1947AC3B25D}"/>
            </a:ext>
          </a:extLst>
        </xdr:cNvPr>
        <xdr:cNvSpPr/>
      </xdr:nvSpPr>
      <xdr:spPr>
        <a:xfrm>
          <a:off x="7810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90906</xdr:rowOff>
    </xdr:from>
    <xdr:to>
      <xdr:col>36</xdr:col>
      <xdr:colOff>165100</xdr:colOff>
      <xdr:row>63</xdr:row>
      <xdr:rowOff>21056</xdr:rowOff>
    </xdr:to>
    <xdr:sp macro="" textlink="">
      <xdr:nvSpPr>
        <xdr:cNvPr id="240" name="フローチャート: 判断 239">
          <a:extLst>
            <a:ext uri="{FF2B5EF4-FFF2-40B4-BE49-F238E27FC236}">
              <a16:creationId xmlns:a16="http://schemas.microsoft.com/office/drawing/2014/main" id="{7AB8D219-D1EB-47D1-B900-B1355FD0A14D}"/>
            </a:ext>
          </a:extLst>
        </xdr:cNvPr>
        <xdr:cNvSpPr/>
      </xdr:nvSpPr>
      <xdr:spPr>
        <a:xfrm>
          <a:off x="6921500" y="1072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BCCAD99-CCB6-4101-A88E-4943CC3865E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C2E85A5-D343-4C13-8CED-25E4000813F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3C94EBB-1F5C-46FD-A1F4-734B4573D8A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987904C-8113-42CD-A87D-DF8E3AC6A53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DCB2247-E475-455E-AC1C-1997CF64E4C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22925</xdr:rowOff>
    </xdr:from>
    <xdr:to>
      <xdr:col>55</xdr:col>
      <xdr:colOff>50800</xdr:colOff>
      <xdr:row>62</xdr:row>
      <xdr:rowOff>124525</xdr:rowOff>
    </xdr:to>
    <xdr:sp macro="" textlink="">
      <xdr:nvSpPr>
        <xdr:cNvPr id="246" name="楕円 245">
          <a:extLst>
            <a:ext uri="{FF2B5EF4-FFF2-40B4-BE49-F238E27FC236}">
              <a16:creationId xmlns:a16="http://schemas.microsoft.com/office/drawing/2014/main" id="{0972A911-2C97-478C-B457-582C74258243}"/>
            </a:ext>
          </a:extLst>
        </xdr:cNvPr>
        <xdr:cNvSpPr/>
      </xdr:nvSpPr>
      <xdr:spPr>
        <a:xfrm>
          <a:off x="10426700" y="1065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45802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DFB0DC0D-A486-4D84-9CBF-7415D7A8EBC8}"/>
            </a:ext>
          </a:extLst>
        </xdr:cNvPr>
        <xdr:cNvSpPr txBox="1"/>
      </xdr:nvSpPr>
      <xdr:spPr>
        <a:xfrm>
          <a:off x="10515600" y="10504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30156</xdr:rowOff>
    </xdr:from>
    <xdr:to>
      <xdr:col>50</xdr:col>
      <xdr:colOff>165100</xdr:colOff>
      <xdr:row>62</xdr:row>
      <xdr:rowOff>131756</xdr:rowOff>
    </xdr:to>
    <xdr:sp macro="" textlink="">
      <xdr:nvSpPr>
        <xdr:cNvPr id="248" name="楕円 247">
          <a:extLst>
            <a:ext uri="{FF2B5EF4-FFF2-40B4-BE49-F238E27FC236}">
              <a16:creationId xmlns:a16="http://schemas.microsoft.com/office/drawing/2014/main" id="{AA51B8AD-2CBB-4BC1-816C-B6141C2D6F2A}"/>
            </a:ext>
          </a:extLst>
        </xdr:cNvPr>
        <xdr:cNvSpPr/>
      </xdr:nvSpPr>
      <xdr:spPr>
        <a:xfrm>
          <a:off x="9588500" y="1066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73725</xdr:rowOff>
    </xdr:from>
    <xdr:to>
      <xdr:col>55</xdr:col>
      <xdr:colOff>0</xdr:colOff>
      <xdr:row>62</xdr:row>
      <xdr:rowOff>80956</xdr:rowOff>
    </xdr:to>
    <xdr:cxnSp macro="">
      <xdr:nvCxnSpPr>
        <xdr:cNvPr id="249" name="直線コネクタ 248">
          <a:extLst>
            <a:ext uri="{FF2B5EF4-FFF2-40B4-BE49-F238E27FC236}">
              <a16:creationId xmlns:a16="http://schemas.microsoft.com/office/drawing/2014/main" id="{D7FF2AC2-AED7-40FC-AC7D-2040FE60ECCF}"/>
            </a:ext>
          </a:extLst>
        </xdr:cNvPr>
        <xdr:cNvCxnSpPr/>
      </xdr:nvCxnSpPr>
      <xdr:spPr>
        <a:xfrm flipV="1">
          <a:off x="9639300" y="10703625"/>
          <a:ext cx="838200" cy="7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35995</xdr:rowOff>
    </xdr:from>
    <xdr:to>
      <xdr:col>46</xdr:col>
      <xdr:colOff>38100</xdr:colOff>
      <xdr:row>62</xdr:row>
      <xdr:rowOff>137595</xdr:rowOff>
    </xdr:to>
    <xdr:sp macro="" textlink="">
      <xdr:nvSpPr>
        <xdr:cNvPr id="250" name="楕円 249">
          <a:extLst>
            <a:ext uri="{FF2B5EF4-FFF2-40B4-BE49-F238E27FC236}">
              <a16:creationId xmlns:a16="http://schemas.microsoft.com/office/drawing/2014/main" id="{C302A7A6-378E-451F-8043-0D8FF0934295}"/>
            </a:ext>
          </a:extLst>
        </xdr:cNvPr>
        <xdr:cNvSpPr/>
      </xdr:nvSpPr>
      <xdr:spPr>
        <a:xfrm>
          <a:off x="8699500" y="1066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80956</xdr:rowOff>
    </xdr:from>
    <xdr:to>
      <xdr:col>50</xdr:col>
      <xdr:colOff>114300</xdr:colOff>
      <xdr:row>62</xdr:row>
      <xdr:rowOff>86795</xdr:rowOff>
    </xdr:to>
    <xdr:cxnSp macro="">
      <xdr:nvCxnSpPr>
        <xdr:cNvPr id="251" name="直線コネクタ 250">
          <a:extLst>
            <a:ext uri="{FF2B5EF4-FFF2-40B4-BE49-F238E27FC236}">
              <a16:creationId xmlns:a16="http://schemas.microsoft.com/office/drawing/2014/main" id="{9574453F-3F12-41D8-8376-BC8BBFD2F10F}"/>
            </a:ext>
          </a:extLst>
        </xdr:cNvPr>
        <xdr:cNvCxnSpPr/>
      </xdr:nvCxnSpPr>
      <xdr:spPr>
        <a:xfrm flipV="1">
          <a:off x="8750300" y="10710856"/>
          <a:ext cx="889000" cy="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42014</xdr:rowOff>
    </xdr:from>
    <xdr:to>
      <xdr:col>41</xdr:col>
      <xdr:colOff>101600</xdr:colOff>
      <xdr:row>62</xdr:row>
      <xdr:rowOff>143614</xdr:rowOff>
    </xdr:to>
    <xdr:sp macro="" textlink="">
      <xdr:nvSpPr>
        <xdr:cNvPr id="252" name="楕円 251">
          <a:extLst>
            <a:ext uri="{FF2B5EF4-FFF2-40B4-BE49-F238E27FC236}">
              <a16:creationId xmlns:a16="http://schemas.microsoft.com/office/drawing/2014/main" id="{0C5A7A0C-6F13-4150-AB5E-C1EA257F8F71}"/>
            </a:ext>
          </a:extLst>
        </xdr:cNvPr>
        <xdr:cNvSpPr/>
      </xdr:nvSpPr>
      <xdr:spPr>
        <a:xfrm>
          <a:off x="7810500" y="1067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86795</xdr:rowOff>
    </xdr:from>
    <xdr:to>
      <xdr:col>45</xdr:col>
      <xdr:colOff>177800</xdr:colOff>
      <xdr:row>62</xdr:row>
      <xdr:rowOff>92814</xdr:rowOff>
    </xdr:to>
    <xdr:cxnSp macro="">
      <xdr:nvCxnSpPr>
        <xdr:cNvPr id="253" name="直線コネクタ 252">
          <a:extLst>
            <a:ext uri="{FF2B5EF4-FFF2-40B4-BE49-F238E27FC236}">
              <a16:creationId xmlns:a16="http://schemas.microsoft.com/office/drawing/2014/main" id="{E0BD6008-03A5-46CF-A4AF-7BABD98A7685}"/>
            </a:ext>
          </a:extLst>
        </xdr:cNvPr>
        <xdr:cNvCxnSpPr/>
      </xdr:nvCxnSpPr>
      <xdr:spPr>
        <a:xfrm flipV="1">
          <a:off x="7861300" y="10716695"/>
          <a:ext cx="889000" cy="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47340</xdr:rowOff>
    </xdr:from>
    <xdr:to>
      <xdr:col>36</xdr:col>
      <xdr:colOff>165100</xdr:colOff>
      <xdr:row>62</xdr:row>
      <xdr:rowOff>148940</xdr:rowOff>
    </xdr:to>
    <xdr:sp macro="" textlink="">
      <xdr:nvSpPr>
        <xdr:cNvPr id="254" name="楕円 253">
          <a:extLst>
            <a:ext uri="{FF2B5EF4-FFF2-40B4-BE49-F238E27FC236}">
              <a16:creationId xmlns:a16="http://schemas.microsoft.com/office/drawing/2014/main" id="{12E104D2-0482-4794-B2F8-2AD75B2E6AB7}"/>
            </a:ext>
          </a:extLst>
        </xdr:cNvPr>
        <xdr:cNvSpPr/>
      </xdr:nvSpPr>
      <xdr:spPr>
        <a:xfrm>
          <a:off x="6921500" y="1067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92814</xdr:rowOff>
    </xdr:from>
    <xdr:to>
      <xdr:col>41</xdr:col>
      <xdr:colOff>50800</xdr:colOff>
      <xdr:row>62</xdr:row>
      <xdr:rowOff>98140</xdr:rowOff>
    </xdr:to>
    <xdr:cxnSp macro="">
      <xdr:nvCxnSpPr>
        <xdr:cNvPr id="255" name="直線コネクタ 254">
          <a:extLst>
            <a:ext uri="{FF2B5EF4-FFF2-40B4-BE49-F238E27FC236}">
              <a16:creationId xmlns:a16="http://schemas.microsoft.com/office/drawing/2014/main" id="{166DE874-3A5F-465D-BFC2-636B719BAA0E}"/>
            </a:ext>
          </a:extLst>
        </xdr:cNvPr>
        <xdr:cNvCxnSpPr/>
      </xdr:nvCxnSpPr>
      <xdr:spPr>
        <a:xfrm flipV="1">
          <a:off x="6972300" y="10722714"/>
          <a:ext cx="889000" cy="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163656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C9B0C787-425E-4891-91AD-85120D21E416}"/>
            </a:ext>
          </a:extLst>
        </xdr:cNvPr>
        <xdr:cNvSpPr txBox="1"/>
      </xdr:nvSpPr>
      <xdr:spPr>
        <a:xfrm>
          <a:off x="93270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1131</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31F70A-F56C-4B4B-9D5D-1F8FFC37ECCA}"/>
            </a:ext>
          </a:extLst>
        </xdr:cNvPr>
        <xdr:cNvSpPr txBox="1"/>
      </xdr:nvSpPr>
      <xdr:spPr>
        <a:xfrm>
          <a:off x="845079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11723</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2DB764FF-4FDF-4BE6-9DAE-5023961B9B70}"/>
            </a:ext>
          </a:extLst>
        </xdr:cNvPr>
        <xdr:cNvSpPr txBox="1"/>
      </xdr:nvSpPr>
      <xdr:spPr>
        <a:xfrm>
          <a:off x="7561795" y="1081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12183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DAF8A11F-DF60-47C9-BA13-A2D1A9464F58}"/>
            </a:ext>
          </a:extLst>
        </xdr:cNvPr>
        <xdr:cNvSpPr txBox="1"/>
      </xdr:nvSpPr>
      <xdr:spPr>
        <a:xfrm>
          <a:off x="6672795" y="10813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148283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A9538C09-A6D6-46FB-AAA9-E8F060504EB6}"/>
            </a:ext>
          </a:extLst>
        </xdr:cNvPr>
        <xdr:cNvSpPr txBox="1"/>
      </xdr:nvSpPr>
      <xdr:spPr>
        <a:xfrm>
          <a:off x="9327095" y="10435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154122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7A930F33-A53D-47E5-95B8-79FF7F7C7170}"/>
            </a:ext>
          </a:extLst>
        </xdr:cNvPr>
        <xdr:cNvSpPr txBox="1"/>
      </xdr:nvSpPr>
      <xdr:spPr>
        <a:xfrm>
          <a:off x="8450795" y="10441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160141</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EA565CD3-DCDD-4C4D-AED8-5B6F807D4ACC}"/>
            </a:ext>
          </a:extLst>
        </xdr:cNvPr>
        <xdr:cNvSpPr txBox="1"/>
      </xdr:nvSpPr>
      <xdr:spPr>
        <a:xfrm>
          <a:off x="7561795" y="10447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165467</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9317D25B-39FE-4057-B52B-19C195D528A1}"/>
            </a:ext>
          </a:extLst>
        </xdr:cNvPr>
        <xdr:cNvSpPr txBox="1"/>
      </xdr:nvSpPr>
      <xdr:spPr>
        <a:xfrm>
          <a:off x="6672795" y="10452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292F7BB-3238-40F2-BF94-4F6B9ADC039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7A67A21-A38E-4261-A9A6-5F37C06B0A7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8BF36AD-9D3F-42A6-BFC5-56E5B7F2E62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C16624D-CA26-4B7D-857B-0484C9801CD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2746C33-C20B-4A8B-812C-782B31B1A9E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32A4DC7-9A8D-42CB-8FE6-2A55FB45E84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BBA893D-9678-46AD-AB4C-2647EE8D4C0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1EC0992-7B2E-4943-A9A4-8806D0C2E16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1DAECF4-21FA-4FB6-B97B-211501477A1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E01A4FE-361E-4D0F-A8AC-56636049910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9C1A6AB-080E-47DD-931E-090AEE20E33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79FA5B5-4BAE-4FFA-B267-89AB62D5E67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3B7BFF0-A242-43A2-A245-DC6A15F7C2C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FB4FD75-1142-4E96-A6E8-7632171D8DD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BAB82B3-74F1-4C70-A835-C1CE6F6C99A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F4B8EF2-E82B-47E3-B4FB-CA2BCA646A6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F500B4C-6913-4611-9897-EEC393A22FB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DEE3325-2ECC-4C3E-BECC-D3059D1896E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535DB3B-584D-49F6-B039-401C5B70A3A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9950DCE-9C70-4B8B-AA05-325FA49BAAD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64B0154B-5129-49A1-8E0C-07905CB3C20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4C13D3A-6CEA-4008-B5EC-472261C67FD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26E29A82-0F43-41B0-BB0A-BB508F2456B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535DC9D-24F4-4DBA-9357-0779C94C202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154305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D5F079F-3DA9-4F05-AF98-762EBB27049A}"/>
            </a:ext>
          </a:extLst>
        </xdr:cNvPr>
        <xdr:cNvCxnSpPr/>
      </xdr:nvCxnSpPr>
      <xdr:spPr>
        <a:xfrm flipV="1">
          <a:off x="4634865" y="1352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1F7A5387-14E7-47ED-8D95-91AC77A437B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E8EB12E6-BE72-43D1-96FB-66AF58D7AC5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100982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A5B9C29-BB68-4024-9639-84DBDD9E2CEA}"/>
            </a:ext>
          </a:extLst>
        </xdr:cNvPr>
        <xdr:cNvSpPr txBox="1"/>
      </xdr:nvSpPr>
      <xdr:spPr>
        <a:xfrm>
          <a:off x="4673600" y="1330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154305</xdr:rowOff>
    </xdr:from>
    <xdr:to>
      <xdr:col>24</xdr:col>
      <xdr:colOff>152400</xdr:colOff>
      <xdr:row>78</xdr:row>
      <xdr:rowOff>154305</xdr:rowOff>
    </xdr:to>
    <xdr:cxnSp macro="">
      <xdr:nvCxnSpPr>
        <xdr:cNvPr id="292" name="直線コネクタ 291">
          <a:extLst>
            <a:ext uri="{FF2B5EF4-FFF2-40B4-BE49-F238E27FC236}">
              <a16:creationId xmlns:a16="http://schemas.microsoft.com/office/drawing/2014/main" id="{F517A286-85E7-46A2-B0F5-2923679E8E94}"/>
            </a:ext>
          </a:extLst>
        </xdr:cNvPr>
        <xdr:cNvCxnSpPr/>
      </xdr:nvCxnSpPr>
      <xdr:spPr>
        <a:xfrm>
          <a:off x="4546600" y="1352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59707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13F70DF-3611-4DC1-8259-10D58181B786}"/>
            </a:ext>
          </a:extLst>
        </xdr:cNvPr>
        <xdr:cNvSpPr txBox="1"/>
      </xdr:nvSpPr>
      <xdr:spPr>
        <a:xfrm>
          <a:off x="4673600" y="14118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36830</xdr:rowOff>
    </xdr:from>
    <xdr:to>
      <xdr:col>24</xdr:col>
      <xdr:colOff>114300</xdr:colOff>
      <xdr:row>83</xdr:row>
      <xdr:rowOff>138430</xdr:rowOff>
    </xdr:to>
    <xdr:sp macro="" textlink="">
      <xdr:nvSpPr>
        <xdr:cNvPr id="294" name="フローチャート: 判断 293">
          <a:extLst>
            <a:ext uri="{FF2B5EF4-FFF2-40B4-BE49-F238E27FC236}">
              <a16:creationId xmlns:a16="http://schemas.microsoft.com/office/drawing/2014/main" id="{01EF9190-5E34-471A-9CF3-CF4E3AA8495F}"/>
            </a:ext>
          </a:extLst>
        </xdr:cNvPr>
        <xdr:cNvSpPr/>
      </xdr:nvSpPr>
      <xdr:spPr>
        <a:xfrm>
          <a:off x="4584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17780</xdr:rowOff>
    </xdr:from>
    <xdr:to>
      <xdr:col>20</xdr:col>
      <xdr:colOff>38100</xdr:colOff>
      <xdr:row>83</xdr:row>
      <xdr:rowOff>119380</xdr:rowOff>
    </xdr:to>
    <xdr:sp macro="" textlink="">
      <xdr:nvSpPr>
        <xdr:cNvPr id="295" name="フローチャート: 判断 294">
          <a:extLst>
            <a:ext uri="{FF2B5EF4-FFF2-40B4-BE49-F238E27FC236}">
              <a16:creationId xmlns:a16="http://schemas.microsoft.com/office/drawing/2014/main" id="{A06ED3D1-18DF-4A42-BD19-EF67737F3A64}"/>
            </a:ext>
          </a:extLst>
        </xdr:cNvPr>
        <xdr:cNvSpPr/>
      </xdr:nvSpPr>
      <xdr:spPr>
        <a:xfrm>
          <a:off x="3746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151130</xdr:rowOff>
    </xdr:from>
    <xdr:to>
      <xdr:col>15</xdr:col>
      <xdr:colOff>101600</xdr:colOff>
      <xdr:row>83</xdr:row>
      <xdr:rowOff>81280</xdr:rowOff>
    </xdr:to>
    <xdr:sp macro="" textlink="">
      <xdr:nvSpPr>
        <xdr:cNvPr id="296" name="フローチャート: 判断 295">
          <a:extLst>
            <a:ext uri="{FF2B5EF4-FFF2-40B4-BE49-F238E27FC236}">
              <a16:creationId xmlns:a16="http://schemas.microsoft.com/office/drawing/2014/main" id="{24FE51D6-9801-4941-9E0E-AD6323865BC4}"/>
            </a:ext>
          </a:extLst>
        </xdr:cNvPr>
        <xdr:cNvSpPr/>
      </xdr:nvSpPr>
      <xdr:spPr>
        <a:xfrm>
          <a:off x="2857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141605</xdr:rowOff>
    </xdr:from>
    <xdr:to>
      <xdr:col>10</xdr:col>
      <xdr:colOff>165100</xdr:colOff>
      <xdr:row>83</xdr:row>
      <xdr:rowOff>71755</xdr:rowOff>
    </xdr:to>
    <xdr:sp macro="" textlink="">
      <xdr:nvSpPr>
        <xdr:cNvPr id="297" name="フローチャート: 判断 296">
          <a:extLst>
            <a:ext uri="{FF2B5EF4-FFF2-40B4-BE49-F238E27FC236}">
              <a16:creationId xmlns:a16="http://schemas.microsoft.com/office/drawing/2014/main" id="{D3FA332C-D6F0-4B3B-9C2C-B778E19DA34D}"/>
            </a:ext>
          </a:extLst>
        </xdr:cNvPr>
        <xdr:cNvSpPr/>
      </xdr:nvSpPr>
      <xdr:spPr>
        <a:xfrm>
          <a:off x="1968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128270</xdr:rowOff>
    </xdr:from>
    <xdr:to>
      <xdr:col>6</xdr:col>
      <xdr:colOff>38100</xdr:colOff>
      <xdr:row>83</xdr:row>
      <xdr:rowOff>58420</xdr:rowOff>
    </xdr:to>
    <xdr:sp macro="" textlink="">
      <xdr:nvSpPr>
        <xdr:cNvPr id="298" name="フローチャート: 判断 297">
          <a:extLst>
            <a:ext uri="{FF2B5EF4-FFF2-40B4-BE49-F238E27FC236}">
              <a16:creationId xmlns:a16="http://schemas.microsoft.com/office/drawing/2014/main" id="{D47DFC00-54C1-40ED-956F-8A4D70E2E736}"/>
            </a:ext>
          </a:extLst>
        </xdr:cNvPr>
        <xdr:cNvSpPr/>
      </xdr:nvSpPr>
      <xdr:spPr>
        <a:xfrm>
          <a:off x="1079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83E3D89-EA7A-4F2C-961E-A82BE788519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1A5D663-CDF5-443D-8328-49389A734D1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52B0EFD-FBE2-489A-B288-816EF629A13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0E3BE70-C6D4-41B2-8AC8-1E6144F5AFC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2C9A6C9-F043-4C9D-A608-8BE3A7A8CC0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63500</xdr:rowOff>
    </xdr:from>
    <xdr:to>
      <xdr:col>24</xdr:col>
      <xdr:colOff>114300</xdr:colOff>
      <xdr:row>84</xdr:row>
      <xdr:rowOff>165100</xdr:rowOff>
    </xdr:to>
    <xdr:sp macro="" textlink="">
      <xdr:nvSpPr>
        <xdr:cNvPr id="304" name="楕円 303">
          <a:extLst>
            <a:ext uri="{FF2B5EF4-FFF2-40B4-BE49-F238E27FC236}">
              <a16:creationId xmlns:a16="http://schemas.microsoft.com/office/drawing/2014/main" id="{D76419AC-CD7A-4221-A42B-A460391A9298}"/>
            </a:ext>
          </a:extLst>
        </xdr:cNvPr>
        <xdr:cNvSpPr/>
      </xdr:nvSpPr>
      <xdr:spPr>
        <a:xfrm>
          <a:off x="45847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41927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C2D53467-E4B8-45EC-BF74-F25E374D1637}"/>
            </a:ext>
          </a:extLst>
        </xdr:cNvPr>
        <xdr:cNvSpPr txBox="1"/>
      </xdr:nvSpPr>
      <xdr:spPr>
        <a:xfrm>
          <a:off x="4673600" y="1444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80645</xdr:rowOff>
    </xdr:from>
    <xdr:to>
      <xdr:col>20</xdr:col>
      <xdr:colOff>38100</xdr:colOff>
      <xdr:row>85</xdr:row>
      <xdr:rowOff>10795</xdr:rowOff>
    </xdr:to>
    <xdr:sp macro="" textlink="">
      <xdr:nvSpPr>
        <xdr:cNvPr id="306" name="楕円 305">
          <a:extLst>
            <a:ext uri="{FF2B5EF4-FFF2-40B4-BE49-F238E27FC236}">
              <a16:creationId xmlns:a16="http://schemas.microsoft.com/office/drawing/2014/main" id="{C0B693F4-48DD-4BC0-A3AF-8A2DD7261A06}"/>
            </a:ext>
          </a:extLst>
        </xdr:cNvPr>
        <xdr:cNvSpPr/>
      </xdr:nvSpPr>
      <xdr:spPr>
        <a:xfrm>
          <a:off x="3746500" y="1448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114300</xdr:rowOff>
    </xdr:from>
    <xdr:to>
      <xdr:col>24</xdr:col>
      <xdr:colOff>63500</xdr:colOff>
      <xdr:row>84</xdr:row>
      <xdr:rowOff>131445</xdr:rowOff>
    </xdr:to>
    <xdr:cxnSp macro="">
      <xdr:nvCxnSpPr>
        <xdr:cNvPr id="307" name="直線コネクタ 306">
          <a:extLst>
            <a:ext uri="{FF2B5EF4-FFF2-40B4-BE49-F238E27FC236}">
              <a16:creationId xmlns:a16="http://schemas.microsoft.com/office/drawing/2014/main" id="{835F2D49-3ECA-43D4-983A-C4469D6EDCEE}"/>
            </a:ext>
          </a:extLst>
        </xdr:cNvPr>
        <xdr:cNvCxnSpPr/>
      </xdr:nvCxnSpPr>
      <xdr:spPr>
        <a:xfrm flipV="1">
          <a:off x="3797300" y="1451610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90170</xdr:rowOff>
    </xdr:from>
    <xdr:to>
      <xdr:col>15</xdr:col>
      <xdr:colOff>101600</xdr:colOff>
      <xdr:row>85</xdr:row>
      <xdr:rowOff>20320</xdr:rowOff>
    </xdr:to>
    <xdr:sp macro="" textlink="">
      <xdr:nvSpPr>
        <xdr:cNvPr id="308" name="楕円 307">
          <a:extLst>
            <a:ext uri="{FF2B5EF4-FFF2-40B4-BE49-F238E27FC236}">
              <a16:creationId xmlns:a16="http://schemas.microsoft.com/office/drawing/2014/main" id="{C84CE36E-4972-4907-9657-9A0129EBE18E}"/>
            </a:ext>
          </a:extLst>
        </xdr:cNvPr>
        <xdr:cNvSpPr/>
      </xdr:nvSpPr>
      <xdr:spPr>
        <a:xfrm>
          <a:off x="2857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131445</xdr:rowOff>
    </xdr:from>
    <xdr:to>
      <xdr:col>19</xdr:col>
      <xdr:colOff>177800</xdr:colOff>
      <xdr:row>84</xdr:row>
      <xdr:rowOff>140970</xdr:rowOff>
    </xdr:to>
    <xdr:cxnSp macro="">
      <xdr:nvCxnSpPr>
        <xdr:cNvPr id="309" name="直線コネクタ 308">
          <a:extLst>
            <a:ext uri="{FF2B5EF4-FFF2-40B4-BE49-F238E27FC236}">
              <a16:creationId xmlns:a16="http://schemas.microsoft.com/office/drawing/2014/main" id="{253C5C2D-92BE-4B55-AC10-709D3B68B59D}"/>
            </a:ext>
          </a:extLst>
        </xdr:cNvPr>
        <xdr:cNvCxnSpPr/>
      </xdr:nvCxnSpPr>
      <xdr:spPr>
        <a:xfrm flipV="1">
          <a:off x="2908300" y="1453324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105411</xdr:rowOff>
    </xdr:from>
    <xdr:to>
      <xdr:col>10</xdr:col>
      <xdr:colOff>165100</xdr:colOff>
      <xdr:row>85</xdr:row>
      <xdr:rowOff>35561</xdr:rowOff>
    </xdr:to>
    <xdr:sp macro="" textlink="">
      <xdr:nvSpPr>
        <xdr:cNvPr id="310" name="楕円 309">
          <a:extLst>
            <a:ext uri="{FF2B5EF4-FFF2-40B4-BE49-F238E27FC236}">
              <a16:creationId xmlns:a16="http://schemas.microsoft.com/office/drawing/2014/main" id="{D5EB6F44-8980-48FE-9F78-DA78CF5018FB}"/>
            </a:ext>
          </a:extLst>
        </xdr:cNvPr>
        <xdr:cNvSpPr/>
      </xdr:nvSpPr>
      <xdr:spPr>
        <a:xfrm>
          <a:off x="1968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140970</xdr:rowOff>
    </xdr:from>
    <xdr:to>
      <xdr:col>15</xdr:col>
      <xdr:colOff>50800</xdr:colOff>
      <xdr:row>84</xdr:row>
      <xdr:rowOff>156211</xdr:rowOff>
    </xdr:to>
    <xdr:cxnSp macro="">
      <xdr:nvCxnSpPr>
        <xdr:cNvPr id="311" name="直線コネクタ 310">
          <a:extLst>
            <a:ext uri="{FF2B5EF4-FFF2-40B4-BE49-F238E27FC236}">
              <a16:creationId xmlns:a16="http://schemas.microsoft.com/office/drawing/2014/main" id="{A2D2A902-485A-4A6C-92DA-BFB2CC663575}"/>
            </a:ext>
          </a:extLst>
        </xdr:cNvPr>
        <xdr:cNvCxnSpPr/>
      </xdr:nvCxnSpPr>
      <xdr:spPr>
        <a:xfrm flipV="1">
          <a:off x="2019300" y="145427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99695</xdr:rowOff>
    </xdr:from>
    <xdr:to>
      <xdr:col>6</xdr:col>
      <xdr:colOff>38100</xdr:colOff>
      <xdr:row>85</xdr:row>
      <xdr:rowOff>29845</xdr:rowOff>
    </xdr:to>
    <xdr:sp macro="" textlink="">
      <xdr:nvSpPr>
        <xdr:cNvPr id="312" name="楕円 311">
          <a:extLst>
            <a:ext uri="{FF2B5EF4-FFF2-40B4-BE49-F238E27FC236}">
              <a16:creationId xmlns:a16="http://schemas.microsoft.com/office/drawing/2014/main" id="{243404A3-DC46-489F-B86A-0381001D6764}"/>
            </a:ext>
          </a:extLst>
        </xdr:cNvPr>
        <xdr:cNvSpPr/>
      </xdr:nvSpPr>
      <xdr:spPr>
        <a:xfrm>
          <a:off x="1079500" y="145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150495</xdr:rowOff>
    </xdr:from>
    <xdr:to>
      <xdr:col>10</xdr:col>
      <xdr:colOff>114300</xdr:colOff>
      <xdr:row>84</xdr:row>
      <xdr:rowOff>156211</xdr:rowOff>
    </xdr:to>
    <xdr:cxnSp macro="">
      <xdr:nvCxnSpPr>
        <xdr:cNvPr id="313" name="直線コネクタ 312">
          <a:extLst>
            <a:ext uri="{FF2B5EF4-FFF2-40B4-BE49-F238E27FC236}">
              <a16:creationId xmlns:a16="http://schemas.microsoft.com/office/drawing/2014/main" id="{6A0AB0AB-6785-4362-B4F4-5FD6F49898AD}"/>
            </a:ext>
          </a:extLst>
        </xdr:cNvPr>
        <xdr:cNvCxnSpPr/>
      </xdr:nvCxnSpPr>
      <xdr:spPr>
        <a:xfrm>
          <a:off x="1130300" y="145522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135907</xdr:rowOff>
    </xdr:from>
    <xdr:ext cx="405111" cy="259045"/>
    <xdr:sp macro="" textlink="">
      <xdr:nvSpPr>
        <xdr:cNvPr id="314" name="n_1aveValue【公営住宅】&#10;有形固定資産減価償却率">
          <a:extLst>
            <a:ext uri="{FF2B5EF4-FFF2-40B4-BE49-F238E27FC236}">
              <a16:creationId xmlns:a16="http://schemas.microsoft.com/office/drawing/2014/main" id="{7F095F4B-F2A7-4C8B-BFF7-56F927B71275}"/>
            </a:ext>
          </a:extLst>
        </xdr:cNvPr>
        <xdr:cNvSpPr txBox="1"/>
      </xdr:nvSpPr>
      <xdr:spPr>
        <a:xfrm>
          <a:off x="35820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97807</xdr:rowOff>
    </xdr:from>
    <xdr:ext cx="405111" cy="259045"/>
    <xdr:sp macro="" textlink="">
      <xdr:nvSpPr>
        <xdr:cNvPr id="315" name="n_2aveValue【公営住宅】&#10;有形固定資産減価償却率">
          <a:extLst>
            <a:ext uri="{FF2B5EF4-FFF2-40B4-BE49-F238E27FC236}">
              <a16:creationId xmlns:a16="http://schemas.microsoft.com/office/drawing/2014/main" id="{F660C91E-F8B4-4C7F-9A14-239A89A5BF3B}"/>
            </a:ext>
          </a:extLst>
        </xdr:cNvPr>
        <xdr:cNvSpPr txBox="1"/>
      </xdr:nvSpPr>
      <xdr:spPr>
        <a:xfrm>
          <a:off x="270574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88282</xdr:rowOff>
    </xdr:from>
    <xdr:ext cx="405111" cy="259045"/>
    <xdr:sp macro="" textlink="">
      <xdr:nvSpPr>
        <xdr:cNvPr id="316" name="n_3aveValue【公営住宅】&#10;有形固定資産減価償却率">
          <a:extLst>
            <a:ext uri="{FF2B5EF4-FFF2-40B4-BE49-F238E27FC236}">
              <a16:creationId xmlns:a16="http://schemas.microsoft.com/office/drawing/2014/main" id="{B0739013-C9B1-413B-837A-8E0670560B20}"/>
            </a:ext>
          </a:extLst>
        </xdr:cNvPr>
        <xdr:cNvSpPr txBox="1"/>
      </xdr:nvSpPr>
      <xdr:spPr>
        <a:xfrm>
          <a:off x="1816744"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74947</xdr:rowOff>
    </xdr:from>
    <xdr:ext cx="405111" cy="259045"/>
    <xdr:sp macro="" textlink="">
      <xdr:nvSpPr>
        <xdr:cNvPr id="317" name="n_4aveValue【公営住宅】&#10;有形固定資産減価償却率">
          <a:extLst>
            <a:ext uri="{FF2B5EF4-FFF2-40B4-BE49-F238E27FC236}">
              <a16:creationId xmlns:a16="http://schemas.microsoft.com/office/drawing/2014/main" id="{0C14E399-B7FD-4576-90F9-6BD85975AC53}"/>
            </a:ext>
          </a:extLst>
        </xdr:cNvPr>
        <xdr:cNvSpPr txBox="1"/>
      </xdr:nvSpPr>
      <xdr:spPr>
        <a:xfrm>
          <a:off x="927744" y="1396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1922</xdr:rowOff>
    </xdr:from>
    <xdr:ext cx="405111" cy="259045"/>
    <xdr:sp macro="" textlink="">
      <xdr:nvSpPr>
        <xdr:cNvPr id="318" name="n_1mainValue【公営住宅】&#10;有形固定資産減価償却率">
          <a:extLst>
            <a:ext uri="{FF2B5EF4-FFF2-40B4-BE49-F238E27FC236}">
              <a16:creationId xmlns:a16="http://schemas.microsoft.com/office/drawing/2014/main" id="{E9FAB6F7-AACE-4105-8823-D7BE03711E97}"/>
            </a:ext>
          </a:extLst>
        </xdr:cNvPr>
        <xdr:cNvSpPr txBox="1"/>
      </xdr:nvSpPr>
      <xdr:spPr>
        <a:xfrm>
          <a:off x="3582044" y="1457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11447</xdr:rowOff>
    </xdr:from>
    <xdr:ext cx="405111" cy="259045"/>
    <xdr:sp macro="" textlink="">
      <xdr:nvSpPr>
        <xdr:cNvPr id="319" name="n_2mainValue【公営住宅】&#10;有形固定資産減価償却率">
          <a:extLst>
            <a:ext uri="{FF2B5EF4-FFF2-40B4-BE49-F238E27FC236}">
              <a16:creationId xmlns:a16="http://schemas.microsoft.com/office/drawing/2014/main" id="{943350FB-DD1E-4C73-B35B-75CE1AABE9A1}"/>
            </a:ext>
          </a:extLst>
        </xdr:cNvPr>
        <xdr:cNvSpPr txBox="1"/>
      </xdr:nvSpPr>
      <xdr:spPr>
        <a:xfrm>
          <a:off x="2705744"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26688</xdr:rowOff>
    </xdr:from>
    <xdr:ext cx="405111" cy="259045"/>
    <xdr:sp macro="" textlink="">
      <xdr:nvSpPr>
        <xdr:cNvPr id="320" name="n_3mainValue【公営住宅】&#10;有形固定資産減価償却率">
          <a:extLst>
            <a:ext uri="{FF2B5EF4-FFF2-40B4-BE49-F238E27FC236}">
              <a16:creationId xmlns:a16="http://schemas.microsoft.com/office/drawing/2014/main" id="{C00D9723-E894-480A-AD4B-E52927A76533}"/>
            </a:ext>
          </a:extLst>
        </xdr:cNvPr>
        <xdr:cNvSpPr txBox="1"/>
      </xdr:nvSpPr>
      <xdr:spPr>
        <a:xfrm>
          <a:off x="1816744" y="1459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20972</xdr:rowOff>
    </xdr:from>
    <xdr:ext cx="405111" cy="259045"/>
    <xdr:sp macro="" textlink="">
      <xdr:nvSpPr>
        <xdr:cNvPr id="321" name="n_4mainValue【公営住宅】&#10;有形固定資産減価償却率">
          <a:extLst>
            <a:ext uri="{FF2B5EF4-FFF2-40B4-BE49-F238E27FC236}">
              <a16:creationId xmlns:a16="http://schemas.microsoft.com/office/drawing/2014/main" id="{4C391573-F2C9-40E5-B7B4-3418252F7C1F}"/>
            </a:ext>
          </a:extLst>
        </xdr:cNvPr>
        <xdr:cNvSpPr txBox="1"/>
      </xdr:nvSpPr>
      <xdr:spPr>
        <a:xfrm>
          <a:off x="927744"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1C6018B-DD05-4135-BFA9-4E0191BAF55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A6F2A3B-D71F-418D-AB66-C9B25E084EE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3EF0741-5888-42FF-92F1-E666DC62F5D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58CC78D-A972-4522-9AE4-8902D2C37F5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C3A13D9-3681-4EAC-BFA7-137B6128A8B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1C97572-C82B-4769-BE72-418DAF87CAA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5F826619-2AD5-444E-A63C-FA204038150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8A1C3C8-B1CA-4413-B431-AFA73BA533B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3EA2500-6149-4BF2-8E9B-DBBCE18E27F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9E97862-DEA7-46C1-85D1-9259D5C4841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CC1B0FFD-A7E2-4466-8FF9-6E0C346193C9}"/>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B675C03D-FC73-4E5D-89BA-E12AEC88A993}"/>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7A00A5D2-B236-40C5-BA58-AAB745C97F39}"/>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5" name="テキスト ボックス 334">
          <a:extLst>
            <a:ext uri="{FF2B5EF4-FFF2-40B4-BE49-F238E27FC236}">
              <a16:creationId xmlns:a16="http://schemas.microsoft.com/office/drawing/2014/main" id="{5B2089A3-DE54-46E7-A305-77A1C68087D5}"/>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18D7E2FD-6661-4345-B08C-7113F5466E62}"/>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7" name="テキスト ボックス 336">
          <a:extLst>
            <a:ext uri="{FF2B5EF4-FFF2-40B4-BE49-F238E27FC236}">
              <a16:creationId xmlns:a16="http://schemas.microsoft.com/office/drawing/2014/main" id="{C01FA99A-A3BA-4A5E-AAEC-36212047ABFF}"/>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C861B162-E529-4A38-99AE-2AAACBB7521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9" name="テキスト ボックス 338">
          <a:extLst>
            <a:ext uri="{FF2B5EF4-FFF2-40B4-BE49-F238E27FC236}">
              <a16:creationId xmlns:a16="http://schemas.microsoft.com/office/drawing/2014/main" id="{5FBCA25A-E535-4A55-967F-201B6B2217A9}"/>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D1EC0710-89F9-438B-8473-C474FDA1A70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AF06C978-D90C-488A-B78C-C566BBAE3F5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975FF856-8842-43AC-BDE3-780BB7CE75F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147645</xdr:rowOff>
    </xdr:from>
    <xdr:to>
      <xdr:col>54</xdr:col>
      <xdr:colOff>189865</xdr:colOff>
      <xdr:row>86</xdr:row>
      <xdr:rowOff>36134</xdr:rowOff>
    </xdr:to>
    <xdr:cxnSp macro="">
      <xdr:nvCxnSpPr>
        <xdr:cNvPr id="343" name="直線コネクタ 342">
          <a:extLst>
            <a:ext uri="{FF2B5EF4-FFF2-40B4-BE49-F238E27FC236}">
              <a16:creationId xmlns:a16="http://schemas.microsoft.com/office/drawing/2014/main" id="{A42FAE65-4806-4FEF-A94D-C5D150A45EC9}"/>
            </a:ext>
          </a:extLst>
        </xdr:cNvPr>
        <xdr:cNvCxnSpPr/>
      </xdr:nvCxnSpPr>
      <xdr:spPr>
        <a:xfrm flipV="1">
          <a:off x="10476865" y="13520745"/>
          <a:ext cx="0" cy="126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39961</xdr:rowOff>
    </xdr:from>
    <xdr:ext cx="469744" cy="259045"/>
    <xdr:sp macro="" textlink="">
      <xdr:nvSpPr>
        <xdr:cNvPr id="344" name="【公営住宅】&#10;一人当たり面積最小値テキスト">
          <a:extLst>
            <a:ext uri="{FF2B5EF4-FFF2-40B4-BE49-F238E27FC236}">
              <a16:creationId xmlns:a16="http://schemas.microsoft.com/office/drawing/2014/main" id="{D29C8432-9309-4406-971D-27AF4DCC177E}"/>
            </a:ext>
          </a:extLst>
        </xdr:cNvPr>
        <xdr:cNvSpPr txBox="1"/>
      </xdr:nvSpPr>
      <xdr:spPr>
        <a:xfrm>
          <a:off x="10515600" y="14784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36134</xdr:rowOff>
    </xdr:from>
    <xdr:to>
      <xdr:col>55</xdr:col>
      <xdr:colOff>88900</xdr:colOff>
      <xdr:row>86</xdr:row>
      <xdr:rowOff>36134</xdr:rowOff>
    </xdr:to>
    <xdr:cxnSp macro="">
      <xdr:nvCxnSpPr>
        <xdr:cNvPr id="345" name="直線コネクタ 344">
          <a:extLst>
            <a:ext uri="{FF2B5EF4-FFF2-40B4-BE49-F238E27FC236}">
              <a16:creationId xmlns:a16="http://schemas.microsoft.com/office/drawing/2014/main" id="{7A57F608-C150-4194-AD68-15D089674B8C}"/>
            </a:ext>
          </a:extLst>
        </xdr:cNvPr>
        <xdr:cNvCxnSpPr/>
      </xdr:nvCxnSpPr>
      <xdr:spPr>
        <a:xfrm>
          <a:off x="10388600" y="1478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94322</xdr:rowOff>
    </xdr:from>
    <xdr:ext cx="534377" cy="259045"/>
    <xdr:sp macro="" textlink="">
      <xdr:nvSpPr>
        <xdr:cNvPr id="346" name="【公営住宅】&#10;一人当たり面積最大値テキスト">
          <a:extLst>
            <a:ext uri="{FF2B5EF4-FFF2-40B4-BE49-F238E27FC236}">
              <a16:creationId xmlns:a16="http://schemas.microsoft.com/office/drawing/2014/main" id="{98A325B9-66D3-4EEF-A2FA-A6CC922B4519}"/>
            </a:ext>
          </a:extLst>
        </xdr:cNvPr>
        <xdr:cNvSpPr txBox="1"/>
      </xdr:nvSpPr>
      <xdr:spPr>
        <a:xfrm>
          <a:off x="10515600" y="13295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147645</xdr:rowOff>
    </xdr:from>
    <xdr:to>
      <xdr:col>55</xdr:col>
      <xdr:colOff>88900</xdr:colOff>
      <xdr:row>78</xdr:row>
      <xdr:rowOff>147645</xdr:rowOff>
    </xdr:to>
    <xdr:cxnSp macro="">
      <xdr:nvCxnSpPr>
        <xdr:cNvPr id="347" name="直線コネクタ 346">
          <a:extLst>
            <a:ext uri="{FF2B5EF4-FFF2-40B4-BE49-F238E27FC236}">
              <a16:creationId xmlns:a16="http://schemas.microsoft.com/office/drawing/2014/main" id="{41F0224E-9392-4131-907F-5EFC4918556A}"/>
            </a:ext>
          </a:extLst>
        </xdr:cNvPr>
        <xdr:cNvCxnSpPr/>
      </xdr:nvCxnSpPr>
      <xdr:spPr>
        <a:xfrm>
          <a:off x="10388600" y="1352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122648</xdr:rowOff>
    </xdr:from>
    <xdr:ext cx="469744" cy="259045"/>
    <xdr:sp macro="" textlink="">
      <xdr:nvSpPr>
        <xdr:cNvPr id="348" name="【公営住宅】&#10;一人当たり面積平均値テキスト">
          <a:extLst>
            <a:ext uri="{FF2B5EF4-FFF2-40B4-BE49-F238E27FC236}">
              <a16:creationId xmlns:a16="http://schemas.microsoft.com/office/drawing/2014/main" id="{A611C8FA-793E-4BE7-85E0-C1DB22E1A831}"/>
            </a:ext>
          </a:extLst>
        </xdr:cNvPr>
        <xdr:cNvSpPr txBox="1"/>
      </xdr:nvSpPr>
      <xdr:spPr>
        <a:xfrm>
          <a:off x="10515600" y="145244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99771</xdr:rowOff>
    </xdr:from>
    <xdr:to>
      <xdr:col>55</xdr:col>
      <xdr:colOff>50800</xdr:colOff>
      <xdr:row>86</xdr:row>
      <xdr:rowOff>29921</xdr:rowOff>
    </xdr:to>
    <xdr:sp macro="" textlink="">
      <xdr:nvSpPr>
        <xdr:cNvPr id="349" name="フローチャート: 判断 348">
          <a:extLst>
            <a:ext uri="{FF2B5EF4-FFF2-40B4-BE49-F238E27FC236}">
              <a16:creationId xmlns:a16="http://schemas.microsoft.com/office/drawing/2014/main" id="{83E68DD3-EE2C-4443-80B3-4C26767328FD}"/>
            </a:ext>
          </a:extLst>
        </xdr:cNvPr>
        <xdr:cNvSpPr/>
      </xdr:nvSpPr>
      <xdr:spPr>
        <a:xfrm>
          <a:off x="10426700" y="14673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100502</xdr:rowOff>
    </xdr:from>
    <xdr:to>
      <xdr:col>50</xdr:col>
      <xdr:colOff>165100</xdr:colOff>
      <xdr:row>86</xdr:row>
      <xdr:rowOff>30652</xdr:rowOff>
    </xdr:to>
    <xdr:sp macro="" textlink="">
      <xdr:nvSpPr>
        <xdr:cNvPr id="350" name="フローチャート: 判断 349">
          <a:extLst>
            <a:ext uri="{FF2B5EF4-FFF2-40B4-BE49-F238E27FC236}">
              <a16:creationId xmlns:a16="http://schemas.microsoft.com/office/drawing/2014/main" id="{397B0BFD-A271-469A-A99E-8BAF56653832}"/>
            </a:ext>
          </a:extLst>
        </xdr:cNvPr>
        <xdr:cNvSpPr/>
      </xdr:nvSpPr>
      <xdr:spPr>
        <a:xfrm>
          <a:off x="9588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100777</xdr:rowOff>
    </xdr:from>
    <xdr:to>
      <xdr:col>46</xdr:col>
      <xdr:colOff>38100</xdr:colOff>
      <xdr:row>86</xdr:row>
      <xdr:rowOff>30927</xdr:rowOff>
    </xdr:to>
    <xdr:sp macro="" textlink="">
      <xdr:nvSpPr>
        <xdr:cNvPr id="351" name="フローチャート: 判断 350">
          <a:extLst>
            <a:ext uri="{FF2B5EF4-FFF2-40B4-BE49-F238E27FC236}">
              <a16:creationId xmlns:a16="http://schemas.microsoft.com/office/drawing/2014/main" id="{C681E722-B437-41E5-BB3C-DEA410334AF1}"/>
            </a:ext>
          </a:extLst>
        </xdr:cNvPr>
        <xdr:cNvSpPr/>
      </xdr:nvSpPr>
      <xdr:spPr>
        <a:xfrm>
          <a:off x="8699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101966</xdr:rowOff>
    </xdr:from>
    <xdr:to>
      <xdr:col>41</xdr:col>
      <xdr:colOff>101600</xdr:colOff>
      <xdr:row>86</xdr:row>
      <xdr:rowOff>32116</xdr:rowOff>
    </xdr:to>
    <xdr:sp macro="" textlink="">
      <xdr:nvSpPr>
        <xdr:cNvPr id="352" name="フローチャート: 判断 351">
          <a:extLst>
            <a:ext uri="{FF2B5EF4-FFF2-40B4-BE49-F238E27FC236}">
              <a16:creationId xmlns:a16="http://schemas.microsoft.com/office/drawing/2014/main" id="{502AFF4D-4D07-48B8-B399-1F93B2CDA135}"/>
            </a:ext>
          </a:extLst>
        </xdr:cNvPr>
        <xdr:cNvSpPr/>
      </xdr:nvSpPr>
      <xdr:spPr>
        <a:xfrm>
          <a:off x="7810500" y="1467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100457</xdr:rowOff>
    </xdr:from>
    <xdr:to>
      <xdr:col>36</xdr:col>
      <xdr:colOff>165100</xdr:colOff>
      <xdr:row>86</xdr:row>
      <xdr:rowOff>30607</xdr:rowOff>
    </xdr:to>
    <xdr:sp macro="" textlink="">
      <xdr:nvSpPr>
        <xdr:cNvPr id="353" name="フローチャート: 判断 352">
          <a:extLst>
            <a:ext uri="{FF2B5EF4-FFF2-40B4-BE49-F238E27FC236}">
              <a16:creationId xmlns:a16="http://schemas.microsoft.com/office/drawing/2014/main" id="{04253277-7691-43D7-B781-7CCBE1E291D8}"/>
            </a:ext>
          </a:extLst>
        </xdr:cNvPr>
        <xdr:cNvSpPr/>
      </xdr:nvSpPr>
      <xdr:spPr>
        <a:xfrm>
          <a:off x="6921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3B614C6-7E97-4C20-A4D0-62FF80AC379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B712648-FB92-4934-A96A-CC97A467D64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C11C79-68D6-48D5-8F02-63955635DBA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78FCC77-D6F2-403F-B5C8-AD8B1536161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C3ABA34-8B28-488A-A480-7D5B62D8ABD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148600</xdr:rowOff>
    </xdr:from>
    <xdr:to>
      <xdr:col>55</xdr:col>
      <xdr:colOff>50800</xdr:colOff>
      <xdr:row>86</xdr:row>
      <xdr:rowOff>78750</xdr:rowOff>
    </xdr:to>
    <xdr:sp macro="" textlink="">
      <xdr:nvSpPr>
        <xdr:cNvPr id="359" name="楕円 358">
          <a:extLst>
            <a:ext uri="{FF2B5EF4-FFF2-40B4-BE49-F238E27FC236}">
              <a16:creationId xmlns:a16="http://schemas.microsoft.com/office/drawing/2014/main" id="{7FE258EB-C312-4CCD-99DC-B949747669D3}"/>
            </a:ext>
          </a:extLst>
        </xdr:cNvPr>
        <xdr:cNvSpPr/>
      </xdr:nvSpPr>
      <xdr:spPr>
        <a:xfrm>
          <a:off x="10426700" y="14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78198</xdr:rowOff>
    </xdr:from>
    <xdr:ext cx="469744" cy="259045"/>
    <xdr:sp macro="" textlink="">
      <xdr:nvSpPr>
        <xdr:cNvPr id="360" name="【公営住宅】&#10;一人当たり面積該当値テキスト">
          <a:extLst>
            <a:ext uri="{FF2B5EF4-FFF2-40B4-BE49-F238E27FC236}">
              <a16:creationId xmlns:a16="http://schemas.microsoft.com/office/drawing/2014/main" id="{4C8EFBD1-8AC7-4B33-82D4-727ED0B80FA6}"/>
            </a:ext>
          </a:extLst>
        </xdr:cNvPr>
        <xdr:cNvSpPr txBox="1"/>
      </xdr:nvSpPr>
      <xdr:spPr>
        <a:xfrm>
          <a:off x="10515600" y="1465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148006</xdr:rowOff>
    </xdr:from>
    <xdr:to>
      <xdr:col>50</xdr:col>
      <xdr:colOff>165100</xdr:colOff>
      <xdr:row>86</xdr:row>
      <xdr:rowOff>78156</xdr:rowOff>
    </xdr:to>
    <xdr:sp macro="" textlink="">
      <xdr:nvSpPr>
        <xdr:cNvPr id="361" name="楕円 360">
          <a:extLst>
            <a:ext uri="{FF2B5EF4-FFF2-40B4-BE49-F238E27FC236}">
              <a16:creationId xmlns:a16="http://schemas.microsoft.com/office/drawing/2014/main" id="{1D82C4A9-D135-468E-A6BC-0DB99DBB676A}"/>
            </a:ext>
          </a:extLst>
        </xdr:cNvPr>
        <xdr:cNvSpPr/>
      </xdr:nvSpPr>
      <xdr:spPr>
        <a:xfrm>
          <a:off x="9588500" y="1472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27356</xdr:rowOff>
    </xdr:from>
    <xdr:to>
      <xdr:col>55</xdr:col>
      <xdr:colOff>0</xdr:colOff>
      <xdr:row>86</xdr:row>
      <xdr:rowOff>27950</xdr:rowOff>
    </xdr:to>
    <xdr:cxnSp macro="">
      <xdr:nvCxnSpPr>
        <xdr:cNvPr id="362" name="直線コネクタ 361">
          <a:extLst>
            <a:ext uri="{FF2B5EF4-FFF2-40B4-BE49-F238E27FC236}">
              <a16:creationId xmlns:a16="http://schemas.microsoft.com/office/drawing/2014/main" id="{B4484D5A-50EC-4140-AA2A-6B159F60977D}"/>
            </a:ext>
          </a:extLst>
        </xdr:cNvPr>
        <xdr:cNvCxnSpPr/>
      </xdr:nvCxnSpPr>
      <xdr:spPr>
        <a:xfrm>
          <a:off x="9639300" y="14772056"/>
          <a:ext cx="8382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148189</xdr:rowOff>
    </xdr:from>
    <xdr:to>
      <xdr:col>46</xdr:col>
      <xdr:colOff>38100</xdr:colOff>
      <xdr:row>86</xdr:row>
      <xdr:rowOff>78339</xdr:rowOff>
    </xdr:to>
    <xdr:sp macro="" textlink="">
      <xdr:nvSpPr>
        <xdr:cNvPr id="363" name="楕円 362">
          <a:extLst>
            <a:ext uri="{FF2B5EF4-FFF2-40B4-BE49-F238E27FC236}">
              <a16:creationId xmlns:a16="http://schemas.microsoft.com/office/drawing/2014/main" id="{5954D7B5-4F41-4FE5-8937-D3FABEEA3B1C}"/>
            </a:ext>
          </a:extLst>
        </xdr:cNvPr>
        <xdr:cNvSpPr/>
      </xdr:nvSpPr>
      <xdr:spPr>
        <a:xfrm>
          <a:off x="8699500" y="1472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27356</xdr:rowOff>
    </xdr:from>
    <xdr:to>
      <xdr:col>50</xdr:col>
      <xdr:colOff>114300</xdr:colOff>
      <xdr:row>86</xdr:row>
      <xdr:rowOff>27539</xdr:rowOff>
    </xdr:to>
    <xdr:cxnSp macro="">
      <xdr:nvCxnSpPr>
        <xdr:cNvPr id="364" name="直線コネクタ 363">
          <a:extLst>
            <a:ext uri="{FF2B5EF4-FFF2-40B4-BE49-F238E27FC236}">
              <a16:creationId xmlns:a16="http://schemas.microsoft.com/office/drawing/2014/main" id="{3BE709A7-EA63-446E-83C1-DBFA603C47CF}"/>
            </a:ext>
          </a:extLst>
        </xdr:cNvPr>
        <xdr:cNvCxnSpPr/>
      </xdr:nvCxnSpPr>
      <xdr:spPr>
        <a:xfrm flipV="1">
          <a:off x="8750300" y="14772056"/>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148326</xdr:rowOff>
    </xdr:from>
    <xdr:to>
      <xdr:col>41</xdr:col>
      <xdr:colOff>101600</xdr:colOff>
      <xdr:row>86</xdr:row>
      <xdr:rowOff>78476</xdr:rowOff>
    </xdr:to>
    <xdr:sp macro="" textlink="">
      <xdr:nvSpPr>
        <xdr:cNvPr id="365" name="楕円 364">
          <a:extLst>
            <a:ext uri="{FF2B5EF4-FFF2-40B4-BE49-F238E27FC236}">
              <a16:creationId xmlns:a16="http://schemas.microsoft.com/office/drawing/2014/main" id="{711F32D6-2C8E-4B68-9D03-4B0585B1A0C5}"/>
            </a:ext>
          </a:extLst>
        </xdr:cNvPr>
        <xdr:cNvSpPr/>
      </xdr:nvSpPr>
      <xdr:spPr>
        <a:xfrm>
          <a:off x="7810500" y="1472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27539</xdr:rowOff>
    </xdr:from>
    <xdr:to>
      <xdr:col>45</xdr:col>
      <xdr:colOff>177800</xdr:colOff>
      <xdr:row>86</xdr:row>
      <xdr:rowOff>27676</xdr:rowOff>
    </xdr:to>
    <xdr:cxnSp macro="">
      <xdr:nvCxnSpPr>
        <xdr:cNvPr id="366" name="直線コネクタ 365">
          <a:extLst>
            <a:ext uri="{FF2B5EF4-FFF2-40B4-BE49-F238E27FC236}">
              <a16:creationId xmlns:a16="http://schemas.microsoft.com/office/drawing/2014/main" id="{8C9DD165-42D7-4648-8597-C949BE4BF0F9}"/>
            </a:ext>
          </a:extLst>
        </xdr:cNvPr>
        <xdr:cNvCxnSpPr/>
      </xdr:nvCxnSpPr>
      <xdr:spPr>
        <a:xfrm flipV="1">
          <a:off x="7861300" y="14772239"/>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148509</xdr:rowOff>
    </xdr:from>
    <xdr:to>
      <xdr:col>36</xdr:col>
      <xdr:colOff>165100</xdr:colOff>
      <xdr:row>86</xdr:row>
      <xdr:rowOff>78659</xdr:rowOff>
    </xdr:to>
    <xdr:sp macro="" textlink="">
      <xdr:nvSpPr>
        <xdr:cNvPr id="367" name="楕円 366">
          <a:extLst>
            <a:ext uri="{FF2B5EF4-FFF2-40B4-BE49-F238E27FC236}">
              <a16:creationId xmlns:a16="http://schemas.microsoft.com/office/drawing/2014/main" id="{28494188-2D25-4D3C-B104-5A86DB084649}"/>
            </a:ext>
          </a:extLst>
        </xdr:cNvPr>
        <xdr:cNvSpPr/>
      </xdr:nvSpPr>
      <xdr:spPr>
        <a:xfrm>
          <a:off x="6921500" y="1472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27676</xdr:rowOff>
    </xdr:from>
    <xdr:to>
      <xdr:col>41</xdr:col>
      <xdr:colOff>50800</xdr:colOff>
      <xdr:row>86</xdr:row>
      <xdr:rowOff>27859</xdr:rowOff>
    </xdr:to>
    <xdr:cxnSp macro="">
      <xdr:nvCxnSpPr>
        <xdr:cNvPr id="368" name="直線コネクタ 367">
          <a:extLst>
            <a:ext uri="{FF2B5EF4-FFF2-40B4-BE49-F238E27FC236}">
              <a16:creationId xmlns:a16="http://schemas.microsoft.com/office/drawing/2014/main" id="{B65CBD30-644D-4787-9840-7C50610D5FE7}"/>
            </a:ext>
          </a:extLst>
        </xdr:cNvPr>
        <xdr:cNvCxnSpPr/>
      </xdr:nvCxnSpPr>
      <xdr:spPr>
        <a:xfrm flipV="1">
          <a:off x="6972300" y="14772376"/>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47179</xdr:rowOff>
    </xdr:from>
    <xdr:ext cx="469744" cy="259045"/>
    <xdr:sp macro="" textlink="">
      <xdr:nvSpPr>
        <xdr:cNvPr id="369" name="n_1aveValue【公営住宅】&#10;一人当たり面積">
          <a:extLst>
            <a:ext uri="{FF2B5EF4-FFF2-40B4-BE49-F238E27FC236}">
              <a16:creationId xmlns:a16="http://schemas.microsoft.com/office/drawing/2014/main" id="{19076F15-1542-48BA-B221-522EA908B71C}"/>
            </a:ext>
          </a:extLst>
        </xdr:cNvPr>
        <xdr:cNvSpPr txBox="1"/>
      </xdr:nvSpPr>
      <xdr:spPr>
        <a:xfrm>
          <a:off x="93917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47454</xdr:rowOff>
    </xdr:from>
    <xdr:ext cx="469744" cy="259045"/>
    <xdr:sp macro="" textlink="">
      <xdr:nvSpPr>
        <xdr:cNvPr id="370" name="n_2aveValue【公営住宅】&#10;一人当たり面積">
          <a:extLst>
            <a:ext uri="{FF2B5EF4-FFF2-40B4-BE49-F238E27FC236}">
              <a16:creationId xmlns:a16="http://schemas.microsoft.com/office/drawing/2014/main" id="{2102761B-057D-410F-90C3-AB33AADA8BE5}"/>
            </a:ext>
          </a:extLst>
        </xdr:cNvPr>
        <xdr:cNvSpPr txBox="1"/>
      </xdr:nvSpPr>
      <xdr:spPr>
        <a:xfrm>
          <a:off x="8515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48643</xdr:rowOff>
    </xdr:from>
    <xdr:ext cx="469744" cy="259045"/>
    <xdr:sp macro="" textlink="">
      <xdr:nvSpPr>
        <xdr:cNvPr id="371" name="n_3aveValue【公営住宅】&#10;一人当たり面積">
          <a:extLst>
            <a:ext uri="{FF2B5EF4-FFF2-40B4-BE49-F238E27FC236}">
              <a16:creationId xmlns:a16="http://schemas.microsoft.com/office/drawing/2014/main" id="{B11E39D1-3AC0-4CDC-8038-7879E3A5E2EC}"/>
            </a:ext>
          </a:extLst>
        </xdr:cNvPr>
        <xdr:cNvSpPr txBox="1"/>
      </xdr:nvSpPr>
      <xdr:spPr>
        <a:xfrm>
          <a:off x="7626427" y="1445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47134</xdr:rowOff>
    </xdr:from>
    <xdr:ext cx="469744" cy="259045"/>
    <xdr:sp macro="" textlink="">
      <xdr:nvSpPr>
        <xdr:cNvPr id="372" name="n_4aveValue【公営住宅】&#10;一人当たり面積">
          <a:extLst>
            <a:ext uri="{FF2B5EF4-FFF2-40B4-BE49-F238E27FC236}">
              <a16:creationId xmlns:a16="http://schemas.microsoft.com/office/drawing/2014/main" id="{56C79481-BD1C-4B82-B4AE-CDE788B86F4A}"/>
            </a:ext>
          </a:extLst>
        </xdr:cNvPr>
        <xdr:cNvSpPr txBox="1"/>
      </xdr:nvSpPr>
      <xdr:spPr>
        <a:xfrm>
          <a:off x="67374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69283</xdr:rowOff>
    </xdr:from>
    <xdr:ext cx="469744" cy="259045"/>
    <xdr:sp macro="" textlink="">
      <xdr:nvSpPr>
        <xdr:cNvPr id="373" name="n_1mainValue【公営住宅】&#10;一人当たり面積">
          <a:extLst>
            <a:ext uri="{FF2B5EF4-FFF2-40B4-BE49-F238E27FC236}">
              <a16:creationId xmlns:a16="http://schemas.microsoft.com/office/drawing/2014/main" id="{374772BD-E732-46DE-BB26-DA38AA31A852}"/>
            </a:ext>
          </a:extLst>
        </xdr:cNvPr>
        <xdr:cNvSpPr txBox="1"/>
      </xdr:nvSpPr>
      <xdr:spPr>
        <a:xfrm>
          <a:off x="9391727" y="14813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69466</xdr:rowOff>
    </xdr:from>
    <xdr:ext cx="469744" cy="259045"/>
    <xdr:sp macro="" textlink="">
      <xdr:nvSpPr>
        <xdr:cNvPr id="374" name="n_2mainValue【公営住宅】&#10;一人当たり面積">
          <a:extLst>
            <a:ext uri="{FF2B5EF4-FFF2-40B4-BE49-F238E27FC236}">
              <a16:creationId xmlns:a16="http://schemas.microsoft.com/office/drawing/2014/main" id="{BBE1BE61-91A0-43A6-B99C-C2AC6D73DC34}"/>
            </a:ext>
          </a:extLst>
        </xdr:cNvPr>
        <xdr:cNvSpPr txBox="1"/>
      </xdr:nvSpPr>
      <xdr:spPr>
        <a:xfrm>
          <a:off x="8515427" y="14814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69603</xdr:rowOff>
    </xdr:from>
    <xdr:ext cx="469744" cy="259045"/>
    <xdr:sp macro="" textlink="">
      <xdr:nvSpPr>
        <xdr:cNvPr id="375" name="n_3mainValue【公営住宅】&#10;一人当たり面積">
          <a:extLst>
            <a:ext uri="{FF2B5EF4-FFF2-40B4-BE49-F238E27FC236}">
              <a16:creationId xmlns:a16="http://schemas.microsoft.com/office/drawing/2014/main" id="{4DCD3B0D-DDF7-4A9F-B15E-06C077829097}"/>
            </a:ext>
          </a:extLst>
        </xdr:cNvPr>
        <xdr:cNvSpPr txBox="1"/>
      </xdr:nvSpPr>
      <xdr:spPr>
        <a:xfrm>
          <a:off x="7626427" y="14814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69786</xdr:rowOff>
    </xdr:from>
    <xdr:ext cx="469744" cy="259045"/>
    <xdr:sp macro="" textlink="">
      <xdr:nvSpPr>
        <xdr:cNvPr id="376" name="n_4mainValue【公営住宅】&#10;一人当たり面積">
          <a:extLst>
            <a:ext uri="{FF2B5EF4-FFF2-40B4-BE49-F238E27FC236}">
              <a16:creationId xmlns:a16="http://schemas.microsoft.com/office/drawing/2014/main" id="{735BE266-0818-4CBA-B3BE-908CDBCF3116}"/>
            </a:ext>
          </a:extLst>
        </xdr:cNvPr>
        <xdr:cNvSpPr txBox="1"/>
      </xdr:nvSpPr>
      <xdr:spPr>
        <a:xfrm>
          <a:off x="6737427" y="14814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F1CC9305-4D69-4C0E-8883-FFEE5606C6D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B71B63AC-4CFE-4C5E-A77F-6D8E3616EEF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4346A01C-7B48-4891-B280-6A21A5CCD15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47ECA4D7-46CC-4FA1-A62E-BFD6E01D127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B9812056-7A54-4886-BDB0-ED1174F5EBD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D6FF0DD5-F585-410D-B400-997F0BA93A9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35FCAA2F-A7CD-4751-AE8F-EA04E9BC34E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71D2419-C093-4008-B43C-0D06EB5D77F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3A609EEC-22A6-4055-A300-89D5075943C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0C1A6314-3E9C-42DB-A01B-026C13A23E4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6DD4FBAA-2757-4805-8B8E-4E2CF30E00B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303C546B-6ABE-477D-B7CF-E98D7DB03F2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CF6BB73F-F278-420F-9FD4-52D9253A6F6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8886E0FC-D839-4AF1-87CE-948D701B43D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BCEA3F41-4ED0-410C-958C-5F2511B3A5B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433BAA4F-031A-4575-A082-6ED8D120DD6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7C0AF5A5-84D8-419F-B0AF-44AFDC000EF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6EDDBE4F-D61E-4392-887E-83E8EC89787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6ED749FA-721D-4D56-B55C-5D4AA73A7EB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DAD0CE02-97DF-411E-BCBF-06959C908BD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E0C2E2C0-D688-4D4C-93CE-24FF59E5E11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F1AAC11F-92AA-4952-832B-C939A7D42F5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1A58FE8B-BC7B-4630-96CF-A0A6DEE10DF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74370DD9-B3ED-45F1-87D6-CD1486AF011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A0AFBA6E-4849-4694-8C5B-98078A5A694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E876AC1A-3843-4D67-870F-FBF5DC77016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8C0AB9D9-EE28-4A97-B3AE-1CA634D3945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4" name="直線コネクタ 403">
          <a:extLst>
            <a:ext uri="{FF2B5EF4-FFF2-40B4-BE49-F238E27FC236}">
              <a16:creationId xmlns:a16="http://schemas.microsoft.com/office/drawing/2014/main" id="{0A2B6A15-F07D-42D5-81C2-D62E1005D2E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5" name="テキスト ボックス 404">
          <a:extLst>
            <a:ext uri="{FF2B5EF4-FFF2-40B4-BE49-F238E27FC236}">
              <a16:creationId xmlns:a16="http://schemas.microsoft.com/office/drawing/2014/main" id="{17F5B14D-15BF-4F3C-86D7-817A979EE74E}"/>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6" name="直線コネクタ 405">
          <a:extLst>
            <a:ext uri="{FF2B5EF4-FFF2-40B4-BE49-F238E27FC236}">
              <a16:creationId xmlns:a16="http://schemas.microsoft.com/office/drawing/2014/main" id="{0DEE2A99-4EF2-4F31-9D82-D213FA96FEC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7" name="テキスト ボックス 406">
          <a:extLst>
            <a:ext uri="{FF2B5EF4-FFF2-40B4-BE49-F238E27FC236}">
              <a16:creationId xmlns:a16="http://schemas.microsoft.com/office/drawing/2014/main" id="{5841A502-98E6-45C4-A5E9-96AE7636594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8" name="直線コネクタ 407">
          <a:extLst>
            <a:ext uri="{FF2B5EF4-FFF2-40B4-BE49-F238E27FC236}">
              <a16:creationId xmlns:a16="http://schemas.microsoft.com/office/drawing/2014/main" id="{980CE4E5-E03D-4159-BE28-238DE9C1489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9" name="テキスト ボックス 408">
          <a:extLst>
            <a:ext uri="{FF2B5EF4-FFF2-40B4-BE49-F238E27FC236}">
              <a16:creationId xmlns:a16="http://schemas.microsoft.com/office/drawing/2014/main" id="{D4B577CC-7B40-493E-923C-0709CBA7A56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0" name="直線コネクタ 409">
          <a:extLst>
            <a:ext uri="{FF2B5EF4-FFF2-40B4-BE49-F238E27FC236}">
              <a16:creationId xmlns:a16="http://schemas.microsoft.com/office/drawing/2014/main" id="{FF7422D5-8BFF-41B6-86A1-98906708A4E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1" name="テキスト ボックス 410">
          <a:extLst>
            <a:ext uri="{FF2B5EF4-FFF2-40B4-BE49-F238E27FC236}">
              <a16:creationId xmlns:a16="http://schemas.microsoft.com/office/drawing/2014/main" id="{1EE350EA-BEE0-4BDB-A91B-8575F82428F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2" name="直線コネクタ 411">
          <a:extLst>
            <a:ext uri="{FF2B5EF4-FFF2-40B4-BE49-F238E27FC236}">
              <a16:creationId xmlns:a16="http://schemas.microsoft.com/office/drawing/2014/main" id="{354D0A9F-9838-4E3F-9373-B49C9BE5DE8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3" name="テキスト ボックス 412">
          <a:extLst>
            <a:ext uri="{FF2B5EF4-FFF2-40B4-BE49-F238E27FC236}">
              <a16:creationId xmlns:a16="http://schemas.microsoft.com/office/drawing/2014/main" id="{7127B4D1-294B-477D-92FE-2F73D6EEB71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4" name="直線コネクタ 413">
          <a:extLst>
            <a:ext uri="{FF2B5EF4-FFF2-40B4-BE49-F238E27FC236}">
              <a16:creationId xmlns:a16="http://schemas.microsoft.com/office/drawing/2014/main" id="{F1C29F4C-2416-4CB4-9759-6EC2AF3051B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5" name="テキスト ボックス 414">
          <a:extLst>
            <a:ext uri="{FF2B5EF4-FFF2-40B4-BE49-F238E27FC236}">
              <a16:creationId xmlns:a16="http://schemas.microsoft.com/office/drawing/2014/main" id="{AC24C68E-CAD4-4202-89A3-895F68F79AC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7336F6ED-D069-4C3C-A854-2D623FACBA6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29FCED60-96FB-40D6-9DDA-31799005807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148046</xdr:rowOff>
    </xdr:from>
    <xdr:to>
      <xdr:col>85</xdr:col>
      <xdr:colOff>126364</xdr:colOff>
      <xdr:row>42</xdr:row>
      <xdr:rowOff>92528</xdr:rowOff>
    </xdr:to>
    <xdr:cxnSp macro="">
      <xdr:nvCxnSpPr>
        <xdr:cNvPr id="418" name="直線コネクタ 417">
          <a:extLst>
            <a:ext uri="{FF2B5EF4-FFF2-40B4-BE49-F238E27FC236}">
              <a16:creationId xmlns:a16="http://schemas.microsoft.com/office/drawing/2014/main" id="{387C9852-F6C4-4B05-BB82-A857C9A9479A}"/>
            </a:ext>
          </a:extLst>
        </xdr:cNvPr>
        <xdr:cNvCxnSpPr/>
      </xdr:nvCxnSpPr>
      <xdr:spPr>
        <a:xfrm flipV="1">
          <a:off x="16318864" y="5805896"/>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92BA71F1-F86D-4E4D-A7AC-E4E63484713C}"/>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0" name="直線コネクタ 419">
          <a:extLst>
            <a:ext uri="{FF2B5EF4-FFF2-40B4-BE49-F238E27FC236}">
              <a16:creationId xmlns:a16="http://schemas.microsoft.com/office/drawing/2014/main" id="{113922E4-B02F-4F88-BFDE-A0DA49B57FD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94723</xdr:rowOff>
    </xdr:from>
    <xdr:ext cx="340478" cy="259045"/>
    <xdr:sp macro="" textlink="">
      <xdr:nvSpPr>
        <xdr:cNvPr id="421" name="【認定こども園・幼稚園・保育所】&#10;有形固定資産減価償却率最大値テキスト">
          <a:extLst>
            <a:ext uri="{FF2B5EF4-FFF2-40B4-BE49-F238E27FC236}">
              <a16:creationId xmlns:a16="http://schemas.microsoft.com/office/drawing/2014/main" id="{2CEBDC14-BE71-48D3-BB5B-BB0FF4827CCA}"/>
            </a:ext>
          </a:extLst>
        </xdr:cNvPr>
        <xdr:cNvSpPr txBox="1"/>
      </xdr:nvSpPr>
      <xdr:spPr>
        <a:xfrm>
          <a:off x="16357600" y="55811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148046</xdr:rowOff>
    </xdr:from>
    <xdr:to>
      <xdr:col>86</xdr:col>
      <xdr:colOff>25400</xdr:colOff>
      <xdr:row>33</xdr:row>
      <xdr:rowOff>148046</xdr:rowOff>
    </xdr:to>
    <xdr:cxnSp macro="">
      <xdr:nvCxnSpPr>
        <xdr:cNvPr id="422" name="直線コネクタ 421">
          <a:extLst>
            <a:ext uri="{FF2B5EF4-FFF2-40B4-BE49-F238E27FC236}">
              <a16:creationId xmlns:a16="http://schemas.microsoft.com/office/drawing/2014/main" id="{A85064B6-71C4-46FC-B602-4ADB0CE367B1}"/>
            </a:ext>
          </a:extLst>
        </xdr:cNvPr>
        <xdr:cNvCxnSpPr/>
      </xdr:nvCxnSpPr>
      <xdr:spPr>
        <a:xfrm>
          <a:off x="16230600" y="5805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71137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5DE99C7E-835F-4200-BE6D-AB345CF8ED1B}"/>
            </a:ext>
          </a:extLst>
        </xdr:cNvPr>
        <xdr:cNvSpPr txBox="1"/>
      </xdr:nvSpPr>
      <xdr:spPr>
        <a:xfrm>
          <a:off x="16357600" y="641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48260</xdr:rowOff>
    </xdr:from>
    <xdr:to>
      <xdr:col>85</xdr:col>
      <xdr:colOff>177800</xdr:colOff>
      <xdr:row>38</xdr:row>
      <xdr:rowOff>149860</xdr:rowOff>
    </xdr:to>
    <xdr:sp macro="" textlink="">
      <xdr:nvSpPr>
        <xdr:cNvPr id="424" name="フローチャート: 判断 423">
          <a:extLst>
            <a:ext uri="{FF2B5EF4-FFF2-40B4-BE49-F238E27FC236}">
              <a16:creationId xmlns:a16="http://schemas.microsoft.com/office/drawing/2014/main" id="{1EDDC338-C7BF-456F-890A-7CD8F71A4857}"/>
            </a:ext>
          </a:extLst>
        </xdr:cNvPr>
        <xdr:cNvSpPr/>
      </xdr:nvSpPr>
      <xdr:spPr>
        <a:xfrm>
          <a:off x="16268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23767</xdr:rowOff>
    </xdr:from>
    <xdr:to>
      <xdr:col>81</xdr:col>
      <xdr:colOff>101600</xdr:colOff>
      <xdr:row>38</xdr:row>
      <xdr:rowOff>125367</xdr:rowOff>
    </xdr:to>
    <xdr:sp macro="" textlink="">
      <xdr:nvSpPr>
        <xdr:cNvPr id="425" name="フローチャート: 判断 424">
          <a:extLst>
            <a:ext uri="{FF2B5EF4-FFF2-40B4-BE49-F238E27FC236}">
              <a16:creationId xmlns:a16="http://schemas.microsoft.com/office/drawing/2014/main" id="{3E147E4B-2E64-48BB-AD8E-1F1C7305F727}"/>
            </a:ext>
          </a:extLst>
        </xdr:cNvPr>
        <xdr:cNvSpPr/>
      </xdr:nvSpPr>
      <xdr:spPr>
        <a:xfrm>
          <a:off x="15430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26" name="フローチャート: 判断 425">
          <a:extLst>
            <a:ext uri="{FF2B5EF4-FFF2-40B4-BE49-F238E27FC236}">
              <a16:creationId xmlns:a16="http://schemas.microsoft.com/office/drawing/2014/main" id="{F87FA463-9E9C-4623-9F53-48F4DEA872A9}"/>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427" name="フローチャート: 判断 426">
          <a:extLst>
            <a:ext uri="{FF2B5EF4-FFF2-40B4-BE49-F238E27FC236}">
              <a16:creationId xmlns:a16="http://schemas.microsoft.com/office/drawing/2014/main" id="{BC05D3E9-524F-4A75-B0D6-2CC7F231E69D}"/>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46627</xdr:rowOff>
    </xdr:from>
    <xdr:to>
      <xdr:col>67</xdr:col>
      <xdr:colOff>101600</xdr:colOff>
      <xdr:row>38</xdr:row>
      <xdr:rowOff>148227</xdr:rowOff>
    </xdr:to>
    <xdr:sp macro="" textlink="">
      <xdr:nvSpPr>
        <xdr:cNvPr id="428" name="フローチャート: 判断 427">
          <a:extLst>
            <a:ext uri="{FF2B5EF4-FFF2-40B4-BE49-F238E27FC236}">
              <a16:creationId xmlns:a16="http://schemas.microsoft.com/office/drawing/2014/main" id="{CB9FE473-9ACB-4739-A439-2A32B3A84EBC}"/>
            </a:ext>
          </a:extLst>
        </xdr:cNvPr>
        <xdr:cNvSpPr/>
      </xdr:nvSpPr>
      <xdr:spPr>
        <a:xfrm>
          <a:off x="12763500" y="6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93A3204-557A-4A6A-AFA2-7A7AB1231F1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5F3DDB9-FAE6-471B-8DB8-6F9DA470F0C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9198C74-AD33-4E3F-910C-92269CD6632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6A76EA31-B404-4D25-B0FB-C3AA33B5362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D0B1078-307E-4983-A3E2-53968F02803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77651</xdr:rowOff>
    </xdr:from>
    <xdr:to>
      <xdr:col>85</xdr:col>
      <xdr:colOff>177800</xdr:colOff>
      <xdr:row>41</xdr:row>
      <xdr:rowOff>7801</xdr:rowOff>
    </xdr:to>
    <xdr:sp macro="" textlink="">
      <xdr:nvSpPr>
        <xdr:cNvPr id="434" name="楕円 433">
          <a:extLst>
            <a:ext uri="{FF2B5EF4-FFF2-40B4-BE49-F238E27FC236}">
              <a16:creationId xmlns:a16="http://schemas.microsoft.com/office/drawing/2014/main" id="{21C2134C-727F-4F16-8610-377114F3520F}"/>
            </a:ext>
          </a:extLst>
        </xdr:cNvPr>
        <xdr:cNvSpPr/>
      </xdr:nvSpPr>
      <xdr:spPr>
        <a:xfrm>
          <a:off x="16268700" y="693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56078</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D254AEDE-0164-462E-ABE4-49BF54E4F849}"/>
            </a:ext>
          </a:extLst>
        </xdr:cNvPr>
        <xdr:cNvSpPr txBox="1"/>
      </xdr:nvSpPr>
      <xdr:spPr>
        <a:xfrm>
          <a:off x="16357600" y="691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71120</xdr:rowOff>
    </xdr:from>
    <xdr:to>
      <xdr:col>81</xdr:col>
      <xdr:colOff>101600</xdr:colOff>
      <xdr:row>41</xdr:row>
      <xdr:rowOff>1270</xdr:rowOff>
    </xdr:to>
    <xdr:sp macro="" textlink="">
      <xdr:nvSpPr>
        <xdr:cNvPr id="436" name="楕円 435">
          <a:extLst>
            <a:ext uri="{FF2B5EF4-FFF2-40B4-BE49-F238E27FC236}">
              <a16:creationId xmlns:a16="http://schemas.microsoft.com/office/drawing/2014/main" id="{812C2A01-47BE-4048-917A-73AC33C96EDD}"/>
            </a:ext>
          </a:extLst>
        </xdr:cNvPr>
        <xdr:cNvSpPr/>
      </xdr:nvSpPr>
      <xdr:spPr>
        <a:xfrm>
          <a:off x="15430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121920</xdr:rowOff>
    </xdr:from>
    <xdr:to>
      <xdr:col>85</xdr:col>
      <xdr:colOff>127000</xdr:colOff>
      <xdr:row>40</xdr:row>
      <xdr:rowOff>128451</xdr:rowOff>
    </xdr:to>
    <xdr:cxnSp macro="">
      <xdr:nvCxnSpPr>
        <xdr:cNvPr id="437" name="直線コネクタ 436">
          <a:extLst>
            <a:ext uri="{FF2B5EF4-FFF2-40B4-BE49-F238E27FC236}">
              <a16:creationId xmlns:a16="http://schemas.microsoft.com/office/drawing/2014/main" id="{34B69795-05D8-4B53-9190-D12CA7D24CFA}"/>
            </a:ext>
          </a:extLst>
        </xdr:cNvPr>
        <xdr:cNvCxnSpPr/>
      </xdr:nvCxnSpPr>
      <xdr:spPr>
        <a:xfrm>
          <a:off x="15481300" y="6979920"/>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44994</xdr:rowOff>
    </xdr:from>
    <xdr:to>
      <xdr:col>76</xdr:col>
      <xdr:colOff>165100</xdr:colOff>
      <xdr:row>40</xdr:row>
      <xdr:rowOff>146594</xdr:rowOff>
    </xdr:to>
    <xdr:sp macro="" textlink="">
      <xdr:nvSpPr>
        <xdr:cNvPr id="438" name="楕円 437">
          <a:extLst>
            <a:ext uri="{FF2B5EF4-FFF2-40B4-BE49-F238E27FC236}">
              <a16:creationId xmlns:a16="http://schemas.microsoft.com/office/drawing/2014/main" id="{62EA24DB-A47E-4FC0-94C9-EE04E5A8BD63}"/>
            </a:ext>
          </a:extLst>
        </xdr:cNvPr>
        <xdr:cNvSpPr/>
      </xdr:nvSpPr>
      <xdr:spPr>
        <a:xfrm>
          <a:off x="14541500" y="690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95794</xdr:rowOff>
    </xdr:from>
    <xdr:to>
      <xdr:col>81</xdr:col>
      <xdr:colOff>50800</xdr:colOff>
      <xdr:row>40</xdr:row>
      <xdr:rowOff>121920</xdr:rowOff>
    </xdr:to>
    <xdr:cxnSp macro="">
      <xdr:nvCxnSpPr>
        <xdr:cNvPr id="439" name="直線コネクタ 438">
          <a:extLst>
            <a:ext uri="{FF2B5EF4-FFF2-40B4-BE49-F238E27FC236}">
              <a16:creationId xmlns:a16="http://schemas.microsoft.com/office/drawing/2014/main" id="{B85D534B-5039-4D5F-8998-1D7605772FE0}"/>
            </a:ext>
          </a:extLst>
        </xdr:cNvPr>
        <xdr:cNvCxnSpPr/>
      </xdr:nvCxnSpPr>
      <xdr:spPr>
        <a:xfrm>
          <a:off x="14592300" y="695379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160927</xdr:rowOff>
    </xdr:from>
    <xdr:to>
      <xdr:col>72</xdr:col>
      <xdr:colOff>38100</xdr:colOff>
      <xdr:row>40</xdr:row>
      <xdr:rowOff>91077</xdr:rowOff>
    </xdr:to>
    <xdr:sp macro="" textlink="">
      <xdr:nvSpPr>
        <xdr:cNvPr id="440" name="楕円 439">
          <a:extLst>
            <a:ext uri="{FF2B5EF4-FFF2-40B4-BE49-F238E27FC236}">
              <a16:creationId xmlns:a16="http://schemas.microsoft.com/office/drawing/2014/main" id="{F8D673E8-B524-4250-A2D9-DB8372F6FF9B}"/>
            </a:ext>
          </a:extLst>
        </xdr:cNvPr>
        <xdr:cNvSpPr/>
      </xdr:nvSpPr>
      <xdr:spPr>
        <a:xfrm>
          <a:off x="13652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40277</xdr:rowOff>
    </xdr:from>
    <xdr:to>
      <xdr:col>76</xdr:col>
      <xdr:colOff>114300</xdr:colOff>
      <xdr:row>40</xdr:row>
      <xdr:rowOff>95794</xdr:rowOff>
    </xdr:to>
    <xdr:cxnSp macro="">
      <xdr:nvCxnSpPr>
        <xdr:cNvPr id="441" name="直線コネクタ 440">
          <a:extLst>
            <a:ext uri="{FF2B5EF4-FFF2-40B4-BE49-F238E27FC236}">
              <a16:creationId xmlns:a16="http://schemas.microsoft.com/office/drawing/2014/main" id="{14DF4EAD-2779-44C8-9CBC-1DD052A10434}"/>
            </a:ext>
          </a:extLst>
        </xdr:cNvPr>
        <xdr:cNvCxnSpPr/>
      </xdr:nvCxnSpPr>
      <xdr:spPr>
        <a:xfrm>
          <a:off x="13703300" y="6898277"/>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92347</xdr:rowOff>
    </xdr:from>
    <xdr:to>
      <xdr:col>67</xdr:col>
      <xdr:colOff>101600</xdr:colOff>
      <xdr:row>40</xdr:row>
      <xdr:rowOff>22497</xdr:rowOff>
    </xdr:to>
    <xdr:sp macro="" textlink="">
      <xdr:nvSpPr>
        <xdr:cNvPr id="442" name="楕円 441">
          <a:extLst>
            <a:ext uri="{FF2B5EF4-FFF2-40B4-BE49-F238E27FC236}">
              <a16:creationId xmlns:a16="http://schemas.microsoft.com/office/drawing/2014/main" id="{7A065234-CFBF-4027-8BAF-29F2E2EEBDDE}"/>
            </a:ext>
          </a:extLst>
        </xdr:cNvPr>
        <xdr:cNvSpPr/>
      </xdr:nvSpPr>
      <xdr:spPr>
        <a:xfrm>
          <a:off x="12763500" y="677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143147</xdr:rowOff>
    </xdr:from>
    <xdr:to>
      <xdr:col>71</xdr:col>
      <xdr:colOff>177800</xdr:colOff>
      <xdr:row>40</xdr:row>
      <xdr:rowOff>40277</xdr:rowOff>
    </xdr:to>
    <xdr:cxnSp macro="">
      <xdr:nvCxnSpPr>
        <xdr:cNvPr id="443" name="直線コネクタ 442">
          <a:extLst>
            <a:ext uri="{FF2B5EF4-FFF2-40B4-BE49-F238E27FC236}">
              <a16:creationId xmlns:a16="http://schemas.microsoft.com/office/drawing/2014/main" id="{44417D04-0249-407A-A57D-992F5F241B2A}"/>
            </a:ext>
          </a:extLst>
        </xdr:cNvPr>
        <xdr:cNvCxnSpPr/>
      </xdr:nvCxnSpPr>
      <xdr:spPr>
        <a:xfrm>
          <a:off x="12814300" y="682969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141894</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E64308F5-B3B8-4A4D-96FC-5D6AC0282BC1}"/>
            </a:ext>
          </a:extLst>
        </xdr:cNvPr>
        <xdr:cNvSpPr txBox="1"/>
      </xdr:nvSpPr>
      <xdr:spPr>
        <a:xfrm>
          <a:off x="152660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25AFE031-1B41-483F-A579-462D3F00CFE9}"/>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F498D619-E90F-4802-90F7-E7E9D4FD7130}"/>
            </a:ext>
          </a:extLst>
        </xdr:cNvPr>
        <xdr:cNvSpPr txBox="1"/>
      </xdr:nvSpPr>
      <xdr:spPr>
        <a:xfrm>
          <a:off x="13500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164754</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FE7275C0-DE8C-4014-9BCA-66C3071F9EF8}"/>
            </a:ext>
          </a:extLst>
        </xdr:cNvPr>
        <xdr:cNvSpPr txBox="1"/>
      </xdr:nvSpPr>
      <xdr:spPr>
        <a:xfrm>
          <a:off x="12611744" y="633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163847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3D2196B2-E1B5-4F79-95B2-B7FD796E3762}"/>
            </a:ext>
          </a:extLst>
        </xdr:cNvPr>
        <xdr:cNvSpPr txBox="1"/>
      </xdr:nvSpPr>
      <xdr:spPr>
        <a:xfrm>
          <a:off x="15266044"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137721</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9EE7E0D1-FF76-4ACD-A80E-54F28ED34A80}"/>
            </a:ext>
          </a:extLst>
        </xdr:cNvPr>
        <xdr:cNvSpPr txBox="1"/>
      </xdr:nvSpPr>
      <xdr:spPr>
        <a:xfrm>
          <a:off x="14389744" y="699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82204</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92002223-3DE4-4F89-A112-ADF0B74F6D6F}"/>
            </a:ext>
          </a:extLst>
        </xdr:cNvPr>
        <xdr:cNvSpPr txBox="1"/>
      </xdr:nvSpPr>
      <xdr:spPr>
        <a:xfrm>
          <a:off x="13500744" y="694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13624</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1B6EB366-12BC-4BBE-864B-86F181642D07}"/>
            </a:ext>
          </a:extLst>
        </xdr:cNvPr>
        <xdr:cNvSpPr txBox="1"/>
      </xdr:nvSpPr>
      <xdr:spPr>
        <a:xfrm>
          <a:off x="12611744" y="687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BC1839CE-E8D4-4401-9593-C5D738AF1B9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619A1A4F-F046-4118-94B3-9504EFACEB2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AE21FF1D-E5B1-4730-87F0-F03B9FA2C3B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B2E0D772-3247-4CBE-9D77-C56FD6043BA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704211A-11EA-4849-A8AF-76A159C0E4B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BF4860FB-5813-4453-AF1C-A8FE6F48B7B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9C45B801-E0D1-4198-A5A2-B0913699EB5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DD412226-9B45-4135-AE54-58F1BAEAA08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D2139742-C31A-42D7-9212-00907ADEC15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1DCA34A0-2541-4CB2-A07C-8F0A865381C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B0DE53E9-7B2A-42AE-B654-8EA0887D4DA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B88FED58-93A9-4CE3-94B5-27D6B6D901BD}"/>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7473EA27-5282-4862-998D-2B0EA2BC449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C29E3B4D-8BE9-4F88-B192-0FA85D76C6DA}"/>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7187AD2A-CA9C-480C-A106-A617A199EAD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BA8623EA-9F26-4840-B92F-6BA4706DDC8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5964EF09-C0AF-4F98-8E71-FA5DD7A2631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450C3CB2-255C-4321-83DD-18625066BBC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28B6E305-1CBA-4FD3-8005-466A3A8CB25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B432085B-C125-4C6E-964C-56E9D4ADCD3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606CB841-2F28-48C2-AA30-E46AB9F7A0A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101346</xdr:rowOff>
    </xdr:from>
    <xdr:to>
      <xdr:col>116</xdr:col>
      <xdr:colOff>62864</xdr:colOff>
      <xdr:row>41</xdr:row>
      <xdr:rowOff>117348</xdr:rowOff>
    </xdr:to>
    <xdr:cxnSp macro="">
      <xdr:nvCxnSpPr>
        <xdr:cNvPr id="473" name="直線コネクタ 472">
          <a:extLst>
            <a:ext uri="{FF2B5EF4-FFF2-40B4-BE49-F238E27FC236}">
              <a16:creationId xmlns:a16="http://schemas.microsoft.com/office/drawing/2014/main" id="{80754C5D-47B6-45D9-9E1B-938A8D181AF3}"/>
            </a:ext>
          </a:extLst>
        </xdr:cNvPr>
        <xdr:cNvCxnSpPr/>
      </xdr:nvCxnSpPr>
      <xdr:spPr>
        <a:xfrm flipV="1">
          <a:off x="22160864" y="5759196"/>
          <a:ext cx="0" cy="1387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0BADE7AA-2457-4EE6-83C2-E6EE0FA14857}"/>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5" name="直線コネクタ 474">
          <a:extLst>
            <a:ext uri="{FF2B5EF4-FFF2-40B4-BE49-F238E27FC236}">
              <a16:creationId xmlns:a16="http://schemas.microsoft.com/office/drawing/2014/main" id="{DFC3ADFF-82FA-46CC-B666-6914B3B01FFA}"/>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48023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C03D341E-C436-4839-9E6F-9D4481993542}"/>
            </a:ext>
          </a:extLst>
        </xdr:cNvPr>
        <xdr:cNvSpPr txBox="1"/>
      </xdr:nvSpPr>
      <xdr:spPr>
        <a:xfrm>
          <a:off x="22199600" y="553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101346</xdr:rowOff>
    </xdr:from>
    <xdr:to>
      <xdr:col>116</xdr:col>
      <xdr:colOff>152400</xdr:colOff>
      <xdr:row>33</xdr:row>
      <xdr:rowOff>101346</xdr:rowOff>
    </xdr:to>
    <xdr:cxnSp macro="">
      <xdr:nvCxnSpPr>
        <xdr:cNvPr id="477" name="直線コネクタ 476">
          <a:extLst>
            <a:ext uri="{FF2B5EF4-FFF2-40B4-BE49-F238E27FC236}">
              <a16:creationId xmlns:a16="http://schemas.microsoft.com/office/drawing/2014/main" id="{1A523E4C-525A-4BB5-8593-C4B39A9488EC}"/>
            </a:ext>
          </a:extLst>
        </xdr:cNvPr>
        <xdr:cNvCxnSpPr/>
      </xdr:nvCxnSpPr>
      <xdr:spPr>
        <a:xfrm>
          <a:off x="22072600" y="5759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167149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C1B82F39-7954-4073-9D5E-A944FA765D33}"/>
            </a:ext>
          </a:extLst>
        </xdr:cNvPr>
        <xdr:cNvSpPr txBox="1"/>
      </xdr:nvSpPr>
      <xdr:spPr>
        <a:xfrm>
          <a:off x="22199600" y="6510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144272</xdr:rowOff>
    </xdr:from>
    <xdr:to>
      <xdr:col>116</xdr:col>
      <xdr:colOff>114300</xdr:colOff>
      <xdr:row>39</xdr:row>
      <xdr:rowOff>74422</xdr:rowOff>
    </xdr:to>
    <xdr:sp macro="" textlink="">
      <xdr:nvSpPr>
        <xdr:cNvPr id="479" name="フローチャート: 判断 478">
          <a:extLst>
            <a:ext uri="{FF2B5EF4-FFF2-40B4-BE49-F238E27FC236}">
              <a16:creationId xmlns:a16="http://schemas.microsoft.com/office/drawing/2014/main" id="{E7A0202B-A743-43B2-B2DE-71C2AA0A78CF}"/>
            </a:ext>
          </a:extLst>
        </xdr:cNvPr>
        <xdr:cNvSpPr/>
      </xdr:nvSpPr>
      <xdr:spPr>
        <a:xfrm>
          <a:off x="22110700" y="665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160274</xdr:rowOff>
    </xdr:from>
    <xdr:to>
      <xdr:col>112</xdr:col>
      <xdr:colOff>38100</xdr:colOff>
      <xdr:row>39</xdr:row>
      <xdr:rowOff>90424</xdr:rowOff>
    </xdr:to>
    <xdr:sp macro="" textlink="">
      <xdr:nvSpPr>
        <xdr:cNvPr id="480" name="フローチャート: 判断 479">
          <a:extLst>
            <a:ext uri="{FF2B5EF4-FFF2-40B4-BE49-F238E27FC236}">
              <a16:creationId xmlns:a16="http://schemas.microsoft.com/office/drawing/2014/main" id="{4622333A-F2CD-411F-8838-693A850E9648}"/>
            </a:ext>
          </a:extLst>
        </xdr:cNvPr>
        <xdr:cNvSpPr/>
      </xdr:nvSpPr>
      <xdr:spPr>
        <a:xfrm>
          <a:off x="21272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155702</xdr:rowOff>
    </xdr:from>
    <xdr:to>
      <xdr:col>107</xdr:col>
      <xdr:colOff>101600</xdr:colOff>
      <xdr:row>39</xdr:row>
      <xdr:rowOff>85852</xdr:rowOff>
    </xdr:to>
    <xdr:sp macro="" textlink="">
      <xdr:nvSpPr>
        <xdr:cNvPr id="481" name="フローチャート: 判断 480">
          <a:extLst>
            <a:ext uri="{FF2B5EF4-FFF2-40B4-BE49-F238E27FC236}">
              <a16:creationId xmlns:a16="http://schemas.microsoft.com/office/drawing/2014/main" id="{A4533D8F-3D18-444C-A5D7-CBEA96F43970}"/>
            </a:ext>
          </a:extLst>
        </xdr:cNvPr>
        <xdr:cNvSpPr/>
      </xdr:nvSpPr>
      <xdr:spPr>
        <a:xfrm>
          <a:off x="20383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254</xdr:rowOff>
    </xdr:from>
    <xdr:to>
      <xdr:col>102</xdr:col>
      <xdr:colOff>165100</xdr:colOff>
      <xdr:row>39</xdr:row>
      <xdr:rowOff>101854</xdr:rowOff>
    </xdr:to>
    <xdr:sp macro="" textlink="">
      <xdr:nvSpPr>
        <xdr:cNvPr id="482" name="フローチャート: 判断 481">
          <a:extLst>
            <a:ext uri="{FF2B5EF4-FFF2-40B4-BE49-F238E27FC236}">
              <a16:creationId xmlns:a16="http://schemas.microsoft.com/office/drawing/2014/main" id="{A061261E-D6FB-4C50-99A9-7CE756E539F3}"/>
            </a:ext>
          </a:extLst>
        </xdr:cNvPr>
        <xdr:cNvSpPr/>
      </xdr:nvSpPr>
      <xdr:spPr>
        <a:xfrm>
          <a:off x="19494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11684</xdr:rowOff>
    </xdr:from>
    <xdr:to>
      <xdr:col>98</xdr:col>
      <xdr:colOff>38100</xdr:colOff>
      <xdr:row>39</xdr:row>
      <xdr:rowOff>113284</xdr:rowOff>
    </xdr:to>
    <xdr:sp macro="" textlink="">
      <xdr:nvSpPr>
        <xdr:cNvPr id="483" name="フローチャート: 判断 482">
          <a:extLst>
            <a:ext uri="{FF2B5EF4-FFF2-40B4-BE49-F238E27FC236}">
              <a16:creationId xmlns:a16="http://schemas.microsoft.com/office/drawing/2014/main" id="{AFF9251F-E87D-4179-80B0-A9473D8C1C5F}"/>
            </a:ext>
          </a:extLst>
        </xdr:cNvPr>
        <xdr:cNvSpPr/>
      </xdr:nvSpPr>
      <xdr:spPr>
        <a:xfrm>
          <a:off x="18605500" y="669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E0C9580-62F0-4632-A4D1-3624CA00D24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5AAC3B6-8F94-49D9-B18F-4071E92DC99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3DA4DB1-7A28-4C44-A37A-980C57E03A9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0B9F653-942F-4915-8CAA-AD32BE0B7CF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802E5518-356F-4B30-9B7D-C9BD061D4CE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96266</xdr:rowOff>
    </xdr:from>
    <xdr:to>
      <xdr:col>116</xdr:col>
      <xdr:colOff>114300</xdr:colOff>
      <xdr:row>41</xdr:row>
      <xdr:rowOff>26416</xdr:rowOff>
    </xdr:to>
    <xdr:sp macro="" textlink="">
      <xdr:nvSpPr>
        <xdr:cNvPr id="489" name="楕円 488">
          <a:extLst>
            <a:ext uri="{FF2B5EF4-FFF2-40B4-BE49-F238E27FC236}">
              <a16:creationId xmlns:a16="http://schemas.microsoft.com/office/drawing/2014/main" id="{0BBB939D-B228-4E98-9DDB-7C7D6FBFD644}"/>
            </a:ext>
          </a:extLst>
        </xdr:cNvPr>
        <xdr:cNvSpPr/>
      </xdr:nvSpPr>
      <xdr:spPr>
        <a:xfrm>
          <a:off x="22110700" y="695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74693</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5493DA82-9EFB-416F-84FF-F8C819D1D7C7}"/>
            </a:ext>
          </a:extLst>
        </xdr:cNvPr>
        <xdr:cNvSpPr txBox="1"/>
      </xdr:nvSpPr>
      <xdr:spPr>
        <a:xfrm>
          <a:off x="22199600" y="693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98552</xdr:rowOff>
    </xdr:from>
    <xdr:to>
      <xdr:col>112</xdr:col>
      <xdr:colOff>38100</xdr:colOff>
      <xdr:row>41</xdr:row>
      <xdr:rowOff>28702</xdr:rowOff>
    </xdr:to>
    <xdr:sp macro="" textlink="">
      <xdr:nvSpPr>
        <xdr:cNvPr id="491" name="楕円 490">
          <a:extLst>
            <a:ext uri="{FF2B5EF4-FFF2-40B4-BE49-F238E27FC236}">
              <a16:creationId xmlns:a16="http://schemas.microsoft.com/office/drawing/2014/main" id="{0C1D9F51-C623-4968-B846-8CC18E524A46}"/>
            </a:ext>
          </a:extLst>
        </xdr:cNvPr>
        <xdr:cNvSpPr/>
      </xdr:nvSpPr>
      <xdr:spPr>
        <a:xfrm>
          <a:off x="21272500" y="695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147066</xdr:rowOff>
    </xdr:from>
    <xdr:to>
      <xdr:col>116</xdr:col>
      <xdr:colOff>63500</xdr:colOff>
      <xdr:row>40</xdr:row>
      <xdr:rowOff>149352</xdr:rowOff>
    </xdr:to>
    <xdr:cxnSp macro="">
      <xdr:nvCxnSpPr>
        <xdr:cNvPr id="492" name="直線コネクタ 491">
          <a:extLst>
            <a:ext uri="{FF2B5EF4-FFF2-40B4-BE49-F238E27FC236}">
              <a16:creationId xmlns:a16="http://schemas.microsoft.com/office/drawing/2014/main" id="{B86ABE6C-1C92-47C7-B177-5391973A7135}"/>
            </a:ext>
          </a:extLst>
        </xdr:cNvPr>
        <xdr:cNvCxnSpPr/>
      </xdr:nvCxnSpPr>
      <xdr:spPr>
        <a:xfrm flipV="1">
          <a:off x="21323300" y="700506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100838</xdr:rowOff>
    </xdr:from>
    <xdr:to>
      <xdr:col>107</xdr:col>
      <xdr:colOff>101600</xdr:colOff>
      <xdr:row>41</xdr:row>
      <xdr:rowOff>30988</xdr:rowOff>
    </xdr:to>
    <xdr:sp macro="" textlink="">
      <xdr:nvSpPr>
        <xdr:cNvPr id="493" name="楕円 492">
          <a:extLst>
            <a:ext uri="{FF2B5EF4-FFF2-40B4-BE49-F238E27FC236}">
              <a16:creationId xmlns:a16="http://schemas.microsoft.com/office/drawing/2014/main" id="{FAED4157-FEE8-4AFF-9816-CEB2EA9B0B49}"/>
            </a:ext>
          </a:extLst>
        </xdr:cNvPr>
        <xdr:cNvSpPr/>
      </xdr:nvSpPr>
      <xdr:spPr>
        <a:xfrm>
          <a:off x="20383500" y="695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149352</xdr:rowOff>
    </xdr:from>
    <xdr:to>
      <xdr:col>111</xdr:col>
      <xdr:colOff>177800</xdr:colOff>
      <xdr:row>40</xdr:row>
      <xdr:rowOff>151638</xdr:rowOff>
    </xdr:to>
    <xdr:cxnSp macro="">
      <xdr:nvCxnSpPr>
        <xdr:cNvPr id="494" name="直線コネクタ 493">
          <a:extLst>
            <a:ext uri="{FF2B5EF4-FFF2-40B4-BE49-F238E27FC236}">
              <a16:creationId xmlns:a16="http://schemas.microsoft.com/office/drawing/2014/main" id="{72B89D60-CC2C-4174-9200-4576B91507CD}"/>
            </a:ext>
          </a:extLst>
        </xdr:cNvPr>
        <xdr:cNvCxnSpPr/>
      </xdr:nvCxnSpPr>
      <xdr:spPr>
        <a:xfrm flipV="1">
          <a:off x="20434300" y="700735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103124</xdr:rowOff>
    </xdr:from>
    <xdr:to>
      <xdr:col>102</xdr:col>
      <xdr:colOff>165100</xdr:colOff>
      <xdr:row>41</xdr:row>
      <xdr:rowOff>33274</xdr:rowOff>
    </xdr:to>
    <xdr:sp macro="" textlink="">
      <xdr:nvSpPr>
        <xdr:cNvPr id="495" name="楕円 494">
          <a:extLst>
            <a:ext uri="{FF2B5EF4-FFF2-40B4-BE49-F238E27FC236}">
              <a16:creationId xmlns:a16="http://schemas.microsoft.com/office/drawing/2014/main" id="{E918E5E3-7B19-4948-B6AB-784AC976B595}"/>
            </a:ext>
          </a:extLst>
        </xdr:cNvPr>
        <xdr:cNvSpPr/>
      </xdr:nvSpPr>
      <xdr:spPr>
        <a:xfrm>
          <a:off x="19494500" y="696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151638</xdr:rowOff>
    </xdr:from>
    <xdr:to>
      <xdr:col>107</xdr:col>
      <xdr:colOff>50800</xdr:colOff>
      <xdr:row>40</xdr:row>
      <xdr:rowOff>153924</xdr:rowOff>
    </xdr:to>
    <xdr:cxnSp macro="">
      <xdr:nvCxnSpPr>
        <xdr:cNvPr id="496" name="直線コネクタ 495">
          <a:extLst>
            <a:ext uri="{FF2B5EF4-FFF2-40B4-BE49-F238E27FC236}">
              <a16:creationId xmlns:a16="http://schemas.microsoft.com/office/drawing/2014/main" id="{AEA5B932-C2F5-4BDD-9178-AF7FB6791378}"/>
            </a:ext>
          </a:extLst>
        </xdr:cNvPr>
        <xdr:cNvCxnSpPr/>
      </xdr:nvCxnSpPr>
      <xdr:spPr>
        <a:xfrm flipV="1">
          <a:off x="19545300" y="700963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105410</xdr:rowOff>
    </xdr:from>
    <xdr:to>
      <xdr:col>98</xdr:col>
      <xdr:colOff>38100</xdr:colOff>
      <xdr:row>41</xdr:row>
      <xdr:rowOff>35560</xdr:rowOff>
    </xdr:to>
    <xdr:sp macro="" textlink="">
      <xdr:nvSpPr>
        <xdr:cNvPr id="497" name="楕円 496">
          <a:extLst>
            <a:ext uri="{FF2B5EF4-FFF2-40B4-BE49-F238E27FC236}">
              <a16:creationId xmlns:a16="http://schemas.microsoft.com/office/drawing/2014/main" id="{5365AB34-D816-49A7-8719-2139C1E0A8E0}"/>
            </a:ext>
          </a:extLst>
        </xdr:cNvPr>
        <xdr:cNvSpPr/>
      </xdr:nvSpPr>
      <xdr:spPr>
        <a:xfrm>
          <a:off x="18605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153924</xdr:rowOff>
    </xdr:from>
    <xdr:to>
      <xdr:col>102</xdr:col>
      <xdr:colOff>114300</xdr:colOff>
      <xdr:row>40</xdr:row>
      <xdr:rowOff>156210</xdr:rowOff>
    </xdr:to>
    <xdr:cxnSp macro="">
      <xdr:nvCxnSpPr>
        <xdr:cNvPr id="498" name="直線コネクタ 497">
          <a:extLst>
            <a:ext uri="{FF2B5EF4-FFF2-40B4-BE49-F238E27FC236}">
              <a16:creationId xmlns:a16="http://schemas.microsoft.com/office/drawing/2014/main" id="{8F13901B-98CF-4C91-8F85-7B154A45A91C}"/>
            </a:ext>
          </a:extLst>
        </xdr:cNvPr>
        <xdr:cNvCxnSpPr/>
      </xdr:nvCxnSpPr>
      <xdr:spPr>
        <a:xfrm flipV="1">
          <a:off x="18656300" y="701192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106951</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FE784F01-298F-49F3-B39A-10FCDA6389DA}"/>
            </a:ext>
          </a:extLst>
        </xdr:cNvPr>
        <xdr:cNvSpPr txBox="1"/>
      </xdr:nvSpPr>
      <xdr:spPr>
        <a:xfrm>
          <a:off x="210757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102379</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28456A50-73E2-44C8-BE86-4C585FD9B3DB}"/>
            </a:ext>
          </a:extLst>
        </xdr:cNvPr>
        <xdr:cNvSpPr txBox="1"/>
      </xdr:nvSpPr>
      <xdr:spPr>
        <a:xfrm>
          <a:off x="20199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118381</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88F3FE4F-75C0-4B7E-B62E-B9AD73628F3F}"/>
            </a:ext>
          </a:extLst>
        </xdr:cNvPr>
        <xdr:cNvSpPr txBox="1"/>
      </xdr:nvSpPr>
      <xdr:spPr>
        <a:xfrm>
          <a:off x="193104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129811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AB210C51-F0E4-44C3-A873-0D4AF5025010}"/>
            </a:ext>
          </a:extLst>
        </xdr:cNvPr>
        <xdr:cNvSpPr txBox="1"/>
      </xdr:nvSpPr>
      <xdr:spPr>
        <a:xfrm>
          <a:off x="18421427" y="64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19829</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23B3B4FB-4229-499A-A734-7F6BF466405D}"/>
            </a:ext>
          </a:extLst>
        </xdr:cNvPr>
        <xdr:cNvSpPr txBox="1"/>
      </xdr:nvSpPr>
      <xdr:spPr>
        <a:xfrm>
          <a:off x="21075727" y="704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22115</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1577ACB3-E2CB-4D12-B78A-1D1B5427161A}"/>
            </a:ext>
          </a:extLst>
        </xdr:cNvPr>
        <xdr:cNvSpPr txBox="1"/>
      </xdr:nvSpPr>
      <xdr:spPr>
        <a:xfrm>
          <a:off x="20199427" y="705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24401</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6C37F393-5434-4135-8E7F-869B76638380}"/>
            </a:ext>
          </a:extLst>
        </xdr:cNvPr>
        <xdr:cNvSpPr txBox="1"/>
      </xdr:nvSpPr>
      <xdr:spPr>
        <a:xfrm>
          <a:off x="19310427" y="705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26687</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9A082D97-72E3-4363-A5BA-D03E00F0B452}"/>
            </a:ext>
          </a:extLst>
        </xdr:cNvPr>
        <xdr:cNvSpPr txBox="1"/>
      </xdr:nvSpPr>
      <xdr:spPr>
        <a:xfrm>
          <a:off x="18421427"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1DF9365C-C473-427C-9C0F-D1CFAA82993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E678FCE2-A78B-4FFB-9BE1-11F4C48CFD4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B0FF721E-7BB9-495E-B9F2-965B075993B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F46B91BA-58B1-401A-9C6F-4FCA58523B5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B6373473-8D4B-441F-B938-0F79FF95DB1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C0697844-FBE8-48C7-9914-9C1A6AF822E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E6D3712C-B6A6-4807-B137-B79B87717CE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2A8FB9D8-A284-49D9-B434-3F973392872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158786DD-9E53-4997-AB7A-69B8F5C1A71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ECCA27B8-CD44-45B8-AAF7-C60FC2E6FE8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3816718D-87A9-45CE-9CB9-D4338164C27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E66AB58D-0AD3-4C00-9026-7ED1FF91701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39DADE37-C450-465F-8BA5-CD3278A58F49}"/>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23C9E235-27A1-4E22-907D-5218B4D84FC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025801DE-9005-4A5C-B8A8-B0D57709B0C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B1215815-9B79-4701-98CD-CE865E535B1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BD60C6A4-D3FD-4F00-928F-827D1634AEB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6F56259B-B58F-403C-A03B-4D429A73877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96CBA09A-E7B9-45AF-8F05-5F4A75238AA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05363252-A7EC-466A-8EEA-F43B67721A4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19201D52-E13D-41B5-9A95-D3FDA3AF15E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F4A6E732-7377-469B-9C7A-511384780A1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4FD94EC3-23E5-4270-B1C4-BAD34768A292}"/>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5C0EF703-81F3-4793-B943-A280520CC24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AB7EB329-3045-48ED-B541-34F94CCE756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920C62D2-6581-4197-BA3C-F06CDCEF3F9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4899</xdr:rowOff>
    </xdr:from>
    <xdr:to>
      <xdr:col>85</xdr:col>
      <xdr:colOff>126364</xdr:colOff>
      <xdr:row>64</xdr:row>
      <xdr:rowOff>88174</xdr:rowOff>
    </xdr:to>
    <xdr:cxnSp macro="">
      <xdr:nvCxnSpPr>
        <xdr:cNvPr id="533" name="直線コネクタ 532">
          <a:extLst>
            <a:ext uri="{FF2B5EF4-FFF2-40B4-BE49-F238E27FC236}">
              <a16:creationId xmlns:a16="http://schemas.microsoft.com/office/drawing/2014/main" id="{C2D10C07-0548-4D9F-BA69-91377CC70A64}"/>
            </a:ext>
          </a:extLst>
        </xdr:cNvPr>
        <xdr:cNvCxnSpPr/>
      </xdr:nvCxnSpPr>
      <xdr:spPr>
        <a:xfrm flipV="1">
          <a:off x="16318864" y="9434649"/>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92001</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025860C4-4B48-4D09-B9D1-B7CAD39EFEDB}"/>
            </a:ext>
          </a:extLst>
        </xdr:cNvPr>
        <xdr:cNvSpPr txBox="1"/>
      </xdr:nvSpPr>
      <xdr:spPr>
        <a:xfrm>
          <a:off x="16357600" y="1106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88174</xdr:rowOff>
    </xdr:from>
    <xdr:to>
      <xdr:col>86</xdr:col>
      <xdr:colOff>25400</xdr:colOff>
      <xdr:row>64</xdr:row>
      <xdr:rowOff>88174</xdr:rowOff>
    </xdr:to>
    <xdr:cxnSp macro="">
      <xdr:nvCxnSpPr>
        <xdr:cNvPr id="535" name="直線コネクタ 534">
          <a:extLst>
            <a:ext uri="{FF2B5EF4-FFF2-40B4-BE49-F238E27FC236}">
              <a16:creationId xmlns:a16="http://schemas.microsoft.com/office/drawing/2014/main" id="{6D1A9C82-FDE2-468B-A8F8-210FF016B4B7}"/>
            </a:ext>
          </a:extLst>
        </xdr:cNvPr>
        <xdr:cNvCxnSpPr/>
      </xdr:nvCxnSpPr>
      <xdr:spPr>
        <a:xfrm>
          <a:off x="16230600" y="1106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123026</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21385B27-48E6-4C6F-BABF-C911796CDB2B}"/>
            </a:ext>
          </a:extLst>
        </xdr:cNvPr>
        <xdr:cNvSpPr txBox="1"/>
      </xdr:nvSpPr>
      <xdr:spPr>
        <a:xfrm>
          <a:off x="16357600" y="9209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4899</xdr:rowOff>
    </xdr:from>
    <xdr:to>
      <xdr:col>86</xdr:col>
      <xdr:colOff>25400</xdr:colOff>
      <xdr:row>55</xdr:row>
      <xdr:rowOff>4899</xdr:rowOff>
    </xdr:to>
    <xdr:cxnSp macro="">
      <xdr:nvCxnSpPr>
        <xdr:cNvPr id="537" name="直線コネクタ 536">
          <a:extLst>
            <a:ext uri="{FF2B5EF4-FFF2-40B4-BE49-F238E27FC236}">
              <a16:creationId xmlns:a16="http://schemas.microsoft.com/office/drawing/2014/main" id="{ADE4E3B8-0661-40FA-9D3C-97F894486E69}"/>
            </a:ext>
          </a:extLst>
        </xdr:cNvPr>
        <xdr:cNvCxnSpPr/>
      </xdr:nvCxnSpPr>
      <xdr:spPr>
        <a:xfrm>
          <a:off x="16230600" y="9434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59889</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ECF65CCF-EA88-48E6-909F-D9FF54B2C3E5}"/>
            </a:ext>
          </a:extLst>
        </xdr:cNvPr>
        <xdr:cNvSpPr txBox="1"/>
      </xdr:nvSpPr>
      <xdr:spPr>
        <a:xfrm>
          <a:off x="16357600" y="101754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81462</xdr:rowOff>
    </xdr:from>
    <xdr:to>
      <xdr:col>85</xdr:col>
      <xdr:colOff>177800</xdr:colOff>
      <xdr:row>60</xdr:row>
      <xdr:rowOff>11612</xdr:rowOff>
    </xdr:to>
    <xdr:sp macro="" textlink="">
      <xdr:nvSpPr>
        <xdr:cNvPr id="539" name="フローチャート: 判断 538">
          <a:extLst>
            <a:ext uri="{FF2B5EF4-FFF2-40B4-BE49-F238E27FC236}">
              <a16:creationId xmlns:a16="http://schemas.microsoft.com/office/drawing/2014/main" id="{4EAE2A6E-F21E-43DF-A019-877D0782EC26}"/>
            </a:ext>
          </a:extLst>
        </xdr:cNvPr>
        <xdr:cNvSpPr/>
      </xdr:nvSpPr>
      <xdr:spPr>
        <a:xfrm>
          <a:off x="162687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58601</xdr:rowOff>
    </xdr:from>
    <xdr:to>
      <xdr:col>81</xdr:col>
      <xdr:colOff>101600</xdr:colOff>
      <xdr:row>59</xdr:row>
      <xdr:rowOff>160201</xdr:rowOff>
    </xdr:to>
    <xdr:sp macro="" textlink="">
      <xdr:nvSpPr>
        <xdr:cNvPr id="540" name="フローチャート: 判断 539">
          <a:extLst>
            <a:ext uri="{FF2B5EF4-FFF2-40B4-BE49-F238E27FC236}">
              <a16:creationId xmlns:a16="http://schemas.microsoft.com/office/drawing/2014/main" id="{6A818196-2CCF-47E7-A1A8-AB5A6EE3DA28}"/>
            </a:ext>
          </a:extLst>
        </xdr:cNvPr>
        <xdr:cNvSpPr/>
      </xdr:nvSpPr>
      <xdr:spPr>
        <a:xfrm>
          <a:off x="15430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22678</xdr:rowOff>
    </xdr:from>
    <xdr:to>
      <xdr:col>76</xdr:col>
      <xdr:colOff>165100</xdr:colOff>
      <xdr:row>59</xdr:row>
      <xdr:rowOff>124278</xdr:rowOff>
    </xdr:to>
    <xdr:sp macro="" textlink="">
      <xdr:nvSpPr>
        <xdr:cNvPr id="541" name="フローチャート: 判断 540">
          <a:extLst>
            <a:ext uri="{FF2B5EF4-FFF2-40B4-BE49-F238E27FC236}">
              <a16:creationId xmlns:a16="http://schemas.microsoft.com/office/drawing/2014/main" id="{7F17BF99-71E1-49F0-9283-2CFB3CE83769}"/>
            </a:ext>
          </a:extLst>
        </xdr:cNvPr>
        <xdr:cNvSpPr/>
      </xdr:nvSpPr>
      <xdr:spPr>
        <a:xfrm>
          <a:off x="14541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25944</xdr:rowOff>
    </xdr:from>
    <xdr:to>
      <xdr:col>72</xdr:col>
      <xdr:colOff>38100</xdr:colOff>
      <xdr:row>59</xdr:row>
      <xdr:rowOff>127544</xdr:rowOff>
    </xdr:to>
    <xdr:sp macro="" textlink="">
      <xdr:nvSpPr>
        <xdr:cNvPr id="542" name="フローチャート: 判断 541">
          <a:extLst>
            <a:ext uri="{FF2B5EF4-FFF2-40B4-BE49-F238E27FC236}">
              <a16:creationId xmlns:a16="http://schemas.microsoft.com/office/drawing/2014/main" id="{7256C912-6203-42AF-9C82-1CD95BBE54CD}"/>
            </a:ext>
          </a:extLst>
        </xdr:cNvPr>
        <xdr:cNvSpPr/>
      </xdr:nvSpPr>
      <xdr:spPr>
        <a:xfrm>
          <a:off x="13652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164737</xdr:rowOff>
    </xdr:from>
    <xdr:to>
      <xdr:col>67</xdr:col>
      <xdr:colOff>101600</xdr:colOff>
      <xdr:row>59</xdr:row>
      <xdr:rowOff>94887</xdr:rowOff>
    </xdr:to>
    <xdr:sp macro="" textlink="">
      <xdr:nvSpPr>
        <xdr:cNvPr id="543" name="フローチャート: 判断 542">
          <a:extLst>
            <a:ext uri="{FF2B5EF4-FFF2-40B4-BE49-F238E27FC236}">
              <a16:creationId xmlns:a16="http://schemas.microsoft.com/office/drawing/2014/main" id="{95FE30EA-2E5A-473D-8ABB-4637EA970439}"/>
            </a:ext>
          </a:extLst>
        </xdr:cNvPr>
        <xdr:cNvSpPr/>
      </xdr:nvSpPr>
      <xdr:spPr>
        <a:xfrm>
          <a:off x="12763500" y="1010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8064A9E-81BD-4DE9-B6DC-3A7DCE3D4A8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B435781-A209-450B-BF40-09A98D2FD1A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6E384B3-7684-4B61-8E76-21F03A16C02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6F473E4-2F49-4D28-964C-F1B0411344E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DD5A807-C760-4CB4-965F-8D00A7E4AF4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145143</xdr:rowOff>
    </xdr:from>
    <xdr:to>
      <xdr:col>85</xdr:col>
      <xdr:colOff>177800</xdr:colOff>
      <xdr:row>59</xdr:row>
      <xdr:rowOff>75293</xdr:rowOff>
    </xdr:to>
    <xdr:sp macro="" textlink="">
      <xdr:nvSpPr>
        <xdr:cNvPr id="549" name="楕円 548">
          <a:extLst>
            <a:ext uri="{FF2B5EF4-FFF2-40B4-BE49-F238E27FC236}">
              <a16:creationId xmlns:a16="http://schemas.microsoft.com/office/drawing/2014/main" id="{8BA3CA1E-BAED-4029-BE33-FEF4468FF60A}"/>
            </a:ext>
          </a:extLst>
        </xdr:cNvPr>
        <xdr:cNvSpPr/>
      </xdr:nvSpPr>
      <xdr:spPr>
        <a:xfrm>
          <a:off x="162687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168020</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9807A5BB-9C90-4F33-84CB-ECC029CE7812}"/>
            </a:ext>
          </a:extLst>
        </xdr:cNvPr>
        <xdr:cNvSpPr txBox="1"/>
      </xdr:nvSpPr>
      <xdr:spPr>
        <a:xfrm>
          <a:off x="16357600" y="9940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55335</xdr:rowOff>
    </xdr:from>
    <xdr:to>
      <xdr:col>81</xdr:col>
      <xdr:colOff>101600</xdr:colOff>
      <xdr:row>59</xdr:row>
      <xdr:rowOff>156935</xdr:rowOff>
    </xdr:to>
    <xdr:sp macro="" textlink="">
      <xdr:nvSpPr>
        <xdr:cNvPr id="551" name="楕円 550">
          <a:extLst>
            <a:ext uri="{FF2B5EF4-FFF2-40B4-BE49-F238E27FC236}">
              <a16:creationId xmlns:a16="http://schemas.microsoft.com/office/drawing/2014/main" id="{50AAA44B-ED37-45BF-86E2-DD012DF9A0E4}"/>
            </a:ext>
          </a:extLst>
        </xdr:cNvPr>
        <xdr:cNvSpPr/>
      </xdr:nvSpPr>
      <xdr:spPr>
        <a:xfrm>
          <a:off x="15430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24493</xdr:rowOff>
    </xdr:from>
    <xdr:to>
      <xdr:col>85</xdr:col>
      <xdr:colOff>127000</xdr:colOff>
      <xdr:row>59</xdr:row>
      <xdr:rowOff>106135</xdr:rowOff>
    </xdr:to>
    <xdr:cxnSp macro="">
      <xdr:nvCxnSpPr>
        <xdr:cNvPr id="552" name="直線コネクタ 551">
          <a:extLst>
            <a:ext uri="{FF2B5EF4-FFF2-40B4-BE49-F238E27FC236}">
              <a16:creationId xmlns:a16="http://schemas.microsoft.com/office/drawing/2014/main" id="{ED49CD8B-CDD3-4B8E-BB2A-293CFB0F201E}"/>
            </a:ext>
          </a:extLst>
        </xdr:cNvPr>
        <xdr:cNvCxnSpPr/>
      </xdr:nvCxnSpPr>
      <xdr:spPr>
        <a:xfrm flipV="1">
          <a:off x="15481300" y="10140043"/>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6350</xdr:rowOff>
    </xdr:from>
    <xdr:to>
      <xdr:col>76</xdr:col>
      <xdr:colOff>165100</xdr:colOff>
      <xdr:row>59</xdr:row>
      <xdr:rowOff>107950</xdr:rowOff>
    </xdr:to>
    <xdr:sp macro="" textlink="">
      <xdr:nvSpPr>
        <xdr:cNvPr id="553" name="楕円 552">
          <a:extLst>
            <a:ext uri="{FF2B5EF4-FFF2-40B4-BE49-F238E27FC236}">
              <a16:creationId xmlns:a16="http://schemas.microsoft.com/office/drawing/2014/main" id="{ADAA3476-0CED-45F7-A29F-55B7B321450B}"/>
            </a:ext>
          </a:extLst>
        </xdr:cNvPr>
        <xdr:cNvSpPr/>
      </xdr:nvSpPr>
      <xdr:spPr>
        <a:xfrm>
          <a:off x="14541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57150</xdr:rowOff>
    </xdr:from>
    <xdr:to>
      <xdr:col>81</xdr:col>
      <xdr:colOff>50800</xdr:colOff>
      <xdr:row>59</xdr:row>
      <xdr:rowOff>106135</xdr:rowOff>
    </xdr:to>
    <xdr:cxnSp macro="">
      <xdr:nvCxnSpPr>
        <xdr:cNvPr id="554" name="直線コネクタ 553">
          <a:extLst>
            <a:ext uri="{FF2B5EF4-FFF2-40B4-BE49-F238E27FC236}">
              <a16:creationId xmlns:a16="http://schemas.microsoft.com/office/drawing/2014/main" id="{3192557B-6882-4C72-9701-535027A907B7}"/>
            </a:ext>
          </a:extLst>
        </xdr:cNvPr>
        <xdr:cNvCxnSpPr/>
      </xdr:nvCxnSpPr>
      <xdr:spPr>
        <a:xfrm>
          <a:off x="14592300" y="101727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105954</xdr:rowOff>
    </xdr:from>
    <xdr:to>
      <xdr:col>72</xdr:col>
      <xdr:colOff>38100</xdr:colOff>
      <xdr:row>59</xdr:row>
      <xdr:rowOff>36104</xdr:rowOff>
    </xdr:to>
    <xdr:sp macro="" textlink="">
      <xdr:nvSpPr>
        <xdr:cNvPr id="555" name="楕円 554">
          <a:extLst>
            <a:ext uri="{FF2B5EF4-FFF2-40B4-BE49-F238E27FC236}">
              <a16:creationId xmlns:a16="http://schemas.microsoft.com/office/drawing/2014/main" id="{F4E1B833-7FD6-4B61-9360-2594425FEBFE}"/>
            </a:ext>
          </a:extLst>
        </xdr:cNvPr>
        <xdr:cNvSpPr/>
      </xdr:nvSpPr>
      <xdr:spPr>
        <a:xfrm>
          <a:off x="13652500" y="1005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156754</xdr:rowOff>
    </xdr:from>
    <xdr:to>
      <xdr:col>76</xdr:col>
      <xdr:colOff>114300</xdr:colOff>
      <xdr:row>59</xdr:row>
      <xdr:rowOff>57150</xdr:rowOff>
    </xdr:to>
    <xdr:cxnSp macro="">
      <xdr:nvCxnSpPr>
        <xdr:cNvPr id="556" name="直線コネクタ 555">
          <a:extLst>
            <a:ext uri="{FF2B5EF4-FFF2-40B4-BE49-F238E27FC236}">
              <a16:creationId xmlns:a16="http://schemas.microsoft.com/office/drawing/2014/main" id="{DB13C3DA-3DF0-467A-AC52-2C00F1DAB78D}"/>
            </a:ext>
          </a:extLst>
        </xdr:cNvPr>
        <xdr:cNvCxnSpPr/>
      </xdr:nvCxnSpPr>
      <xdr:spPr>
        <a:xfrm>
          <a:off x="13703300" y="10100854"/>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34109</xdr:rowOff>
    </xdr:from>
    <xdr:to>
      <xdr:col>67</xdr:col>
      <xdr:colOff>101600</xdr:colOff>
      <xdr:row>58</xdr:row>
      <xdr:rowOff>135709</xdr:rowOff>
    </xdr:to>
    <xdr:sp macro="" textlink="">
      <xdr:nvSpPr>
        <xdr:cNvPr id="557" name="楕円 556">
          <a:extLst>
            <a:ext uri="{FF2B5EF4-FFF2-40B4-BE49-F238E27FC236}">
              <a16:creationId xmlns:a16="http://schemas.microsoft.com/office/drawing/2014/main" id="{08B56FE5-4871-404D-9217-8C608093BDA7}"/>
            </a:ext>
          </a:extLst>
        </xdr:cNvPr>
        <xdr:cNvSpPr/>
      </xdr:nvSpPr>
      <xdr:spPr>
        <a:xfrm>
          <a:off x="12763500" y="997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84909</xdr:rowOff>
    </xdr:from>
    <xdr:to>
      <xdr:col>71</xdr:col>
      <xdr:colOff>177800</xdr:colOff>
      <xdr:row>58</xdr:row>
      <xdr:rowOff>156754</xdr:rowOff>
    </xdr:to>
    <xdr:cxnSp macro="">
      <xdr:nvCxnSpPr>
        <xdr:cNvPr id="558" name="直線コネクタ 557">
          <a:extLst>
            <a:ext uri="{FF2B5EF4-FFF2-40B4-BE49-F238E27FC236}">
              <a16:creationId xmlns:a16="http://schemas.microsoft.com/office/drawing/2014/main" id="{763522AA-A5C7-4665-B1AD-D137928C85F6}"/>
            </a:ext>
          </a:extLst>
        </xdr:cNvPr>
        <xdr:cNvCxnSpPr/>
      </xdr:nvCxnSpPr>
      <xdr:spPr>
        <a:xfrm>
          <a:off x="12814300" y="10029009"/>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151328</xdr:rowOff>
    </xdr:from>
    <xdr:ext cx="405111" cy="259045"/>
    <xdr:sp macro="" textlink="">
      <xdr:nvSpPr>
        <xdr:cNvPr id="559" name="n_1aveValue【学校施設】&#10;有形固定資産減価償却率">
          <a:extLst>
            <a:ext uri="{FF2B5EF4-FFF2-40B4-BE49-F238E27FC236}">
              <a16:creationId xmlns:a16="http://schemas.microsoft.com/office/drawing/2014/main" id="{A1372AC4-37F0-4755-9F3A-FE325E89A93C}"/>
            </a:ext>
          </a:extLst>
        </xdr:cNvPr>
        <xdr:cNvSpPr txBox="1"/>
      </xdr:nvSpPr>
      <xdr:spPr>
        <a:xfrm>
          <a:off x="152660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115405</xdr:rowOff>
    </xdr:from>
    <xdr:ext cx="405111" cy="259045"/>
    <xdr:sp macro="" textlink="">
      <xdr:nvSpPr>
        <xdr:cNvPr id="560" name="n_2aveValue【学校施設】&#10;有形固定資産減価償却率">
          <a:extLst>
            <a:ext uri="{FF2B5EF4-FFF2-40B4-BE49-F238E27FC236}">
              <a16:creationId xmlns:a16="http://schemas.microsoft.com/office/drawing/2014/main" id="{774096A7-E0AE-4F0A-8305-3C7F2219E4EF}"/>
            </a:ext>
          </a:extLst>
        </xdr:cNvPr>
        <xdr:cNvSpPr txBox="1"/>
      </xdr:nvSpPr>
      <xdr:spPr>
        <a:xfrm>
          <a:off x="14389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118671</xdr:rowOff>
    </xdr:from>
    <xdr:ext cx="405111" cy="259045"/>
    <xdr:sp macro="" textlink="">
      <xdr:nvSpPr>
        <xdr:cNvPr id="561" name="n_3aveValue【学校施設】&#10;有形固定資産減価償却率">
          <a:extLst>
            <a:ext uri="{FF2B5EF4-FFF2-40B4-BE49-F238E27FC236}">
              <a16:creationId xmlns:a16="http://schemas.microsoft.com/office/drawing/2014/main" id="{3DC92F1F-1529-4112-8ACC-DCA04A58CCCA}"/>
            </a:ext>
          </a:extLst>
        </xdr:cNvPr>
        <xdr:cNvSpPr txBox="1"/>
      </xdr:nvSpPr>
      <xdr:spPr>
        <a:xfrm>
          <a:off x="13500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86014</xdr:rowOff>
    </xdr:from>
    <xdr:ext cx="405111" cy="259045"/>
    <xdr:sp macro="" textlink="">
      <xdr:nvSpPr>
        <xdr:cNvPr id="562" name="n_4aveValue【学校施設】&#10;有形固定資産減価償却率">
          <a:extLst>
            <a:ext uri="{FF2B5EF4-FFF2-40B4-BE49-F238E27FC236}">
              <a16:creationId xmlns:a16="http://schemas.microsoft.com/office/drawing/2014/main" id="{629ED2BD-DD45-422C-A437-746E671BE8AF}"/>
            </a:ext>
          </a:extLst>
        </xdr:cNvPr>
        <xdr:cNvSpPr txBox="1"/>
      </xdr:nvSpPr>
      <xdr:spPr>
        <a:xfrm>
          <a:off x="12611744" y="1020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2012</xdr:rowOff>
    </xdr:from>
    <xdr:ext cx="405111" cy="259045"/>
    <xdr:sp macro="" textlink="">
      <xdr:nvSpPr>
        <xdr:cNvPr id="563" name="n_1mainValue【学校施設】&#10;有形固定資産減価償却率">
          <a:extLst>
            <a:ext uri="{FF2B5EF4-FFF2-40B4-BE49-F238E27FC236}">
              <a16:creationId xmlns:a16="http://schemas.microsoft.com/office/drawing/2014/main" id="{75431FA9-FC03-4DA1-A49D-4043481EEE54}"/>
            </a:ext>
          </a:extLst>
        </xdr:cNvPr>
        <xdr:cNvSpPr txBox="1"/>
      </xdr:nvSpPr>
      <xdr:spPr>
        <a:xfrm>
          <a:off x="1526604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564" name="n_2mainValue【学校施設】&#10;有形固定資産減価償却率">
          <a:extLst>
            <a:ext uri="{FF2B5EF4-FFF2-40B4-BE49-F238E27FC236}">
              <a16:creationId xmlns:a16="http://schemas.microsoft.com/office/drawing/2014/main" id="{F12AB56B-42E2-4D64-8377-50A66CE5C883}"/>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52631</xdr:rowOff>
    </xdr:from>
    <xdr:ext cx="405111" cy="259045"/>
    <xdr:sp macro="" textlink="">
      <xdr:nvSpPr>
        <xdr:cNvPr id="565" name="n_3mainValue【学校施設】&#10;有形固定資産減価償却率">
          <a:extLst>
            <a:ext uri="{FF2B5EF4-FFF2-40B4-BE49-F238E27FC236}">
              <a16:creationId xmlns:a16="http://schemas.microsoft.com/office/drawing/2014/main" id="{9C91DD64-D070-4540-854E-F86C7268FFA9}"/>
            </a:ext>
          </a:extLst>
        </xdr:cNvPr>
        <xdr:cNvSpPr txBox="1"/>
      </xdr:nvSpPr>
      <xdr:spPr>
        <a:xfrm>
          <a:off x="13500744" y="982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152236</xdr:rowOff>
    </xdr:from>
    <xdr:ext cx="405111" cy="259045"/>
    <xdr:sp macro="" textlink="">
      <xdr:nvSpPr>
        <xdr:cNvPr id="566" name="n_4mainValue【学校施設】&#10;有形固定資産減価償却率">
          <a:extLst>
            <a:ext uri="{FF2B5EF4-FFF2-40B4-BE49-F238E27FC236}">
              <a16:creationId xmlns:a16="http://schemas.microsoft.com/office/drawing/2014/main" id="{19C81A4B-81C7-4400-8DB8-9157192FD5F7}"/>
            </a:ext>
          </a:extLst>
        </xdr:cNvPr>
        <xdr:cNvSpPr txBox="1"/>
      </xdr:nvSpPr>
      <xdr:spPr>
        <a:xfrm>
          <a:off x="12611744" y="9753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53A298A7-5139-4E2D-815B-84E5E5391F3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EB16C951-8631-4BE3-8B04-9C4B37F12AE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E9431BAD-28F3-4307-B837-AC4339C9DDA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45E49BEA-5B0D-4B07-8B61-047977FB2E6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F20FA3C1-54AE-4CDE-BAD7-E8967BF0D1E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B81CBBA5-3A1E-4E51-B216-5C97D74B316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9FF48E20-965B-43D7-8E9A-EFCA8B8A7F9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111602F-C9E4-4311-B452-0CE1BFA0505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3B99E2C9-FA45-4726-AEA0-D42477D22ED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2B52D492-771A-402D-84C5-C8677F13227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7" name="直線コネクタ 576">
          <a:extLst>
            <a:ext uri="{FF2B5EF4-FFF2-40B4-BE49-F238E27FC236}">
              <a16:creationId xmlns:a16="http://schemas.microsoft.com/office/drawing/2014/main" id="{BADB5603-6B9C-48DB-ACC0-D7300E9F3CA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8" name="テキスト ボックス 577">
          <a:extLst>
            <a:ext uri="{FF2B5EF4-FFF2-40B4-BE49-F238E27FC236}">
              <a16:creationId xmlns:a16="http://schemas.microsoft.com/office/drawing/2014/main" id="{3181D164-DBCD-4A31-9CFA-CEF7664C5AA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9" name="直線コネクタ 578">
          <a:extLst>
            <a:ext uri="{FF2B5EF4-FFF2-40B4-BE49-F238E27FC236}">
              <a16:creationId xmlns:a16="http://schemas.microsoft.com/office/drawing/2014/main" id="{E7C66201-E9B4-466A-B201-98A5190CC17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0" name="テキスト ボックス 579">
          <a:extLst>
            <a:ext uri="{FF2B5EF4-FFF2-40B4-BE49-F238E27FC236}">
              <a16:creationId xmlns:a16="http://schemas.microsoft.com/office/drawing/2014/main" id="{0D0E92CD-8516-483E-8228-16177B59B64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1" name="直線コネクタ 580">
          <a:extLst>
            <a:ext uri="{FF2B5EF4-FFF2-40B4-BE49-F238E27FC236}">
              <a16:creationId xmlns:a16="http://schemas.microsoft.com/office/drawing/2014/main" id="{424F7103-A80B-45EB-AB45-B839ABB9A0D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2" name="テキスト ボックス 581">
          <a:extLst>
            <a:ext uri="{FF2B5EF4-FFF2-40B4-BE49-F238E27FC236}">
              <a16:creationId xmlns:a16="http://schemas.microsoft.com/office/drawing/2014/main" id="{8697C23B-0FAB-4EEA-ADA3-E9ABD767E76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3" name="直線コネクタ 582">
          <a:extLst>
            <a:ext uri="{FF2B5EF4-FFF2-40B4-BE49-F238E27FC236}">
              <a16:creationId xmlns:a16="http://schemas.microsoft.com/office/drawing/2014/main" id="{CE9275F3-9C5F-4C86-AA74-E6058ED9549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4" name="テキスト ボックス 583">
          <a:extLst>
            <a:ext uri="{FF2B5EF4-FFF2-40B4-BE49-F238E27FC236}">
              <a16:creationId xmlns:a16="http://schemas.microsoft.com/office/drawing/2014/main" id="{82068A23-C0EC-45F8-9203-71531253944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5" name="直線コネクタ 584">
          <a:extLst>
            <a:ext uri="{FF2B5EF4-FFF2-40B4-BE49-F238E27FC236}">
              <a16:creationId xmlns:a16="http://schemas.microsoft.com/office/drawing/2014/main" id="{CBE26300-D037-40A9-8E94-C4AEB57FC8A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6" name="テキスト ボックス 585">
          <a:extLst>
            <a:ext uri="{FF2B5EF4-FFF2-40B4-BE49-F238E27FC236}">
              <a16:creationId xmlns:a16="http://schemas.microsoft.com/office/drawing/2014/main" id="{12522A57-9793-4DE3-841C-01DCE7F473AB}"/>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1AB2BB2D-4F8F-4A6E-B0B2-762DC5C56D3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8" name="テキスト ボックス 587">
          <a:extLst>
            <a:ext uri="{FF2B5EF4-FFF2-40B4-BE49-F238E27FC236}">
              <a16:creationId xmlns:a16="http://schemas.microsoft.com/office/drawing/2014/main" id="{45551BB1-328C-4E8F-81F0-7ABF9CF0A2A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42684AAB-FC0D-4D52-838A-8B8ED9D7C5E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144018</xdr:rowOff>
    </xdr:from>
    <xdr:to>
      <xdr:col>116</xdr:col>
      <xdr:colOff>62864</xdr:colOff>
      <xdr:row>63</xdr:row>
      <xdr:rowOff>26860</xdr:rowOff>
    </xdr:to>
    <xdr:cxnSp macro="">
      <xdr:nvCxnSpPr>
        <xdr:cNvPr id="590" name="直線コネクタ 589">
          <a:extLst>
            <a:ext uri="{FF2B5EF4-FFF2-40B4-BE49-F238E27FC236}">
              <a16:creationId xmlns:a16="http://schemas.microsoft.com/office/drawing/2014/main" id="{42970AC9-46BD-4196-A02C-B611C26258B0}"/>
            </a:ext>
          </a:extLst>
        </xdr:cNvPr>
        <xdr:cNvCxnSpPr/>
      </xdr:nvCxnSpPr>
      <xdr:spPr>
        <a:xfrm flipV="1">
          <a:off x="22160864" y="9573768"/>
          <a:ext cx="0" cy="125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30687</xdr:rowOff>
    </xdr:from>
    <xdr:ext cx="469744" cy="259045"/>
    <xdr:sp macro="" textlink="">
      <xdr:nvSpPr>
        <xdr:cNvPr id="591" name="【学校施設】&#10;一人当たり面積最小値テキスト">
          <a:extLst>
            <a:ext uri="{FF2B5EF4-FFF2-40B4-BE49-F238E27FC236}">
              <a16:creationId xmlns:a16="http://schemas.microsoft.com/office/drawing/2014/main" id="{E09B6E4B-D064-4D86-9E54-2549DABCCC08}"/>
            </a:ext>
          </a:extLst>
        </xdr:cNvPr>
        <xdr:cNvSpPr txBox="1"/>
      </xdr:nvSpPr>
      <xdr:spPr>
        <a:xfrm>
          <a:off x="22199600" y="1083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26860</xdr:rowOff>
    </xdr:from>
    <xdr:to>
      <xdr:col>116</xdr:col>
      <xdr:colOff>152400</xdr:colOff>
      <xdr:row>63</xdr:row>
      <xdr:rowOff>26860</xdr:rowOff>
    </xdr:to>
    <xdr:cxnSp macro="">
      <xdr:nvCxnSpPr>
        <xdr:cNvPr id="592" name="直線コネクタ 591">
          <a:extLst>
            <a:ext uri="{FF2B5EF4-FFF2-40B4-BE49-F238E27FC236}">
              <a16:creationId xmlns:a16="http://schemas.microsoft.com/office/drawing/2014/main" id="{D376EA33-2993-4E11-BFB3-9304DD0CF15E}"/>
            </a:ext>
          </a:extLst>
        </xdr:cNvPr>
        <xdr:cNvCxnSpPr/>
      </xdr:nvCxnSpPr>
      <xdr:spPr>
        <a:xfrm>
          <a:off x="22072600" y="10828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90695</xdr:rowOff>
    </xdr:from>
    <xdr:ext cx="469744" cy="259045"/>
    <xdr:sp macro="" textlink="">
      <xdr:nvSpPr>
        <xdr:cNvPr id="593" name="【学校施設】&#10;一人当たり面積最大値テキスト">
          <a:extLst>
            <a:ext uri="{FF2B5EF4-FFF2-40B4-BE49-F238E27FC236}">
              <a16:creationId xmlns:a16="http://schemas.microsoft.com/office/drawing/2014/main" id="{AFB3264D-87E4-4988-829A-CB64FAC1B3E8}"/>
            </a:ext>
          </a:extLst>
        </xdr:cNvPr>
        <xdr:cNvSpPr txBox="1"/>
      </xdr:nvSpPr>
      <xdr:spPr>
        <a:xfrm>
          <a:off x="22199600" y="9348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144018</xdr:rowOff>
    </xdr:from>
    <xdr:to>
      <xdr:col>116</xdr:col>
      <xdr:colOff>152400</xdr:colOff>
      <xdr:row>55</xdr:row>
      <xdr:rowOff>144018</xdr:rowOff>
    </xdr:to>
    <xdr:cxnSp macro="">
      <xdr:nvCxnSpPr>
        <xdr:cNvPr id="594" name="直線コネクタ 593">
          <a:extLst>
            <a:ext uri="{FF2B5EF4-FFF2-40B4-BE49-F238E27FC236}">
              <a16:creationId xmlns:a16="http://schemas.microsoft.com/office/drawing/2014/main" id="{0A6A254F-5DFE-4D44-A5F5-F4283CF60A6C}"/>
            </a:ext>
          </a:extLst>
        </xdr:cNvPr>
        <xdr:cNvCxnSpPr/>
      </xdr:nvCxnSpPr>
      <xdr:spPr>
        <a:xfrm>
          <a:off x="22072600" y="957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113237</xdr:rowOff>
    </xdr:from>
    <xdr:ext cx="469744" cy="259045"/>
    <xdr:sp macro="" textlink="">
      <xdr:nvSpPr>
        <xdr:cNvPr id="595" name="【学校施設】&#10;一人当たり面積平均値テキスト">
          <a:extLst>
            <a:ext uri="{FF2B5EF4-FFF2-40B4-BE49-F238E27FC236}">
              <a16:creationId xmlns:a16="http://schemas.microsoft.com/office/drawing/2014/main" id="{7D707BEC-1A70-4E35-B522-D8E8E4580179}"/>
            </a:ext>
          </a:extLst>
        </xdr:cNvPr>
        <xdr:cNvSpPr txBox="1"/>
      </xdr:nvSpPr>
      <xdr:spPr>
        <a:xfrm>
          <a:off x="22199600" y="104002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90360</xdr:rowOff>
    </xdr:from>
    <xdr:to>
      <xdr:col>116</xdr:col>
      <xdr:colOff>114300</xdr:colOff>
      <xdr:row>62</xdr:row>
      <xdr:rowOff>20510</xdr:rowOff>
    </xdr:to>
    <xdr:sp macro="" textlink="">
      <xdr:nvSpPr>
        <xdr:cNvPr id="596" name="フローチャート: 判断 595">
          <a:extLst>
            <a:ext uri="{FF2B5EF4-FFF2-40B4-BE49-F238E27FC236}">
              <a16:creationId xmlns:a16="http://schemas.microsoft.com/office/drawing/2014/main" id="{03F04EAB-8E91-4C15-8B2B-6849C6F096EB}"/>
            </a:ext>
          </a:extLst>
        </xdr:cNvPr>
        <xdr:cNvSpPr/>
      </xdr:nvSpPr>
      <xdr:spPr>
        <a:xfrm>
          <a:off x="22110700" y="1054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99123</xdr:rowOff>
    </xdr:from>
    <xdr:to>
      <xdr:col>112</xdr:col>
      <xdr:colOff>38100</xdr:colOff>
      <xdr:row>62</xdr:row>
      <xdr:rowOff>29273</xdr:rowOff>
    </xdr:to>
    <xdr:sp macro="" textlink="">
      <xdr:nvSpPr>
        <xdr:cNvPr id="597" name="フローチャート: 判断 596">
          <a:extLst>
            <a:ext uri="{FF2B5EF4-FFF2-40B4-BE49-F238E27FC236}">
              <a16:creationId xmlns:a16="http://schemas.microsoft.com/office/drawing/2014/main" id="{B778C655-5462-41F2-8E06-637F7FA1E75A}"/>
            </a:ext>
          </a:extLst>
        </xdr:cNvPr>
        <xdr:cNvSpPr/>
      </xdr:nvSpPr>
      <xdr:spPr>
        <a:xfrm>
          <a:off x="21272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99695</xdr:rowOff>
    </xdr:from>
    <xdr:to>
      <xdr:col>107</xdr:col>
      <xdr:colOff>101600</xdr:colOff>
      <xdr:row>62</xdr:row>
      <xdr:rowOff>29845</xdr:rowOff>
    </xdr:to>
    <xdr:sp macro="" textlink="">
      <xdr:nvSpPr>
        <xdr:cNvPr id="598" name="フローチャート: 判断 597">
          <a:extLst>
            <a:ext uri="{FF2B5EF4-FFF2-40B4-BE49-F238E27FC236}">
              <a16:creationId xmlns:a16="http://schemas.microsoft.com/office/drawing/2014/main" id="{11286532-FC19-4AB8-B251-6E0F010AF5E6}"/>
            </a:ext>
          </a:extLst>
        </xdr:cNvPr>
        <xdr:cNvSpPr/>
      </xdr:nvSpPr>
      <xdr:spPr>
        <a:xfrm>
          <a:off x="20383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99314</xdr:rowOff>
    </xdr:from>
    <xdr:to>
      <xdr:col>102</xdr:col>
      <xdr:colOff>165100</xdr:colOff>
      <xdr:row>62</xdr:row>
      <xdr:rowOff>29464</xdr:rowOff>
    </xdr:to>
    <xdr:sp macro="" textlink="">
      <xdr:nvSpPr>
        <xdr:cNvPr id="599" name="フローチャート: 判断 598">
          <a:extLst>
            <a:ext uri="{FF2B5EF4-FFF2-40B4-BE49-F238E27FC236}">
              <a16:creationId xmlns:a16="http://schemas.microsoft.com/office/drawing/2014/main" id="{D3CD43B4-180E-415D-9C4B-B7D1D0B49826}"/>
            </a:ext>
          </a:extLst>
        </xdr:cNvPr>
        <xdr:cNvSpPr/>
      </xdr:nvSpPr>
      <xdr:spPr>
        <a:xfrm>
          <a:off x="19494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106553</xdr:rowOff>
    </xdr:from>
    <xdr:to>
      <xdr:col>98</xdr:col>
      <xdr:colOff>38100</xdr:colOff>
      <xdr:row>62</xdr:row>
      <xdr:rowOff>36703</xdr:rowOff>
    </xdr:to>
    <xdr:sp macro="" textlink="">
      <xdr:nvSpPr>
        <xdr:cNvPr id="600" name="フローチャート: 判断 599">
          <a:extLst>
            <a:ext uri="{FF2B5EF4-FFF2-40B4-BE49-F238E27FC236}">
              <a16:creationId xmlns:a16="http://schemas.microsoft.com/office/drawing/2014/main" id="{4486B4F2-9A73-4386-A3DF-13CD6C060221}"/>
            </a:ext>
          </a:extLst>
        </xdr:cNvPr>
        <xdr:cNvSpPr/>
      </xdr:nvSpPr>
      <xdr:spPr>
        <a:xfrm>
          <a:off x="18605500" y="105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C21C770-7242-4BD7-A4BD-7D57386E230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ACD465F-BBFF-4503-81A6-241BB3A2E48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B0CB34F-3B96-46C3-AFB9-34B37502309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DF4CAE5-D08F-437A-A2B2-307C533C7D8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CF2C3B1A-8614-430C-A866-2A1910F5979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15875</xdr:rowOff>
    </xdr:from>
    <xdr:to>
      <xdr:col>116</xdr:col>
      <xdr:colOff>114300</xdr:colOff>
      <xdr:row>62</xdr:row>
      <xdr:rowOff>117475</xdr:rowOff>
    </xdr:to>
    <xdr:sp macro="" textlink="">
      <xdr:nvSpPr>
        <xdr:cNvPr id="606" name="楕円 605">
          <a:extLst>
            <a:ext uri="{FF2B5EF4-FFF2-40B4-BE49-F238E27FC236}">
              <a16:creationId xmlns:a16="http://schemas.microsoft.com/office/drawing/2014/main" id="{63F05E9F-27C9-496F-9DAB-6EB83CEA0DA2}"/>
            </a:ext>
          </a:extLst>
        </xdr:cNvPr>
        <xdr:cNvSpPr/>
      </xdr:nvSpPr>
      <xdr:spPr>
        <a:xfrm>
          <a:off x="221107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165752</xdr:rowOff>
    </xdr:from>
    <xdr:ext cx="469744" cy="259045"/>
    <xdr:sp macro="" textlink="">
      <xdr:nvSpPr>
        <xdr:cNvPr id="607" name="【学校施設】&#10;一人当たり面積該当値テキスト">
          <a:extLst>
            <a:ext uri="{FF2B5EF4-FFF2-40B4-BE49-F238E27FC236}">
              <a16:creationId xmlns:a16="http://schemas.microsoft.com/office/drawing/2014/main" id="{D450C88A-0E65-45FF-B73D-04BB9590562B}"/>
            </a:ext>
          </a:extLst>
        </xdr:cNvPr>
        <xdr:cNvSpPr txBox="1"/>
      </xdr:nvSpPr>
      <xdr:spPr>
        <a:xfrm>
          <a:off x="22199600" y="1062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21971</xdr:rowOff>
    </xdr:from>
    <xdr:to>
      <xdr:col>112</xdr:col>
      <xdr:colOff>38100</xdr:colOff>
      <xdr:row>62</xdr:row>
      <xdr:rowOff>123571</xdr:rowOff>
    </xdr:to>
    <xdr:sp macro="" textlink="">
      <xdr:nvSpPr>
        <xdr:cNvPr id="608" name="楕円 607">
          <a:extLst>
            <a:ext uri="{FF2B5EF4-FFF2-40B4-BE49-F238E27FC236}">
              <a16:creationId xmlns:a16="http://schemas.microsoft.com/office/drawing/2014/main" id="{2C5BE85B-2F58-433F-AFE4-0983B64DCB6A}"/>
            </a:ext>
          </a:extLst>
        </xdr:cNvPr>
        <xdr:cNvSpPr/>
      </xdr:nvSpPr>
      <xdr:spPr>
        <a:xfrm>
          <a:off x="21272500" y="1065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66675</xdr:rowOff>
    </xdr:from>
    <xdr:to>
      <xdr:col>116</xdr:col>
      <xdr:colOff>63500</xdr:colOff>
      <xdr:row>62</xdr:row>
      <xdr:rowOff>72771</xdr:rowOff>
    </xdr:to>
    <xdr:cxnSp macro="">
      <xdr:nvCxnSpPr>
        <xdr:cNvPr id="609" name="直線コネクタ 608">
          <a:extLst>
            <a:ext uri="{FF2B5EF4-FFF2-40B4-BE49-F238E27FC236}">
              <a16:creationId xmlns:a16="http://schemas.microsoft.com/office/drawing/2014/main" id="{1B900180-C300-4EB6-A3FB-3AAAE02B8E9C}"/>
            </a:ext>
          </a:extLst>
        </xdr:cNvPr>
        <xdr:cNvCxnSpPr/>
      </xdr:nvCxnSpPr>
      <xdr:spPr>
        <a:xfrm flipV="1">
          <a:off x="21323300" y="10696575"/>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10731</xdr:rowOff>
    </xdr:from>
    <xdr:to>
      <xdr:col>107</xdr:col>
      <xdr:colOff>101600</xdr:colOff>
      <xdr:row>62</xdr:row>
      <xdr:rowOff>112331</xdr:rowOff>
    </xdr:to>
    <xdr:sp macro="" textlink="">
      <xdr:nvSpPr>
        <xdr:cNvPr id="610" name="楕円 609">
          <a:extLst>
            <a:ext uri="{FF2B5EF4-FFF2-40B4-BE49-F238E27FC236}">
              <a16:creationId xmlns:a16="http://schemas.microsoft.com/office/drawing/2014/main" id="{8AC18776-CF68-4978-92F8-9B68834F69F0}"/>
            </a:ext>
          </a:extLst>
        </xdr:cNvPr>
        <xdr:cNvSpPr/>
      </xdr:nvSpPr>
      <xdr:spPr>
        <a:xfrm>
          <a:off x="20383500" y="1064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61531</xdr:rowOff>
    </xdr:from>
    <xdr:to>
      <xdr:col>111</xdr:col>
      <xdr:colOff>177800</xdr:colOff>
      <xdr:row>62</xdr:row>
      <xdr:rowOff>72771</xdr:rowOff>
    </xdr:to>
    <xdr:cxnSp macro="">
      <xdr:nvCxnSpPr>
        <xdr:cNvPr id="611" name="直線コネクタ 610">
          <a:extLst>
            <a:ext uri="{FF2B5EF4-FFF2-40B4-BE49-F238E27FC236}">
              <a16:creationId xmlns:a16="http://schemas.microsoft.com/office/drawing/2014/main" id="{379C1D00-0068-49A1-BD51-63A19244C6F1}"/>
            </a:ext>
          </a:extLst>
        </xdr:cNvPr>
        <xdr:cNvCxnSpPr/>
      </xdr:nvCxnSpPr>
      <xdr:spPr>
        <a:xfrm>
          <a:off x="20434300" y="10691431"/>
          <a:ext cx="889000" cy="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39497</xdr:rowOff>
    </xdr:from>
    <xdr:to>
      <xdr:col>102</xdr:col>
      <xdr:colOff>165100</xdr:colOff>
      <xdr:row>62</xdr:row>
      <xdr:rowOff>141097</xdr:rowOff>
    </xdr:to>
    <xdr:sp macro="" textlink="">
      <xdr:nvSpPr>
        <xdr:cNvPr id="612" name="楕円 611">
          <a:extLst>
            <a:ext uri="{FF2B5EF4-FFF2-40B4-BE49-F238E27FC236}">
              <a16:creationId xmlns:a16="http://schemas.microsoft.com/office/drawing/2014/main" id="{872770A9-FCA2-4140-AAA9-12670E67912E}"/>
            </a:ext>
          </a:extLst>
        </xdr:cNvPr>
        <xdr:cNvSpPr/>
      </xdr:nvSpPr>
      <xdr:spPr>
        <a:xfrm>
          <a:off x="19494500" y="1066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61531</xdr:rowOff>
    </xdr:from>
    <xdr:to>
      <xdr:col>107</xdr:col>
      <xdr:colOff>50800</xdr:colOff>
      <xdr:row>62</xdr:row>
      <xdr:rowOff>90297</xdr:rowOff>
    </xdr:to>
    <xdr:cxnSp macro="">
      <xdr:nvCxnSpPr>
        <xdr:cNvPr id="613" name="直線コネクタ 612">
          <a:extLst>
            <a:ext uri="{FF2B5EF4-FFF2-40B4-BE49-F238E27FC236}">
              <a16:creationId xmlns:a16="http://schemas.microsoft.com/office/drawing/2014/main" id="{40BD0AC6-0166-421F-B3C3-8F018A8CA4BB}"/>
            </a:ext>
          </a:extLst>
        </xdr:cNvPr>
        <xdr:cNvCxnSpPr/>
      </xdr:nvCxnSpPr>
      <xdr:spPr>
        <a:xfrm flipV="1">
          <a:off x="19545300" y="10691431"/>
          <a:ext cx="889000" cy="2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44450</xdr:rowOff>
    </xdr:from>
    <xdr:to>
      <xdr:col>98</xdr:col>
      <xdr:colOff>38100</xdr:colOff>
      <xdr:row>62</xdr:row>
      <xdr:rowOff>146050</xdr:rowOff>
    </xdr:to>
    <xdr:sp macro="" textlink="">
      <xdr:nvSpPr>
        <xdr:cNvPr id="614" name="楕円 613">
          <a:extLst>
            <a:ext uri="{FF2B5EF4-FFF2-40B4-BE49-F238E27FC236}">
              <a16:creationId xmlns:a16="http://schemas.microsoft.com/office/drawing/2014/main" id="{67C8205B-42CE-4D9D-B20A-C3C6E33BCDD6}"/>
            </a:ext>
          </a:extLst>
        </xdr:cNvPr>
        <xdr:cNvSpPr/>
      </xdr:nvSpPr>
      <xdr:spPr>
        <a:xfrm>
          <a:off x="18605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90297</xdr:rowOff>
    </xdr:from>
    <xdr:to>
      <xdr:col>102</xdr:col>
      <xdr:colOff>114300</xdr:colOff>
      <xdr:row>62</xdr:row>
      <xdr:rowOff>95250</xdr:rowOff>
    </xdr:to>
    <xdr:cxnSp macro="">
      <xdr:nvCxnSpPr>
        <xdr:cNvPr id="615" name="直線コネクタ 614">
          <a:extLst>
            <a:ext uri="{FF2B5EF4-FFF2-40B4-BE49-F238E27FC236}">
              <a16:creationId xmlns:a16="http://schemas.microsoft.com/office/drawing/2014/main" id="{20064ABA-EA52-47A5-919D-4CB704B8C778}"/>
            </a:ext>
          </a:extLst>
        </xdr:cNvPr>
        <xdr:cNvCxnSpPr/>
      </xdr:nvCxnSpPr>
      <xdr:spPr>
        <a:xfrm flipV="1">
          <a:off x="18656300" y="10720197"/>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45800</xdr:rowOff>
    </xdr:from>
    <xdr:ext cx="469744" cy="259045"/>
    <xdr:sp macro="" textlink="">
      <xdr:nvSpPr>
        <xdr:cNvPr id="616" name="n_1aveValue【学校施設】&#10;一人当たり面積">
          <a:extLst>
            <a:ext uri="{FF2B5EF4-FFF2-40B4-BE49-F238E27FC236}">
              <a16:creationId xmlns:a16="http://schemas.microsoft.com/office/drawing/2014/main" id="{89C2C85A-12E8-46F5-8ECE-A9949A165B39}"/>
            </a:ext>
          </a:extLst>
        </xdr:cNvPr>
        <xdr:cNvSpPr txBox="1"/>
      </xdr:nvSpPr>
      <xdr:spPr>
        <a:xfrm>
          <a:off x="210757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46372</xdr:rowOff>
    </xdr:from>
    <xdr:ext cx="469744" cy="259045"/>
    <xdr:sp macro="" textlink="">
      <xdr:nvSpPr>
        <xdr:cNvPr id="617" name="n_2aveValue【学校施設】&#10;一人当たり面積">
          <a:extLst>
            <a:ext uri="{FF2B5EF4-FFF2-40B4-BE49-F238E27FC236}">
              <a16:creationId xmlns:a16="http://schemas.microsoft.com/office/drawing/2014/main" id="{ECDEC3E2-6151-47E1-ABC9-FA284B6C3F8A}"/>
            </a:ext>
          </a:extLst>
        </xdr:cNvPr>
        <xdr:cNvSpPr txBox="1"/>
      </xdr:nvSpPr>
      <xdr:spPr>
        <a:xfrm>
          <a:off x="20199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45991</xdr:rowOff>
    </xdr:from>
    <xdr:ext cx="469744" cy="259045"/>
    <xdr:sp macro="" textlink="">
      <xdr:nvSpPr>
        <xdr:cNvPr id="618" name="n_3aveValue【学校施設】&#10;一人当たり面積">
          <a:extLst>
            <a:ext uri="{FF2B5EF4-FFF2-40B4-BE49-F238E27FC236}">
              <a16:creationId xmlns:a16="http://schemas.microsoft.com/office/drawing/2014/main" id="{9E0FB421-5403-48E8-AE55-95739C414B46}"/>
            </a:ext>
          </a:extLst>
        </xdr:cNvPr>
        <xdr:cNvSpPr txBox="1"/>
      </xdr:nvSpPr>
      <xdr:spPr>
        <a:xfrm>
          <a:off x="19310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53230</xdr:rowOff>
    </xdr:from>
    <xdr:ext cx="469744" cy="259045"/>
    <xdr:sp macro="" textlink="">
      <xdr:nvSpPr>
        <xdr:cNvPr id="619" name="n_4aveValue【学校施設】&#10;一人当たり面積">
          <a:extLst>
            <a:ext uri="{FF2B5EF4-FFF2-40B4-BE49-F238E27FC236}">
              <a16:creationId xmlns:a16="http://schemas.microsoft.com/office/drawing/2014/main" id="{F80975D7-03AF-4F47-B1EB-7C55FDB48856}"/>
            </a:ext>
          </a:extLst>
        </xdr:cNvPr>
        <xdr:cNvSpPr txBox="1"/>
      </xdr:nvSpPr>
      <xdr:spPr>
        <a:xfrm>
          <a:off x="18421427" y="1034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114698</xdr:rowOff>
    </xdr:from>
    <xdr:ext cx="469744" cy="259045"/>
    <xdr:sp macro="" textlink="">
      <xdr:nvSpPr>
        <xdr:cNvPr id="620" name="n_1mainValue【学校施設】&#10;一人当たり面積">
          <a:extLst>
            <a:ext uri="{FF2B5EF4-FFF2-40B4-BE49-F238E27FC236}">
              <a16:creationId xmlns:a16="http://schemas.microsoft.com/office/drawing/2014/main" id="{EA4ED8C4-1347-41CE-9462-6BC90DC4D18B}"/>
            </a:ext>
          </a:extLst>
        </xdr:cNvPr>
        <xdr:cNvSpPr txBox="1"/>
      </xdr:nvSpPr>
      <xdr:spPr>
        <a:xfrm>
          <a:off x="21075727" y="1074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103458</xdr:rowOff>
    </xdr:from>
    <xdr:ext cx="469744" cy="259045"/>
    <xdr:sp macro="" textlink="">
      <xdr:nvSpPr>
        <xdr:cNvPr id="621" name="n_2mainValue【学校施設】&#10;一人当たり面積">
          <a:extLst>
            <a:ext uri="{FF2B5EF4-FFF2-40B4-BE49-F238E27FC236}">
              <a16:creationId xmlns:a16="http://schemas.microsoft.com/office/drawing/2014/main" id="{37D5F7BD-B116-4DED-A202-996085F7C148}"/>
            </a:ext>
          </a:extLst>
        </xdr:cNvPr>
        <xdr:cNvSpPr txBox="1"/>
      </xdr:nvSpPr>
      <xdr:spPr>
        <a:xfrm>
          <a:off x="20199427" y="1073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132224</xdr:rowOff>
    </xdr:from>
    <xdr:ext cx="469744" cy="259045"/>
    <xdr:sp macro="" textlink="">
      <xdr:nvSpPr>
        <xdr:cNvPr id="622" name="n_3mainValue【学校施設】&#10;一人当たり面積">
          <a:extLst>
            <a:ext uri="{FF2B5EF4-FFF2-40B4-BE49-F238E27FC236}">
              <a16:creationId xmlns:a16="http://schemas.microsoft.com/office/drawing/2014/main" id="{47059C46-B16D-40AD-9139-40D3477D95C6}"/>
            </a:ext>
          </a:extLst>
        </xdr:cNvPr>
        <xdr:cNvSpPr txBox="1"/>
      </xdr:nvSpPr>
      <xdr:spPr>
        <a:xfrm>
          <a:off x="19310427" y="1076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137177</xdr:rowOff>
    </xdr:from>
    <xdr:ext cx="469744" cy="259045"/>
    <xdr:sp macro="" textlink="">
      <xdr:nvSpPr>
        <xdr:cNvPr id="623" name="n_4mainValue【学校施設】&#10;一人当たり面積">
          <a:extLst>
            <a:ext uri="{FF2B5EF4-FFF2-40B4-BE49-F238E27FC236}">
              <a16:creationId xmlns:a16="http://schemas.microsoft.com/office/drawing/2014/main" id="{83873036-9262-4B98-A1E5-923407983410}"/>
            </a:ext>
          </a:extLst>
        </xdr:cNvPr>
        <xdr:cNvSpPr txBox="1"/>
      </xdr:nvSpPr>
      <xdr:spPr>
        <a:xfrm>
          <a:off x="18421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B25F1FA0-DA9B-4C2D-BEB2-C4AE02DA774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FBCB147E-ED0A-4A45-A74D-71F339C56BD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A76DBBBD-670C-483F-9FD6-BFC59EE34E6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491D87FD-56E4-4679-A65F-480DFBBE9FA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6BE875DD-6EBB-4383-9DEB-C7691A89F0B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6F09BBDD-C938-443B-9E43-08B40112774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A9B6B6-7ED1-4C0D-B5E5-F9775607EC9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FE145121-DF4B-4373-B9F9-B2A17D77B30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DF7DF781-DBF1-4C89-ADCD-C1887385BFD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B5E4F543-C9A5-49C9-BE44-BF610A4284B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C2812E9A-9D23-48C9-A1EE-8DA7E43AB30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12A1A01A-09C8-418F-98CF-E26272C4BB1F}"/>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0EB34BC0-DDE3-423C-8A61-E310E25AD88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35685F67-CD65-4FEA-A88B-F36D9AE6D41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32474F23-5B2A-48C5-9E9E-5482829347A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CB8297B0-42EF-46CE-B6A0-E04467A1CF0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DAE7A66F-3E35-4B5B-A665-E24EB932AB6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393AD623-BCB4-44DC-A0CD-3086F836E62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1C4B3F8F-F7E6-4EDC-B837-34244B45F99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A31D2E00-268F-45C9-83DF-FD660C2F42C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3114B096-0D49-4206-9DFE-3680830A5F37}"/>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8461A138-98E5-417B-A343-59950FA8A74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BC427822-DEFF-4BE2-BDDF-7896D72FEB6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30D5A882-4D60-4BDD-8F2B-1D45F0C82DC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A7F79E22-383F-488B-99A8-CA0C208029E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111579</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694D7CE2-0AB7-4D25-A3BD-8F7BF8328605}"/>
            </a:ext>
          </a:extLst>
        </xdr:cNvPr>
        <xdr:cNvCxnSpPr/>
      </xdr:nvCxnSpPr>
      <xdr:spPr>
        <a:xfrm flipV="1">
          <a:off x="16318864" y="13484679"/>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31077849-EED7-43A8-ABCC-1BBD5DA6402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24835112-7B48-4045-BC48-A7A4E68C16A2}"/>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58256</xdr:rowOff>
    </xdr:from>
    <xdr:ext cx="405111" cy="259045"/>
    <xdr:sp macro="" textlink="">
      <xdr:nvSpPr>
        <xdr:cNvPr id="652" name="【児童館】&#10;有形固定資産減価償却率最大値テキスト">
          <a:extLst>
            <a:ext uri="{FF2B5EF4-FFF2-40B4-BE49-F238E27FC236}">
              <a16:creationId xmlns:a16="http://schemas.microsoft.com/office/drawing/2014/main" id="{14276A94-D138-4EA9-A61E-C5DFA84CDC44}"/>
            </a:ext>
          </a:extLst>
        </xdr:cNvPr>
        <xdr:cNvSpPr txBox="1"/>
      </xdr:nvSpPr>
      <xdr:spPr>
        <a:xfrm>
          <a:off x="16357600" y="13259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111579</xdr:rowOff>
    </xdr:from>
    <xdr:to>
      <xdr:col>86</xdr:col>
      <xdr:colOff>25400</xdr:colOff>
      <xdr:row>78</xdr:row>
      <xdr:rowOff>111579</xdr:rowOff>
    </xdr:to>
    <xdr:cxnSp macro="">
      <xdr:nvCxnSpPr>
        <xdr:cNvPr id="653" name="直線コネクタ 652">
          <a:extLst>
            <a:ext uri="{FF2B5EF4-FFF2-40B4-BE49-F238E27FC236}">
              <a16:creationId xmlns:a16="http://schemas.microsoft.com/office/drawing/2014/main" id="{1C423CA3-068A-43DE-B060-D287AE19E86C}"/>
            </a:ext>
          </a:extLst>
        </xdr:cNvPr>
        <xdr:cNvCxnSpPr/>
      </xdr:nvCxnSpPr>
      <xdr:spPr>
        <a:xfrm>
          <a:off x="16230600" y="13484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152235</xdr:rowOff>
    </xdr:from>
    <xdr:ext cx="405111" cy="259045"/>
    <xdr:sp macro="" textlink="">
      <xdr:nvSpPr>
        <xdr:cNvPr id="654" name="【児童館】&#10;有形固定資産減価償却率平均値テキスト">
          <a:extLst>
            <a:ext uri="{FF2B5EF4-FFF2-40B4-BE49-F238E27FC236}">
              <a16:creationId xmlns:a16="http://schemas.microsoft.com/office/drawing/2014/main" id="{0AB5BE9C-2F36-4341-8855-8CC88389E1F7}"/>
            </a:ext>
          </a:extLst>
        </xdr:cNvPr>
        <xdr:cNvSpPr txBox="1"/>
      </xdr:nvSpPr>
      <xdr:spPr>
        <a:xfrm>
          <a:off x="16357600" y="1403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129358</xdr:rowOff>
    </xdr:from>
    <xdr:to>
      <xdr:col>85</xdr:col>
      <xdr:colOff>177800</xdr:colOff>
      <xdr:row>83</xdr:row>
      <xdr:rowOff>59508</xdr:rowOff>
    </xdr:to>
    <xdr:sp macro="" textlink="">
      <xdr:nvSpPr>
        <xdr:cNvPr id="655" name="フローチャート: 判断 654">
          <a:extLst>
            <a:ext uri="{FF2B5EF4-FFF2-40B4-BE49-F238E27FC236}">
              <a16:creationId xmlns:a16="http://schemas.microsoft.com/office/drawing/2014/main" id="{FB6B71D3-910F-4010-92AB-C25D0A515A6A}"/>
            </a:ext>
          </a:extLst>
        </xdr:cNvPr>
        <xdr:cNvSpPr/>
      </xdr:nvSpPr>
      <xdr:spPr>
        <a:xfrm>
          <a:off x="162687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142421</xdr:rowOff>
    </xdr:from>
    <xdr:to>
      <xdr:col>81</xdr:col>
      <xdr:colOff>101600</xdr:colOff>
      <xdr:row>83</xdr:row>
      <xdr:rowOff>72571</xdr:rowOff>
    </xdr:to>
    <xdr:sp macro="" textlink="">
      <xdr:nvSpPr>
        <xdr:cNvPr id="656" name="フローチャート: 判断 655">
          <a:extLst>
            <a:ext uri="{FF2B5EF4-FFF2-40B4-BE49-F238E27FC236}">
              <a16:creationId xmlns:a16="http://schemas.microsoft.com/office/drawing/2014/main" id="{789772A1-B37E-4AE2-B870-7CC7678504A7}"/>
            </a:ext>
          </a:extLst>
        </xdr:cNvPr>
        <xdr:cNvSpPr/>
      </xdr:nvSpPr>
      <xdr:spPr>
        <a:xfrm>
          <a:off x="154305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132624</xdr:rowOff>
    </xdr:from>
    <xdr:to>
      <xdr:col>76</xdr:col>
      <xdr:colOff>165100</xdr:colOff>
      <xdr:row>83</xdr:row>
      <xdr:rowOff>62774</xdr:rowOff>
    </xdr:to>
    <xdr:sp macro="" textlink="">
      <xdr:nvSpPr>
        <xdr:cNvPr id="657" name="フローチャート: 判断 656">
          <a:extLst>
            <a:ext uri="{FF2B5EF4-FFF2-40B4-BE49-F238E27FC236}">
              <a16:creationId xmlns:a16="http://schemas.microsoft.com/office/drawing/2014/main" id="{3F7D9393-4BAA-4BA0-B0F7-0914230B9581}"/>
            </a:ext>
          </a:extLst>
        </xdr:cNvPr>
        <xdr:cNvSpPr/>
      </xdr:nvSpPr>
      <xdr:spPr>
        <a:xfrm>
          <a:off x="145415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77107</xdr:rowOff>
    </xdr:from>
    <xdr:to>
      <xdr:col>72</xdr:col>
      <xdr:colOff>38100</xdr:colOff>
      <xdr:row>83</xdr:row>
      <xdr:rowOff>7257</xdr:rowOff>
    </xdr:to>
    <xdr:sp macro="" textlink="">
      <xdr:nvSpPr>
        <xdr:cNvPr id="658" name="フローチャート: 判断 657">
          <a:extLst>
            <a:ext uri="{FF2B5EF4-FFF2-40B4-BE49-F238E27FC236}">
              <a16:creationId xmlns:a16="http://schemas.microsoft.com/office/drawing/2014/main" id="{0DD30287-5A14-4DB4-8FC0-6473FFCA0A6A}"/>
            </a:ext>
          </a:extLst>
        </xdr:cNvPr>
        <xdr:cNvSpPr/>
      </xdr:nvSpPr>
      <xdr:spPr>
        <a:xfrm>
          <a:off x="13652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37919</xdr:rowOff>
    </xdr:from>
    <xdr:to>
      <xdr:col>67</xdr:col>
      <xdr:colOff>101600</xdr:colOff>
      <xdr:row>82</xdr:row>
      <xdr:rowOff>139519</xdr:rowOff>
    </xdr:to>
    <xdr:sp macro="" textlink="">
      <xdr:nvSpPr>
        <xdr:cNvPr id="659" name="フローチャート: 判断 658">
          <a:extLst>
            <a:ext uri="{FF2B5EF4-FFF2-40B4-BE49-F238E27FC236}">
              <a16:creationId xmlns:a16="http://schemas.microsoft.com/office/drawing/2014/main" id="{9F0E443C-09C5-44F7-9D52-55B77D7E2800}"/>
            </a:ext>
          </a:extLst>
        </xdr:cNvPr>
        <xdr:cNvSpPr/>
      </xdr:nvSpPr>
      <xdr:spPr>
        <a:xfrm>
          <a:off x="12763500" y="1409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11A0F5B-033F-4E15-8AB0-E9B5AFBC328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2574FA9-2DF5-4890-AE70-C8280F2EBBB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559D8B7-BBA6-4ABE-B0DF-640C06597C4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73E918F1-CE63-4642-8EFB-F5F678487C7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C48145A9-A4B4-4E4E-9070-B933F59841B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65" name="楕円 664">
          <a:extLst>
            <a:ext uri="{FF2B5EF4-FFF2-40B4-BE49-F238E27FC236}">
              <a16:creationId xmlns:a16="http://schemas.microsoft.com/office/drawing/2014/main" id="{DE6116B1-5766-429F-9F19-A6938507F71B}"/>
            </a:ext>
          </a:extLst>
        </xdr:cNvPr>
        <xdr:cNvSpPr/>
      </xdr:nvSpPr>
      <xdr:spPr>
        <a:xfrm>
          <a:off x="16268700" y="1427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19611</xdr:rowOff>
    </xdr:from>
    <xdr:ext cx="405111" cy="259045"/>
    <xdr:sp macro="" textlink="">
      <xdr:nvSpPr>
        <xdr:cNvPr id="666" name="【児童館】&#10;有形固定資産減価償却率該当値テキスト">
          <a:extLst>
            <a:ext uri="{FF2B5EF4-FFF2-40B4-BE49-F238E27FC236}">
              <a16:creationId xmlns:a16="http://schemas.microsoft.com/office/drawing/2014/main" id="{44ED1976-D1E0-487D-93CC-529AAA82363F}"/>
            </a:ext>
          </a:extLst>
        </xdr:cNvPr>
        <xdr:cNvSpPr txBox="1"/>
      </xdr:nvSpPr>
      <xdr:spPr>
        <a:xfrm>
          <a:off x="16357600" y="1424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80373</xdr:rowOff>
    </xdr:from>
    <xdr:to>
      <xdr:col>81</xdr:col>
      <xdr:colOff>101600</xdr:colOff>
      <xdr:row>85</xdr:row>
      <xdr:rowOff>10523</xdr:rowOff>
    </xdr:to>
    <xdr:sp macro="" textlink="">
      <xdr:nvSpPr>
        <xdr:cNvPr id="667" name="楕円 666">
          <a:extLst>
            <a:ext uri="{FF2B5EF4-FFF2-40B4-BE49-F238E27FC236}">
              <a16:creationId xmlns:a16="http://schemas.microsoft.com/office/drawing/2014/main" id="{CD90B3BC-3BD9-4BB5-929F-9CD3415DBEC6}"/>
            </a:ext>
          </a:extLst>
        </xdr:cNvPr>
        <xdr:cNvSpPr/>
      </xdr:nvSpPr>
      <xdr:spPr>
        <a:xfrm>
          <a:off x="15430500" y="14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91984</xdr:rowOff>
    </xdr:from>
    <xdr:to>
      <xdr:col>85</xdr:col>
      <xdr:colOff>127000</xdr:colOff>
      <xdr:row>84</xdr:row>
      <xdr:rowOff>131173</xdr:rowOff>
    </xdr:to>
    <xdr:cxnSp macro="">
      <xdr:nvCxnSpPr>
        <xdr:cNvPr id="668" name="直線コネクタ 667">
          <a:extLst>
            <a:ext uri="{FF2B5EF4-FFF2-40B4-BE49-F238E27FC236}">
              <a16:creationId xmlns:a16="http://schemas.microsoft.com/office/drawing/2014/main" id="{2BB8923B-E7C7-484F-80BB-85E78121A1F4}"/>
            </a:ext>
          </a:extLst>
        </xdr:cNvPr>
        <xdr:cNvCxnSpPr/>
      </xdr:nvCxnSpPr>
      <xdr:spPr>
        <a:xfrm flipV="1">
          <a:off x="15481300" y="14322334"/>
          <a:ext cx="838200" cy="21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68943</xdr:rowOff>
    </xdr:from>
    <xdr:to>
      <xdr:col>76</xdr:col>
      <xdr:colOff>165100</xdr:colOff>
      <xdr:row>84</xdr:row>
      <xdr:rowOff>170543</xdr:rowOff>
    </xdr:to>
    <xdr:sp macro="" textlink="">
      <xdr:nvSpPr>
        <xdr:cNvPr id="669" name="楕円 668">
          <a:extLst>
            <a:ext uri="{FF2B5EF4-FFF2-40B4-BE49-F238E27FC236}">
              <a16:creationId xmlns:a16="http://schemas.microsoft.com/office/drawing/2014/main" id="{317C29F3-21A2-4FC8-B114-17AF6CC0BC54}"/>
            </a:ext>
          </a:extLst>
        </xdr:cNvPr>
        <xdr:cNvSpPr/>
      </xdr:nvSpPr>
      <xdr:spPr>
        <a:xfrm>
          <a:off x="14541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119743</xdr:rowOff>
    </xdr:from>
    <xdr:to>
      <xdr:col>81</xdr:col>
      <xdr:colOff>50800</xdr:colOff>
      <xdr:row>84</xdr:row>
      <xdr:rowOff>131173</xdr:rowOff>
    </xdr:to>
    <xdr:cxnSp macro="">
      <xdr:nvCxnSpPr>
        <xdr:cNvPr id="670" name="直線コネクタ 669">
          <a:extLst>
            <a:ext uri="{FF2B5EF4-FFF2-40B4-BE49-F238E27FC236}">
              <a16:creationId xmlns:a16="http://schemas.microsoft.com/office/drawing/2014/main" id="{17C1E33A-61D3-4E88-A1CC-4E9DFC24A6A4}"/>
            </a:ext>
          </a:extLst>
        </xdr:cNvPr>
        <xdr:cNvCxnSpPr/>
      </xdr:nvCxnSpPr>
      <xdr:spPr>
        <a:xfrm>
          <a:off x="14592300" y="1452154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46082</xdr:rowOff>
    </xdr:from>
    <xdr:to>
      <xdr:col>72</xdr:col>
      <xdr:colOff>38100</xdr:colOff>
      <xdr:row>84</xdr:row>
      <xdr:rowOff>147682</xdr:rowOff>
    </xdr:to>
    <xdr:sp macro="" textlink="">
      <xdr:nvSpPr>
        <xdr:cNvPr id="671" name="楕円 670">
          <a:extLst>
            <a:ext uri="{FF2B5EF4-FFF2-40B4-BE49-F238E27FC236}">
              <a16:creationId xmlns:a16="http://schemas.microsoft.com/office/drawing/2014/main" id="{31590684-1772-42BE-A0BE-D17D723861FF}"/>
            </a:ext>
          </a:extLst>
        </xdr:cNvPr>
        <xdr:cNvSpPr/>
      </xdr:nvSpPr>
      <xdr:spPr>
        <a:xfrm>
          <a:off x="136525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96882</xdr:rowOff>
    </xdr:from>
    <xdr:to>
      <xdr:col>76</xdr:col>
      <xdr:colOff>114300</xdr:colOff>
      <xdr:row>84</xdr:row>
      <xdr:rowOff>119743</xdr:rowOff>
    </xdr:to>
    <xdr:cxnSp macro="">
      <xdr:nvCxnSpPr>
        <xdr:cNvPr id="672" name="直線コネクタ 671">
          <a:extLst>
            <a:ext uri="{FF2B5EF4-FFF2-40B4-BE49-F238E27FC236}">
              <a16:creationId xmlns:a16="http://schemas.microsoft.com/office/drawing/2014/main" id="{CBD7B8CD-6AEC-41F8-9AD0-7C33CD69E75F}"/>
            </a:ext>
          </a:extLst>
        </xdr:cNvPr>
        <xdr:cNvCxnSpPr/>
      </xdr:nvCxnSpPr>
      <xdr:spPr>
        <a:xfrm>
          <a:off x="13703300" y="1449868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23223</xdr:rowOff>
    </xdr:from>
    <xdr:to>
      <xdr:col>67</xdr:col>
      <xdr:colOff>101600</xdr:colOff>
      <xdr:row>84</xdr:row>
      <xdr:rowOff>124823</xdr:rowOff>
    </xdr:to>
    <xdr:sp macro="" textlink="">
      <xdr:nvSpPr>
        <xdr:cNvPr id="673" name="楕円 672">
          <a:extLst>
            <a:ext uri="{FF2B5EF4-FFF2-40B4-BE49-F238E27FC236}">
              <a16:creationId xmlns:a16="http://schemas.microsoft.com/office/drawing/2014/main" id="{9BC8033E-4598-4A7C-93FA-A1104F26EC33}"/>
            </a:ext>
          </a:extLst>
        </xdr:cNvPr>
        <xdr:cNvSpPr/>
      </xdr:nvSpPr>
      <xdr:spPr>
        <a:xfrm>
          <a:off x="12763500" y="1442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74023</xdr:rowOff>
    </xdr:from>
    <xdr:to>
      <xdr:col>71</xdr:col>
      <xdr:colOff>177800</xdr:colOff>
      <xdr:row>84</xdr:row>
      <xdr:rowOff>96882</xdr:rowOff>
    </xdr:to>
    <xdr:cxnSp macro="">
      <xdr:nvCxnSpPr>
        <xdr:cNvPr id="674" name="直線コネクタ 673">
          <a:extLst>
            <a:ext uri="{FF2B5EF4-FFF2-40B4-BE49-F238E27FC236}">
              <a16:creationId xmlns:a16="http://schemas.microsoft.com/office/drawing/2014/main" id="{0377DCF1-632F-4D56-8765-D4F564D5F267}"/>
            </a:ext>
          </a:extLst>
        </xdr:cNvPr>
        <xdr:cNvCxnSpPr/>
      </xdr:nvCxnSpPr>
      <xdr:spPr>
        <a:xfrm>
          <a:off x="12814300" y="14475823"/>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89098</xdr:rowOff>
    </xdr:from>
    <xdr:ext cx="405111" cy="259045"/>
    <xdr:sp macro="" textlink="">
      <xdr:nvSpPr>
        <xdr:cNvPr id="675" name="n_1aveValue【児童館】&#10;有形固定資産減価償却率">
          <a:extLst>
            <a:ext uri="{FF2B5EF4-FFF2-40B4-BE49-F238E27FC236}">
              <a16:creationId xmlns:a16="http://schemas.microsoft.com/office/drawing/2014/main" id="{EF343DD5-E0DC-4E79-B5A5-75C6C1CDEFB1}"/>
            </a:ext>
          </a:extLst>
        </xdr:cNvPr>
        <xdr:cNvSpPr txBox="1"/>
      </xdr:nvSpPr>
      <xdr:spPr>
        <a:xfrm>
          <a:off x="15266044" y="1397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79301</xdr:rowOff>
    </xdr:from>
    <xdr:ext cx="405111" cy="259045"/>
    <xdr:sp macro="" textlink="">
      <xdr:nvSpPr>
        <xdr:cNvPr id="676" name="n_2aveValue【児童館】&#10;有形固定資産減価償却率">
          <a:extLst>
            <a:ext uri="{FF2B5EF4-FFF2-40B4-BE49-F238E27FC236}">
              <a16:creationId xmlns:a16="http://schemas.microsoft.com/office/drawing/2014/main" id="{7E22105A-3F62-45D2-A0AF-3401F71BBBEE}"/>
            </a:ext>
          </a:extLst>
        </xdr:cNvPr>
        <xdr:cNvSpPr txBox="1"/>
      </xdr:nvSpPr>
      <xdr:spPr>
        <a:xfrm>
          <a:off x="14389744" y="1396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23784</xdr:rowOff>
    </xdr:from>
    <xdr:ext cx="405111" cy="259045"/>
    <xdr:sp macro="" textlink="">
      <xdr:nvSpPr>
        <xdr:cNvPr id="677" name="n_3aveValue【児童館】&#10;有形固定資産減価償却率">
          <a:extLst>
            <a:ext uri="{FF2B5EF4-FFF2-40B4-BE49-F238E27FC236}">
              <a16:creationId xmlns:a16="http://schemas.microsoft.com/office/drawing/2014/main" id="{999C9F7E-1D5B-4C4D-8353-E0EF2B0B1529}"/>
            </a:ext>
          </a:extLst>
        </xdr:cNvPr>
        <xdr:cNvSpPr txBox="1"/>
      </xdr:nvSpPr>
      <xdr:spPr>
        <a:xfrm>
          <a:off x="135007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156046</xdr:rowOff>
    </xdr:from>
    <xdr:ext cx="405111" cy="259045"/>
    <xdr:sp macro="" textlink="">
      <xdr:nvSpPr>
        <xdr:cNvPr id="678" name="n_4aveValue【児童館】&#10;有形固定資産減価償却率">
          <a:extLst>
            <a:ext uri="{FF2B5EF4-FFF2-40B4-BE49-F238E27FC236}">
              <a16:creationId xmlns:a16="http://schemas.microsoft.com/office/drawing/2014/main" id="{087C7460-AEBA-41E2-B908-FF2A9A0577CD}"/>
            </a:ext>
          </a:extLst>
        </xdr:cNvPr>
        <xdr:cNvSpPr txBox="1"/>
      </xdr:nvSpPr>
      <xdr:spPr>
        <a:xfrm>
          <a:off x="12611744" y="1387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1650</xdr:rowOff>
    </xdr:from>
    <xdr:ext cx="405111" cy="259045"/>
    <xdr:sp macro="" textlink="">
      <xdr:nvSpPr>
        <xdr:cNvPr id="679" name="n_1mainValue【児童館】&#10;有形固定資産減価償却率">
          <a:extLst>
            <a:ext uri="{FF2B5EF4-FFF2-40B4-BE49-F238E27FC236}">
              <a16:creationId xmlns:a16="http://schemas.microsoft.com/office/drawing/2014/main" id="{0A4F8760-105B-4426-9FCD-C5B574A464D0}"/>
            </a:ext>
          </a:extLst>
        </xdr:cNvPr>
        <xdr:cNvSpPr txBox="1"/>
      </xdr:nvSpPr>
      <xdr:spPr>
        <a:xfrm>
          <a:off x="15266044" y="1457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161670</xdr:rowOff>
    </xdr:from>
    <xdr:ext cx="405111" cy="259045"/>
    <xdr:sp macro="" textlink="">
      <xdr:nvSpPr>
        <xdr:cNvPr id="680" name="n_2mainValue【児童館】&#10;有形固定資産減価償却率">
          <a:extLst>
            <a:ext uri="{FF2B5EF4-FFF2-40B4-BE49-F238E27FC236}">
              <a16:creationId xmlns:a16="http://schemas.microsoft.com/office/drawing/2014/main" id="{EC38644C-034B-4654-9141-BF4C91859147}"/>
            </a:ext>
          </a:extLst>
        </xdr:cNvPr>
        <xdr:cNvSpPr txBox="1"/>
      </xdr:nvSpPr>
      <xdr:spPr>
        <a:xfrm>
          <a:off x="14389744" y="1456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138809</xdr:rowOff>
    </xdr:from>
    <xdr:ext cx="405111" cy="259045"/>
    <xdr:sp macro="" textlink="">
      <xdr:nvSpPr>
        <xdr:cNvPr id="681" name="n_3mainValue【児童館】&#10;有形固定資産減価償却率">
          <a:extLst>
            <a:ext uri="{FF2B5EF4-FFF2-40B4-BE49-F238E27FC236}">
              <a16:creationId xmlns:a16="http://schemas.microsoft.com/office/drawing/2014/main" id="{9A5CE692-B261-4A94-9934-F3FE0A22DF25}"/>
            </a:ext>
          </a:extLst>
        </xdr:cNvPr>
        <xdr:cNvSpPr txBox="1"/>
      </xdr:nvSpPr>
      <xdr:spPr>
        <a:xfrm>
          <a:off x="13500744" y="1454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115950</xdr:rowOff>
    </xdr:from>
    <xdr:ext cx="405111" cy="259045"/>
    <xdr:sp macro="" textlink="">
      <xdr:nvSpPr>
        <xdr:cNvPr id="682" name="n_4mainValue【児童館】&#10;有形固定資産減価償却率">
          <a:extLst>
            <a:ext uri="{FF2B5EF4-FFF2-40B4-BE49-F238E27FC236}">
              <a16:creationId xmlns:a16="http://schemas.microsoft.com/office/drawing/2014/main" id="{77D61F44-ABC0-4E26-A7CF-793F89404DA3}"/>
            </a:ext>
          </a:extLst>
        </xdr:cNvPr>
        <xdr:cNvSpPr txBox="1"/>
      </xdr:nvSpPr>
      <xdr:spPr>
        <a:xfrm>
          <a:off x="12611744" y="1451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E23708EB-EB8A-4EF6-AAEB-8D540F0BBD5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507D9672-D043-4A1E-8450-71160256AC7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2F660EF9-F2A3-47DA-8F6A-3D7A4D8BEBC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B9C5BC7D-1BCF-499C-86A9-E4E0C330B8B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3574E05E-15CB-45CD-AD2B-CFB110D081C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91828D72-FE8B-4DD4-A9AB-B2A2FEC508E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B555DB91-4CB5-4897-93C9-0ED9025DD6D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2DA7A114-AE1A-432A-BEE8-219508898CB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3D6C382D-3448-4934-AA80-D4BB8186BC2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705363E9-D51A-4DA2-AAB1-728E3963C10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0EF78BC1-B133-4762-8E73-0CB84569384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AAC2E869-1194-40B3-BC03-417DB85DCBDD}"/>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06CAE797-F5C6-4F44-A6EC-8B55DDE3B5F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87591FD9-A7F8-45D9-971C-0FD3EA575E38}"/>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743C078F-8DA2-492F-B48F-27402B8A9956}"/>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22F58897-AB50-4A52-82E5-C1FB215DA2E4}"/>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F232CA0F-4328-4F57-939F-5190DDE91AA5}"/>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24A7748D-C950-4866-A146-4CCD96BB4DCA}"/>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4546D538-92B1-4773-B5A5-215B7631425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5F86DFF2-4C5E-4023-BF24-7E8B356939B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2A0FA2BF-0E1B-4E4F-BE96-DB4B0D3609C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1A03F754-A2E3-471A-98D1-E2FEBBD929A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C9F87921-B0F3-4449-9B85-E4215D8F9B1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144780</xdr:rowOff>
    </xdr:from>
    <xdr:to>
      <xdr:col>116</xdr:col>
      <xdr:colOff>62864</xdr:colOff>
      <xdr:row>86</xdr:row>
      <xdr:rowOff>99061</xdr:rowOff>
    </xdr:to>
    <xdr:cxnSp macro="">
      <xdr:nvCxnSpPr>
        <xdr:cNvPr id="706" name="直線コネクタ 705">
          <a:extLst>
            <a:ext uri="{FF2B5EF4-FFF2-40B4-BE49-F238E27FC236}">
              <a16:creationId xmlns:a16="http://schemas.microsoft.com/office/drawing/2014/main" id="{20A534E1-62D3-4B4B-8EDF-902C48508886}"/>
            </a:ext>
          </a:extLst>
        </xdr:cNvPr>
        <xdr:cNvCxnSpPr/>
      </xdr:nvCxnSpPr>
      <xdr:spPr>
        <a:xfrm flipV="1">
          <a:off x="22160864" y="13517880"/>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102888</xdr:rowOff>
    </xdr:from>
    <xdr:ext cx="469744" cy="259045"/>
    <xdr:sp macro="" textlink="">
      <xdr:nvSpPr>
        <xdr:cNvPr id="707" name="【児童館】&#10;一人当たり面積最小値テキスト">
          <a:extLst>
            <a:ext uri="{FF2B5EF4-FFF2-40B4-BE49-F238E27FC236}">
              <a16:creationId xmlns:a16="http://schemas.microsoft.com/office/drawing/2014/main" id="{C9FDC143-C58E-44FA-9C5E-F712C7291E6A}"/>
            </a:ext>
          </a:extLst>
        </xdr:cNvPr>
        <xdr:cNvSpPr txBox="1"/>
      </xdr:nvSpPr>
      <xdr:spPr>
        <a:xfrm>
          <a:off x="22199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99061</xdr:rowOff>
    </xdr:from>
    <xdr:to>
      <xdr:col>116</xdr:col>
      <xdr:colOff>152400</xdr:colOff>
      <xdr:row>86</xdr:row>
      <xdr:rowOff>99061</xdr:rowOff>
    </xdr:to>
    <xdr:cxnSp macro="">
      <xdr:nvCxnSpPr>
        <xdr:cNvPr id="708" name="直線コネクタ 707">
          <a:extLst>
            <a:ext uri="{FF2B5EF4-FFF2-40B4-BE49-F238E27FC236}">
              <a16:creationId xmlns:a16="http://schemas.microsoft.com/office/drawing/2014/main" id="{38E9919E-F995-4C07-82B7-6F8D46E5F630}"/>
            </a:ext>
          </a:extLst>
        </xdr:cNvPr>
        <xdr:cNvCxnSpPr/>
      </xdr:nvCxnSpPr>
      <xdr:spPr>
        <a:xfrm>
          <a:off x="22072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91457</xdr:rowOff>
    </xdr:from>
    <xdr:ext cx="469744" cy="259045"/>
    <xdr:sp macro="" textlink="">
      <xdr:nvSpPr>
        <xdr:cNvPr id="709" name="【児童館】&#10;一人当たり面積最大値テキスト">
          <a:extLst>
            <a:ext uri="{FF2B5EF4-FFF2-40B4-BE49-F238E27FC236}">
              <a16:creationId xmlns:a16="http://schemas.microsoft.com/office/drawing/2014/main" id="{9793018D-516D-4B24-ACA7-FF6A24CADD1A}"/>
            </a:ext>
          </a:extLst>
        </xdr:cNvPr>
        <xdr:cNvSpPr txBox="1"/>
      </xdr:nvSpPr>
      <xdr:spPr>
        <a:xfrm>
          <a:off x="22199600" y="1329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144780</xdr:rowOff>
    </xdr:from>
    <xdr:to>
      <xdr:col>116</xdr:col>
      <xdr:colOff>152400</xdr:colOff>
      <xdr:row>78</xdr:row>
      <xdr:rowOff>144780</xdr:rowOff>
    </xdr:to>
    <xdr:cxnSp macro="">
      <xdr:nvCxnSpPr>
        <xdr:cNvPr id="710" name="直線コネクタ 709">
          <a:extLst>
            <a:ext uri="{FF2B5EF4-FFF2-40B4-BE49-F238E27FC236}">
              <a16:creationId xmlns:a16="http://schemas.microsoft.com/office/drawing/2014/main" id="{5DC00DD0-69DE-409D-B482-F5FBD052080D}"/>
            </a:ext>
          </a:extLst>
        </xdr:cNvPr>
        <xdr:cNvCxnSpPr/>
      </xdr:nvCxnSpPr>
      <xdr:spPr>
        <a:xfrm>
          <a:off x="22072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6366</xdr:rowOff>
    </xdr:from>
    <xdr:ext cx="469744" cy="259045"/>
    <xdr:sp macro="" textlink="">
      <xdr:nvSpPr>
        <xdr:cNvPr id="711" name="【児童館】&#10;一人当たり面積平均値テキスト">
          <a:extLst>
            <a:ext uri="{FF2B5EF4-FFF2-40B4-BE49-F238E27FC236}">
              <a16:creationId xmlns:a16="http://schemas.microsoft.com/office/drawing/2014/main" id="{19113533-73F2-492B-97A5-5DBCFFDA178D}"/>
            </a:ext>
          </a:extLst>
        </xdr:cNvPr>
        <xdr:cNvSpPr txBox="1"/>
      </xdr:nvSpPr>
      <xdr:spPr>
        <a:xfrm>
          <a:off x="22199600" y="14408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154939</xdr:rowOff>
    </xdr:from>
    <xdr:to>
      <xdr:col>116</xdr:col>
      <xdr:colOff>114300</xdr:colOff>
      <xdr:row>85</xdr:row>
      <xdr:rowOff>85089</xdr:rowOff>
    </xdr:to>
    <xdr:sp macro="" textlink="">
      <xdr:nvSpPr>
        <xdr:cNvPr id="712" name="フローチャート: 判断 711">
          <a:extLst>
            <a:ext uri="{FF2B5EF4-FFF2-40B4-BE49-F238E27FC236}">
              <a16:creationId xmlns:a16="http://schemas.microsoft.com/office/drawing/2014/main" id="{006BC046-537F-4AF6-9FAA-10324C756D6C}"/>
            </a:ext>
          </a:extLst>
        </xdr:cNvPr>
        <xdr:cNvSpPr/>
      </xdr:nvSpPr>
      <xdr:spPr>
        <a:xfrm>
          <a:off x="221107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13" name="フローチャート: 判断 712">
          <a:extLst>
            <a:ext uri="{FF2B5EF4-FFF2-40B4-BE49-F238E27FC236}">
              <a16:creationId xmlns:a16="http://schemas.microsoft.com/office/drawing/2014/main" id="{D42292AC-F23D-405E-B521-CB27ED74115D}"/>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13970</xdr:rowOff>
    </xdr:from>
    <xdr:to>
      <xdr:col>107</xdr:col>
      <xdr:colOff>101600</xdr:colOff>
      <xdr:row>85</xdr:row>
      <xdr:rowOff>115570</xdr:rowOff>
    </xdr:to>
    <xdr:sp macro="" textlink="">
      <xdr:nvSpPr>
        <xdr:cNvPr id="714" name="フローチャート: 判断 713">
          <a:extLst>
            <a:ext uri="{FF2B5EF4-FFF2-40B4-BE49-F238E27FC236}">
              <a16:creationId xmlns:a16="http://schemas.microsoft.com/office/drawing/2014/main" id="{61BEDBC5-892C-479A-A361-F837901E7649}"/>
            </a:ext>
          </a:extLst>
        </xdr:cNvPr>
        <xdr:cNvSpPr/>
      </xdr:nvSpPr>
      <xdr:spPr>
        <a:xfrm>
          <a:off x="20383500" y="1458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5" name="フローチャート: 判断 714">
          <a:extLst>
            <a:ext uri="{FF2B5EF4-FFF2-40B4-BE49-F238E27FC236}">
              <a16:creationId xmlns:a16="http://schemas.microsoft.com/office/drawing/2014/main" id="{36CF6542-79FF-4EF6-BFCC-B329820CB50E}"/>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170180</xdr:rowOff>
    </xdr:from>
    <xdr:to>
      <xdr:col>98</xdr:col>
      <xdr:colOff>38100</xdr:colOff>
      <xdr:row>85</xdr:row>
      <xdr:rowOff>100330</xdr:rowOff>
    </xdr:to>
    <xdr:sp macro="" textlink="">
      <xdr:nvSpPr>
        <xdr:cNvPr id="716" name="フローチャート: 判断 715">
          <a:extLst>
            <a:ext uri="{FF2B5EF4-FFF2-40B4-BE49-F238E27FC236}">
              <a16:creationId xmlns:a16="http://schemas.microsoft.com/office/drawing/2014/main" id="{A55126DE-4CD8-401C-BA6A-11F1F97EC299}"/>
            </a:ext>
          </a:extLst>
        </xdr:cNvPr>
        <xdr:cNvSpPr/>
      </xdr:nvSpPr>
      <xdr:spPr>
        <a:xfrm>
          <a:off x="18605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D38D8FB3-9DA2-4559-8150-E8941CCE412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50B6AD61-4DC8-46F8-934E-0C0B1ABA1DB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DC3D3024-B610-4C6F-9A8E-101EB1360D2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F10B66FF-9CDE-4347-9C70-CDA88B73ACD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68F7D324-B59B-454B-A375-A397EC1DEDB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143511</xdr:rowOff>
    </xdr:from>
    <xdr:to>
      <xdr:col>116</xdr:col>
      <xdr:colOff>114300</xdr:colOff>
      <xdr:row>86</xdr:row>
      <xdr:rowOff>73661</xdr:rowOff>
    </xdr:to>
    <xdr:sp macro="" textlink="">
      <xdr:nvSpPr>
        <xdr:cNvPr id="722" name="楕円 721">
          <a:extLst>
            <a:ext uri="{FF2B5EF4-FFF2-40B4-BE49-F238E27FC236}">
              <a16:creationId xmlns:a16="http://schemas.microsoft.com/office/drawing/2014/main" id="{A251A484-049E-48F8-AAAD-1490B29CAEF2}"/>
            </a:ext>
          </a:extLst>
        </xdr:cNvPr>
        <xdr:cNvSpPr/>
      </xdr:nvSpPr>
      <xdr:spPr>
        <a:xfrm>
          <a:off x="221107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58438</xdr:rowOff>
    </xdr:from>
    <xdr:ext cx="469744" cy="259045"/>
    <xdr:sp macro="" textlink="">
      <xdr:nvSpPr>
        <xdr:cNvPr id="723" name="【児童館】&#10;一人当たり面積該当値テキスト">
          <a:extLst>
            <a:ext uri="{FF2B5EF4-FFF2-40B4-BE49-F238E27FC236}">
              <a16:creationId xmlns:a16="http://schemas.microsoft.com/office/drawing/2014/main" id="{11562817-69E3-4AA5-A031-71C7A06DDD22}"/>
            </a:ext>
          </a:extLst>
        </xdr:cNvPr>
        <xdr:cNvSpPr txBox="1"/>
      </xdr:nvSpPr>
      <xdr:spPr>
        <a:xfrm>
          <a:off x="22199600" y="1463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6350</xdr:rowOff>
    </xdr:from>
    <xdr:to>
      <xdr:col>112</xdr:col>
      <xdr:colOff>38100</xdr:colOff>
      <xdr:row>85</xdr:row>
      <xdr:rowOff>107950</xdr:rowOff>
    </xdr:to>
    <xdr:sp macro="" textlink="">
      <xdr:nvSpPr>
        <xdr:cNvPr id="724" name="楕円 723">
          <a:extLst>
            <a:ext uri="{FF2B5EF4-FFF2-40B4-BE49-F238E27FC236}">
              <a16:creationId xmlns:a16="http://schemas.microsoft.com/office/drawing/2014/main" id="{7AB01CE1-0FF8-4628-90FD-5EBB457F9D2C}"/>
            </a:ext>
          </a:extLst>
        </xdr:cNvPr>
        <xdr:cNvSpPr/>
      </xdr:nvSpPr>
      <xdr:spPr>
        <a:xfrm>
          <a:off x="21272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57150</xdr:rowOff>
    </xdr:from>
    <xdr:to>
      <xdr:col>116</xdr:col>
      <xdr:colOff>63500</xdr:colOff>
      <xdr:row>86</xdr:row>
      <xdr:rowOff>22861</xdr:rowOff>
    </xdr:to>
    <xdr:cxnSp macro="">
      <xdr:nvCxnSpPr>
        <xdr:cNvPr id="725" name="直線コネクタ 724">
          <a:extLst>
            <a:ext uri="{FF2B5EF4-FFF2-40B4-BE49-F238E27FC236}">
              <a16:creationId xmlns:a16="http://schemas.microsoft.com/office/drawing/2014/main" id="{CF780E6F-DA33-495C-ACB6-245C5911C4C4}"/>
            </a:ext>
          </a:extLst>
        </xdr:cNvPr>
        <xdr:cNvCxnSpPr/>
      </xdr:nvCxnSpPr>
      <xdr:spPr>
        <a:xfrm>
          <a:off x="21323300" y="14630400"/>
          <a:ext cx="8382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6350</xdr:rowOff>
    </xdr:from>
    <xdr:to>
      <xdr:col>107</xdr:col>
      <xdr:colOff>101600</xdr:colOff>
      <xdr:row>85</xdr:row>
      <xdr:rowOff>107950</xdr:rowOff>
    </xdr:to>
    <xdr:sp macro="" textlink="">
      <xdr:nvSpPr>
        <xdr:cNvPr id="726" name="楕円 725">
          <a:extLst>
            <a:ext uri="{FF2B5EF4-FFF2-40B4-BE49-F238E27FC236}">
              <a16:creationId xmlns:a16="http://schemas.microsoft.com/office/drawing/2014/main" id="{B941CAFC-9BD2-4194-BE3C-9A5DC75DD258}"/>
            </a:ext>
          </a:extLst>
        </xdr:cNvPr>
        <xdr:cNvSpPr/>
      </xdr:nvSpPr>
      <xdr:spPr>
        <a:xfrm>
          <a:off x="20383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57150</xdr:rowOff>
    </xdr:from>
    <xdr:to>
      <xdr:col>111</xdr:col>
      <xdr:colOff>177800</xdr:colOff>
      <xdr:row>85</xdr:row>
      <xdr:rowOff>57150</xdr:rowOff>
    </xdr:to>
    <xdr:cxnSp macro="">
      <xdr:nvCxnSpPr>
        <xdr:cNvPr id="727" name="直線コネクタ 726">
          <a:extLst>
            <a:ext uri="{FF2B5EF4-FFF2-40B4-BE49-F238E27FC236}">
              <a16:creationId xmlns:a16="http://schemas.microsoft.com/office/drawing/2014/main" id="{B4837E3C-5B18-400E-AC79-6C31F580CFE3}"/>
            </a:ext>
          </a:extLst>
        </xdr:cNvPr>
        <xdr:cNvCxnSpPr/>
      </xdr:nvCxnSpPr>
      <xdr:spPr>
        <a:xfrm>
          <a:off x="20434300" y="1463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13970</xdr:rowOff>
    </xdr:from>
    <xdr:to>
      <xdr:col>102</xdr:col>
      <xdr:colOff>165100</xdr:colOff>
      <xdr:row>85</xdr:row>
      <xdr:rowOff>115570</xdr:rowOff>
    </xdr:to>
    <xdr:sp macro="" textlink="">
      <xdr:nvSpPr>
        <xdr:cNvPr id="728" name="楕円 727">
          <a:extLst>
            <a:ext uri="{FF2B5EF4-FFF2-40B4-BE49-F238E27FC236}">
              <a16:creationId xmlns:a16="http://schemas.microsoft.com/office/drawing/2014/main" id="{313886A4-EC38-4E4A-AB1B-28D09C1D634F}"/>
            </a:ext>
          </a:extLst>
        </xdr:cNvPr>
        <xdr:cNvSpPr/>
      </xdr:nvSpPr>
      <xdr:spPr>
        <a:xfrm>
          <a:off x="19494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57150</xdr:rowOff>
    </xdr:from>
    <xdr:to>
      <xdr:col>107</xdr:col>
      <xdr:colOff>50800</xdr:colOff>
      <xdr:row>85</xdr:row>
      <xdr:rowOff>64770</xdr:rowOff>
    </xdr:to>
    <xdr:cxnSp macro="">
      <xdr:nvCxnSpPr>
        <xdr:cNvPr id="729" name="直線コネクタ 728">
          <a:extLst>
            <a:ext uri="{FF2B5EF4-FFF2-40B4-BE49-F238E27FC236}">
              <a16:creationId xmlns:a16="http://schemas.microsoft.com/office/drawing/2014/main" id="{1D3283B0-41C0-4B88-BE12-4B074ADD2296}"/>
            </a:ext>
          </a:extLst>
        </xdr:cNvPr>
        <xdr:cNvCxnSpPr/>
      </xdr:nvCxnSpPr>
      <xdr:spPr>
        <a:xfrm flipV="1">
          <a:off x="19545300" y="14630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13970</xdr:rowOff>
    </xdr:from>
    <xdr:to>
      <xdr:col>98</xdr:col>
      <xdr:colOff>38100</xdr:colOff>
      <xdr:row>85</xdr:row>
      <xdr:rowOff>115570</xdr:rowOff>
    </xdr:to>
    <xdr:sp macro="" textlink="">
      <xdr:nvSpPr>
        <xdr:cNvPr id="730" name="楕円 729">
          <a:extLst>
            <a:ext uri="{FF2B5EF4-FFF2-40B4-BE49-F238E27FC236}">
              <a16:creationId xmlns:a16="http://schemas.microsoft.com/office/drawing/2014/main" id="{B717C463-BF13-4107-A694-DB0A5EB39C60}"/>
            </a:ext>
          </a:extLst>
        </xdr:cNvPr>
        <xdr:cNvSpPr/>
      </xdr:nvSpPr>
      <xdr:spPr>
        <a:xfrm>
          <a:off x="18605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64770</xdr:rowOff>
    </xdr:from>
    <xdr:to>
      <xdr:col>102</xdr:col>
      <xdr:colOff>114300</xdr:colOff>
      <xdr:row>85</xdr:row>
      <xdr:rowOff>64770</xdr:rowOff>
    </xdr:to>
    <xdr:cxnSp macro="">
      <xdr:nvCxnSpPr>
        <xdr:cNvPr id="731" name="直線コネクタ 730">
          <a:extLst>
            <a:ext uri="{FF2B5EF4-FFF2-40B4-BE49-F238E27FC236}">
              <a16:creationId xmlns:a16="http://schemas.microsoft.com/office/drawing/2014/main" id="{C9FBEF73-0299-4B1C-A92F-8B9981F5DC27}"/>
            </a:ext>
          </a:extLst>
        </xdr:cNvPr>
        <xdr:cNvCxnSpPr/>
      </xdr:nvCxnSpPr>
      <xdr:spPr>
        <a:xfrm>
          <a:off x="18656300" y="1463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99077</xdr:rowOff>
    </xdr:from>
    <xdr:ext cx="469744" cy="259045"/>
    <xdr:sp macro="" textlink="">
      <xdr:nvSpPr>
        <xdr:cNvPr id="732" name="n_1aveValue【児童館】&#10;一人当たり面積">
          <a:extLst>
            <a:ext uri="{FF2B5EF4-FFF2-40B4-BE49-F238E27FC236}">
              <a16:creationId xmlns:a16="http://schemas.microsoft.com/office/drawing/2014/main" id="{007B8A7B-A3FB-4959-B12A-B7FE188A1DD7}"/>
            </a:ext>
          </a:extLst>
        </xdr:cNvPr>
        <xdr:cNvSpPr txBox="1"/>
      </xdr:nvSpPr>
      <xdr:spPr>
        <a:xfrm>
          <a:off x="210757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106697</xdr:rowOff>
    </xdr:from>
    <xdr:ext cx="469744" cy="259045"/>
    <xdr:sp macro="" textlink="">
      <xdr:nvSpPr>
        <xdr:cNvPr id="733" name="n_2aveValue【児童館】&#10;一人当たり面積">
          <a:extLst>
            <a:ext uri="{FF2B5EF4-FFF2-40B4-BE49-F238E27FC236}">
              <a16:creationId xmlns:a16="http://schemas.microsoft.com/office/drawing/2014/main" id="{CF5DB430-4954-413B-8A5E-735DAC47EF87}"/>
            </a:ext>
          </a:extLst>
        </xdr:cNvPr>
        <xdr:cNvSpPr txBox="1"/>
      </xdr:nvSpPr>
      <xdr:spPr>
        <a:xfrm>
          <a:off x="20199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34" name="n_3aveValue【児童館】&#10;一人当たり面積">
          <a:extLst>
            <a:ext uri="{FF2B5EF4-FFF2-40B4-BE49-F238E27FC236}">
              <a16:creationId xmlns:a16="http://schemas.microsoft.com/office/drawing/2014/main" id="{A28D2EA8-FC0E-4F4A-A4E1-392CB2879600}"/>
            </a:ext>
          </a:extLst>
        </xdr:cNvPr>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116857</xdr:rowOff>
    </xdr:from>
    <xdr:ext cx="469744" cy="259045"/>
    <xdr:sp macro="" textlink="">
      <xdr:nvSpPr>
        <xdr:cNvPr id="735" name="n_4aveValue【児童館】&#10;一人当たり面積">
          <a:extLst>
            <a:ext uri="{FF2B5EF4-FFF2-40B4-BE49-F238E27FC236}">
              <a16:creationId xmlns:a16="http://schemas.microsoft.com/office/drawing/2014/main" id="{029C7E35-9A90-45D4-8002-EEC2072FAFF5}"/>
            </a:ext>
          </a:extLst>
        </xdr:cNvPr>
        <xdr:cNvSpPr txBox="1"/>
      </xdr:nvSpPr>
      <xdr:spPr>
        <a:xfrm>
          <a:off x="18421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124477</xdr:rowOff>
    </xdr:from>
    <xdr:ext cx="469744" cy="259045"/>
    <xdr:sp macro="" textlink="">
      <xdr:nvSpPr>
        <xdr:cNvPr id="736" name="n_1mainValue【児童館】&#10;一人当たり面積">
          <a:extLst>
            <a:ext uri="{FF2B5EF4-FFF2-40B4-BE49-F238E27FC236}">
              <a16:creationId xmlns:a16="http://schemas.microsoft.com/office/drawing/2014/main" id="{9EEB2D66-6C3E-4377-BD9A-8D122CE3BA39}"/>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124477</xdr:rowOff>
    </xdr:from>
    <xdr:ext cx="469744" cy="259045"/>
    <xdr:sp macro="" textlink="">
      <xdr:nvSpPr>
        <xdr:cNvPr id="737" name="n_2mainValue【児童館】&#10;一人当たり面積">
          <a:extLst>
            <a:ext uri="{FF2B5EF4-FFF2-40B4-BE49-F238E27FC236}">
              <a16:creationId xmlns:a16="http://schemas.microsoft.com/office/drawing/2014/main" id="{B8610D39-41DA-4A81-A667-DD7A9386CECA}"/>
            </a:ext>
          </a:extLst>
        </xdr:cNvPr>
        <xdr:cNvSpPr txBox="1"/>
      </xdr:nvSpPr>
      <xdr:spPr>
        <a:xfrm>
          <a:off x="20199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106697</xdr:rowOff>
    </xdr:from>
    <xdr:ext cx="469744" cy="259045"/>
    <xdr:sp macro="" textlink="">
      <xdr:nvSpPr>
        <xdr:cNvPr id="738" name="n_3mainValue【児童館】&#10;一人当たり面積">
          <a:extLst>
            <a:ext uri="{FF2B5EF4-FFF2-40B4-BE49-F238E27FC236}">
              <a16:creationId xmlns:a16="http://schemas.microsoft.com/office/drawing/2014/main" id="{25C29687-4D26-4A96-86EE-A52E98E47AE9}"/>
            </a:ext>
          </a:extLst>
        </xdr:cNvPr>
        <xdr:cNvSpPr txBox="1"/>
      </xdr:nvSpPr>
      <xdr:spPr>
        <a:xfrm>
          <a:off x="19310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106697</xdr:rowOff>
    </xdr:from>
    <xdr:ext cx="469744" cy="259045"/>
    <xdr:sp macro="" textlink="">
      <xdr:nvSpPr>
        <xdr:cNvPr id="739" name="n_4mainValue【児童館】&#10;一人当たり面積">
          <a:extLst>
            <a:ext uri="{FF2B5EF4-FFF2-40B4-BE49-F238E27FC236}">
              <a16:creationId xmlns:a16="http://schemas.microsoft.com/office/drawing/2014/main" id="{280361E5-6ED9-440D-A4B3-BFF8F5080084}"/>
            </a:ext>
          </a:extLst>
        </xdr:cNvPr>
        <xdr:cNvSpPr txBox="1"/>
      </xdr:nvSpPr>
      <xdr:spPr>
        <a:xfrm>
          <a:off x="18421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BE72DD1B-A217-4D1C-8677-05E88551E0A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8DE4B98D-3743-4435-A66D-55BB7C1F9B5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28C964FB-526F-47CB-BE68-A6D4557180F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C1915F27-6835-446F-AD79-E0419702510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39DF87DA-BB3F-4851-9100-2BEB9080A8C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40919D44-737A-4F66-BB8E-FEC2FB827AE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5EB8E4C6-0BF1-4D10-8773-056BE3FEE8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9F9539DC-C4B1-4E28-8C43-CF86C86B3D7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4C934986-A56B-44F3-946E-F1022AFCAAF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44FCFB59-2CB3-4B51-BB2A-F8BFF277A28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5E745C2B-787F-4597-A7E7-31F3F546B19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745005D5-C74F-4F17-9B9B-BF7B7720040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510AC43E-C059-41BE-9386-E5C9DD4F1AA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970931D1-66CE-4C06-9469-5EAD99F8603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4E1B627A-15B2-4C50-A105-0E993EBE741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FBD9E2EA-D1A5-4EA1-896F-293C85AC5FA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A905E827-AFA1-4689-9B7D-DACEF560760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E5BB6D04-5E96-4A84-8331-839F0309C46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AA534319-A4FE-45E7-835E-D03C7979F266}"/>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E41E9D62-5B78-4E75-B7DE-EADB746BA15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CC7B94A4-0AC1-4F3E-9105-41431C54D7BD}"/>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1E99B370-04C7-43D8-92F5-2C498A8E2E2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C6050632-B8C2-4D2F-BF0A-44A6511ED48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E7E938E-8E57-4E01-8F79-70AF5A3F503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90406D43-502E-47C6-BAC1-4D059F5A2472}"/>
            </a:ext>
          </a:extLst>
        </xdr:cNvPr>
        <xdr:cNvCxnSpPr/>
      </xdr:nvCxnSpPr>
      <xdr:spPr>
        <a:xfrm flipV="1">
          <a:off x="16318864" y="1716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8F964205-9A06-4C1A-9000-8F25B61A8486}"/>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24309B98-785B-4D23-8639-5D67CDCD96E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767" name="【公民館】&#10;有形固定資産減価償却率最大値テキスト">
          <a:extLst>
            <a:ext uri="{FF2B5EF4-FFF2-40B4-BE49-F238E27FC236}">
              <a16:creationId xmlns:a16="http://schemas.microsoft.com/office/drawing/2014/main" id="{AA9D3C1D-984E-46B2-9504-294F0FB76AF6}"/>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768" name="直線コネクタ 767">
          <a:extLst>
            <a:ext uri="{FF2B5EF4-FFF2-40B4-BE49-F238E27FC236}">
              <a16:creationId xmlns:a16="http://schemas.microsoft.com/office/drawing/2014/main" id="{9476E117-8E22-42CC-BFC2-A26A3E1AC3A6}"/>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102888</xdr:rowOff>
    </xdr:from>
    <xdr:ext cx="405111" cy="259045"/>
    <xdr:sp macro="" textlink="">
      <xdr:nvSpPr>
        <xdr:cNvPr id="769" name="【公民館】&#10;有形固定資産減価償却率平均値テキスト">
          <a:extLst>
            <a:ext uri="{FF2B5EF4-FFF2-40B4-BE49-F238E27FC236}">
              <a16:creationId xmlns:a16="http://schemas.microsoft.com/office/drawing/2014/main" id="{1A98C23B-CE7B-478B-A9A3-305BFB5A7292}"/>
            </a:ext>
          </a:extLst>
        </xdr:cNvPr>
        <xdr:cNvSpPr txBox="1"/>
      </xdr:nvSpPr>
      <xdr:spPr>
        <a:xfrm>
          <a:off x="16357600" y="179336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macro="" textlink="">
      <xdr:nvSpPr>
        <xdr:cNvPr id="770" name="フローチャート: 判断 769">
          <a:extLst>
            <a:ext uri="{FF2B5EF4-FFF2-40B4-BE49-F238E27FC236}">
              <a16:creationId xmlns:a16="http://schemas.microsoft.com/office/drawing/2014/main" id="{F50F8E59-E969-46F8-95C1-600B1069552C}"/>
            </a:ext>
          </a:extLst>
        </xdr:cNvPr>
        <xdr:cNvSpPr/>
      </xdr:nvSpPr>
      <xdr:spPr>
        <a:xfrm>
          <a:off x="162687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109220</xdr:rowOff>
    </xdr:from>
    <xdr:to>
      <xdr:col>81</xdr:col>
      <xdr:colOff>101600</xdr:colOff>
      <xdr:row>105</xdr:row>
      <xdr:rowOff>39370</xdr:rowOff>
    </xdr:to>
    <xdr:sp macro="" textlink="">
      <xdr:nvSpPr>
        <xdr:cNvPr id="771" name="フローチャート: 判断 770">
          <a:extLst>
            <a:ext uri="{FF2B5EF4-FFF2-40B4-BE49-F238E27FC236}">
              <a16:creationId xmlns:a16="http://schemas.microsoft.com/office/drawing/2014/main" id="{6E5D3C33-1DE1-4E65-BFEB-3287751C74B0}"/>
            </a:ext>
          </a:extLst>
        </xdr:cNvPr>
        <xdr:cNvSpPr/>
      </xdr:nvSpPr>
      <xdr:spPr>
        <a:xfrm>
          <a:off x="15430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90170</xdr:rowOff>
    </xdr:from>
    <xdr:to>
      <xdr:col>76</xdr:col>
      <xdr:colOff>165100</xdr:colOff>
      <xdr:row>105</xdr:row>
      <xdr:rowOff>20320</xdr:rowOff>
    </xdr:to>
    <xdr:sp macro="" textlink="">
      <xdr:nvSpPr>
        <xdr:cNvPr id="772" name="フローチャート: 判断 771">
          <a:extLst>
            <a:ext uri="{FF2B5EF4-FFF2-40B4-BE49-F238E27FC236}">
              <a16:creationId xmlns:a16="http://schemas.microsoft.com/office/drawing/2014/main" id="{24231434-BEE4-4D35-844F-D8CFBC9C6508}"/>
            </a:ext>
          </a:extLst>
        </xdr:cNvPr>
        <xdr:cNvSpPr/>
      </xdr:nvSpPr>
      <xdr:spPr>
        <a:xfrm>
          <a:off x="14541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120650</xdr:rowOff>
    </xdr:from>
    <xdr:to>
      <xdr:col>72</xdr:col>
      <xdr:colOff>38100</xdr:colOff>
      <xdr:row>105</xdr:row>
      <xdr:rowOff>50800</xdr:rowOff>
    </xdr:to>
    <xdr:sp macro="" textlink="">
      <xdr:nvSpPr>
        <xdr:cNvPr id="773" name="フローチャート: 判断 772">
          <a:extLst>
            <a:ext uri="{FF2B5EF4-FFF2-40B4-BE49-F238E27FC236}">
              <a16:creationId xmlns:a16="http://schemas.microsoft.com/office/drawing/2014/main" id="{5DFDD3C4-C2F6-403E-8A98-B140F3439CC8}"/>
            </a:ext>
          </a:extLst>
        </xdr:cNvPr>
        <xdr:cNvSpPr/>
      </xdr:nvSpPr>
      <xdr:spPr>
        <a:xfrm>
          <a:off x="13652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4" name="フローチャート: 判断 773">
          <a:extLst>
            <a:ext uri="{FF2B5EF4-FFF2-40B4-BE49-F238E27FC236}">
              <a16:creationId xmlns:a16="http://schemas.microsoft.com/office/drawing/2014/main" id="{410BF365-310A-4438-8410-EB6E3E63C3C6}"/>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8DB2C14-C7E8-4F27-B9C1-69EEDB2275D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6B8DA53F-5F4F-456E-ADE1-DD4235F054A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E729B7F-4283-4E95-8F63-603A29F8365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786F6873-70E0-4FC8-95E3-E5AD90647CB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3F7E2354-419A-4AF6-9439-0EC7AB2C207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57786</xdr:rowOff>
    </xdr:from>
    <xdr:to>
      <xdr:col>85</xdr:col>
      <xdr:colOff>177800</xdr:colOff>
      <xdr:row>103</xdr:row>
      <xdr:rowOff>159386</xdr:rowOff>
    </xdr:to>
    <xdr:sp macro="" textlink="">
      <xdr:nvSpPr>
        <xdr:cNvPr id="780" name="楕円 779">
          <a:extLst>
            <a:ext uri="{FF2B5EF4-FFF2-40B4-BE49-F238E27FC236}">
              <a16:creationId xmlns:a16="http://schemas.microsoft.com/office/drawing/2014/main" id="{F1D5750E-0528-40DB-8BBC-4D833859E338}"/>
            </a:ext>
          </a:extLst>
        </xdr:cNvPr>
        <xdr:cNvSpPr/>
      </xdr:nvSpPr>
      <xdr:spPr>
        <a:xfrm>
          <a:off x="16268700" y="1771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80663</xdr:rowOff>
    </xdr:from>
    <xdr:ext cx="405111" cy="259045"/>
    <xdr:sp macro="" textlink="">
      <xdr:nvSpPr>
        <xdr:cNvPr id="781" name="【公民館】&#10;有形固定資産減価償却率該当値テキスト">
          <a:extLst>
            <a:ext uri="{FF2B5EF4-FFF2-40B4-BE49-F238E27FC236}">
              <a16:creationId xmlns:a16="http://schemas.microsoft.com/office/drawing/2014/main" id="{94422838-B1F8-4B23-8B58-41F6B70E2142}"/>
            </a:ext>
          </a:extLst>
        </xdr:cNvPr>
        <xdr:cNvSpPr txBox="1"/>
      </xdr:nvSpPr>
      <xdr:spPr>
        <a:xfrm>
          <a:off x="16357600" y="1756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12064</xdr:rowOff>
    </xdr:from>
    <xdr:to>
      <xdr:col>81</xdr:col>
      <xdr:colOff>101600</xdr:colOff>
      <xdr:row>103</xdr:row>
      <xdr:rowOff>113664</xdr:rowOff>
    </xdr:to>
    <xdr:sp macro="" textlink="">
      <xdr:nvSpPr>
        <xdr:cNvPr id="782" name="楕円 781">
          <a:extLst>
            <a:ext uri="{FF2B5EF4-FFF2-40B4-BE49-F238E27FC236}">
              <a16:creationId xmlns:a16="http://schemas.microsoft.com/office/drawing/2014/main" id="{6E83A415-16B2-4C3D-BBE7-19F8754F2017}"/>
            </a:ext>
          </a:extLst>
        </xdr:cNvPr>
        <xdr:cNvSpPr/>
      </xdr:nvSpPr>
      <xdr:spPr>
        <a:xfrm>
          <a:off x="15430500" y="1767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62864</xdr:rowOff>
    </xdr:from>
    <xdr:to>
      <xdr:col>85</xdr:col>
      <xdr:colOff>127000</xdr:colOff>
      <xdr:row>103</xdr:row>
      <xdr:rowOff>108586</xdr:rowOff>
    </xdr:to>
    <xdr:cxnSp macro="">
      <xdr:nvCxnSpPr>
        <xdr:cNvPr id="783" name="直線コネクタ 782">
          <a:extLst>
            <a:ext uri="{FF2B5EF4-FFF2-40B4-BE49-F238E27FC236}">
              <a16:creationId xmlns:a16="http://schemas.microsoft.com/office/drawing/2014/main" id="{957E1C9A-8539-44F3-8529-2299B22A0C23}"/>
            </a:ext>
          </a:extLst>
        </xdr:cNvPr>
        <xdr:cNvCxnSpPr/>
      </xdr:nvCxnSpPr>
      <xdr:spPr>
        <a:xfrm>
          <a:off x="15481300" y="17722214"/>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133986</xdr:rowOff>
    </xdr:from>
    <xdr:to>
      <xdr:col>76</xdr:col>
      <xdr:colOff>165100</xdr:colOff>
      <xdr:row>103</xdr:row>
      <xdr:rowOff>64136</xdr:rowOff>
    </xdr:to>
    <xdr:sp macro="" textlink="">
      <xdr:nvSpPr>
        <xdr:cNvPr id="784" name="楕円 783">
          <a:extLst>
            <a:ext uri="{FF2B5EF4-FFF2-40B4-BE49-F238E27FC236}">
              <a16:creationId xmlns:a16="http://schemas.microsoft.com/office/drawing/2014/main" id="{BBFDB551-17DD-4A09-A677-0CCE93BA6EA4}"/>
            </a:ext>
          </a:extLst>
        </xdr:cNvPr>
        <xdr:cNvSpPr/>
      </xdr:nvSpPr>
      <xdr:spPr>
        <a:xfrm>
          <a:off x="14541500" y="1762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13336</xdr:rowOff>
    </xdr:from>
    <xdr:to>
      <xdr:col>81</xdr:col>
      <xdr:colOff>50800</xdr:colOff>
      <xdr:row>103</xdr:row>
      <xdr:rowOff>62864</xdr:rowOff>
    </xdr:to>
    <xdr:cxnSp macro="">
      <xdr:nvCxnSpPr>
        <xdr:cNvPr id="785" name="直線コネクタ 784">
          <a:extLst>
            <a:ext uri="{FF2B5EF4-FFF2-40B4-BE49-F238E27FC236}">
              <a16:creationId xmlns:a16="http://schemas.microsoft.com/office/drawing/2014/main" id="{71D4531D-8865-4E68-8448-C537371E9DDA}"/>
            </a:ext>
          </a:extLst>
        </xdr:cNvPr>
        <xdr:cNvCxnSpPr/>
      </xdr:nvCxnSpPr>
      <xdr:spPr>
        <a:xfrm>
          <a:off x="14592300" y="17672686"/>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113030</xdr:rowOff>
    </xdr:from>
    <xdr:to>
      <xdr:col>72</xdr:col>
      <xdr:colOff>38100</xdr:colOff>
      <xdr:row>103</xdr:row>
      <xdr:rowOff>43180</xdr:rowOff>
    </xdr:to>
    <xdr:sp macro="" textlink="">
      <xdr:nvSpPr>
        <xdr:cNvPr id="786" name="楕円 785">
          <a:extLst>
            <a:ext uri="{FF2B5EF4-FFF2-40B4-BE49-F238E27FC236}">
              <a16:creationId xmlns:a16="http://schemas.microsoft.com/office/drawing/2014/main" id="{4F3C02CA-AF11-4D5D-A318-7FB14F65994C}"/>
            </a:ext>
          </a:extLst>
        </xdr:cNvPr>
        <xdr:cNvSpPr/>
      </xdr:nvSpPr>
      <xdr:spPr>
        <a:xfrm>
          <a:off x="13652500" y="1760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163830</xdr:rowOff>
    </xdr:from>
    <xdr:to>
      <xdr:col>76</xdr:col>
      <xdr:colOff>114300</xdr:colOff>
      <xdr:row>103</xdr:row>
      <xdr:rowOff>13336</xdr:rowOff>
    </xdr:to>
    <xdr:cxnSp macro="">
      <xdr:nvCxnSpPr>
        <xdr:cNvPr id="787" name="直線コネクタ 786">
          <a:extLst>
            <a:ext uri="{FF2B5EF4-FFF2-40B4-BE49-F238E27FC236}">
              <a16:creationId xmlns:a16="http://schemas.microsoft.com/office/drawing/2014/main" id="{40475FAA-55FC-4A50-A81B-3B1A52BA6810}"/>
            </a:ext>
          </a:extLst>
        </xdr:cNvPr>
        <xdr:cNvCxnSpPr/>
      </xdr:nvCxnSpPr>
      <xdr:spPr>
        <a:xfrm>
          <a:off x="13703300" y="17651730"/>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111125</xdr:rowOff>
    </xdr:from>
    <xdr:to>
      <xdr:col>67</xdr:col>
      <xdr:colOff>101600</xdr:colOff>
      <xdr:row>103</xdr:row>
      <xdr:rowOff>41275</xdr:rowOff>
    </xdr:to>
    <xdr:sp macro="" textlink="">
      <xdr:nvSpPr>
        <xdr:cNvPr id="788" name="楕円 787">
          <a:extLst>
            <a:ext uri="{FF2B5EF4-FFF2-40B4-BE49-F238E27FC236}">
              <a16:creationId xmlns:a16="http://schemas.microsoft.com/office/drawing/2014/main" id="{758A1809-6DB1-4869-8DCF-2FA418DCF8BF}"/>
            </a:ext>
          </a:extLst>
        </xdr:cNvPr>
        <xdr:cNvSpPr/>
      </xdr:nvSpPr>
      <xdr:spPr>
        <a:xfrm>
          <a:off x="12763500" y="1759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161925</xdr:rowOff>
    </xdr:from>
    <xdr:to>
      <xdr:col>71</xdr:col>
      <xdr:colOff>177800</xdr:colOff>
      <xdr:row>102</xdr:row>
      <xdr:rowOff>163830</xdr:rowOff>
    </xdr:to>
    <xdr:cxnSp macro="">
      <xdr:nvCxnSpPr>
        <xdr:cNvPr id="789" name="直線コネクタ 788">
          <a:extLst>
            <a:ext uri="{FF2B5EF4-FFF2-40B4-BE49-F238E27FC236}">
              <a16:creationId xmlns:a16="http://schemas.microsoft.com/office/drawing/2014/main" id="{8574F2A1-F4D5-4553-A052-4D6D056D6AC6}"/>
            </a:ext>
          </a:extLst>
        </xdr:cNvPr>
        <xdr:cNvCxnSpPr/>
      </xdr:nvCxnSpPr>
      <xdr:spPr>
        <a:xfrm>
          <a:off x="12814300" y="176498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30497</xdr:rowOff>
    </xdr:from>
    <xdr:ext cx="405111" cy="259045"/>
    <xdr:sp macro="" textlink="">
      <xdr:nvSpPr>
        <xdr:cNvPr id="790" name="n_1aveValue【公民館】&#10;有形固定資産減価償却率">
          <a:extLst>
            <a:ext uri="{FF2B5EF4-FFF2-40B4-BE49-F238E27FC236}">
              <a16:creationId xmlns:a16="http://schemas.microsoft.com/office/drawing/2014/main" id="{E31BB58F-700B-420A-BEAA-060E94AF0CD9}"/>
            </a:ext>
          </a:extLst>
        </xdr:cNvPr>
        <xdr:cNvSpPr txBox="1"/>
      </xdr:nvSpPr>
      <xdr:spPr>
        <a:xfrm>
          <a:off x="152660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11447</xdr:rowOff>
    </xdr:from>
    <xdr:ext cx="405111" cy="259045"/>
    <xdr:sp macro="" textlink="">
      <xdr:nvSpPr>
        <xdr:cNvPr id="791" name="n_2aveValue【公民館】&#10;有形固定資産減価償却率">
          <a:extLst>
            <a:ext uri="{FF2B5EF4-FFF2-40B4-BE49-F238E27FC236}">
              <a16:creationId xmlns:a16="http://schemas.microsoft.com/office/drawing/2014/main" id="{97329717-68A9-47EB-BF5F-B49C87DA3E6F}"/>
            </a:ext>
          </a:extLst>
        </xdr:cNvPr>
        <xdr:cNvSpPr txBox="1"/>
      </xdr:nvSpPr>
      <xdr:spPr>
        <a:xfrm>
          <a:off x="14389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41927</xdr:rowOff>
    </xdr:from>
    <xdr:ext cx="405111" cy="259045"/>
    <xdr:sp macro="" textlink="">
      <xdr:nvSpPr>
        <xdr:cNvPr id="792" name="n_3aveValue【公民館】&#10;有形固定資産減価償却率">
          <a:extLst>
            <a:ext uri="{FF2B5EF4-FFF2-40B4-BE49-F238E27FC236}">
              <a16:creationId xmlns:a16="http://schemas.microsoft.com/office/drawing/2014/main" id="{1B0FD5BC-607C-4006-8E55-8B933485320B}"/>
            </a:ext>
          </a:extLst>
        </xdr:cNvPr>
        <xdr:cNvSpPr txBox="1"/>
      </xdr:nvSpPr>
      <xdr:spPr>
        <a:xfrm>
          <a:off x="13500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793" name="n_4aveValue【公民館】&#10;有形固定資産減価償却率">
          <a:extLst>
            <a:ext uri="{FF2B5EF4-FFF2-40B4-BE49-F238E27FC236}">
              <a16:creationId xmlns:a16="http://schemas.microsoft.com/office/drawing/2014/main" id="{0AD15FCF-B3AF-49CD-9852-7F142D7DA975}"/>
            </a:ext>
          </a:extLst>
        </xdr:cNvPr>
        <xdr:cNvSpPr txBox="1"/>
      </xdr:nvSpPr>
      <xdr:spPr>
        <a:xfrm>
          <a:off x="12611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130191</xdr:rowOff>
    </xdr:from>
    <xdr:ext cx="405111" cy="259045"/>
    <xdr:sp macro="" textlink="">
      <xdr:nvSpPr>
        <xdr:cNvPr id="794" name="n_1mainValue【公民館】&#10;有形固定資産減価償却率">
          <a:extLst>
            <a:ext uri="{FF2B5EF4-FFF2-40B4-BE49-F238E27FC236}">
              <a16:creationId xmlns:a16="http://schemas.microsoft.com/office/drawing/2014/main" id="{87CFA2DF-EA6A-48AF-9C41-A8538BEF41B5}"/>
            </a:ext>
          </a:extLst>
        </xdr:cNvPr>
        <xdr:cNvSpPr txBox="1"/>
      </xdr:nvSpPr>
      <xdr:spPr>
        <a:xfrm>
          <a:off x="15266044" y="1744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80663</xdr:rowOff>
    </xdr:from>
    <xdr:ext cx="405111" cy="259045"/>
    <xdr:sp macro="" textlink="">
      <xdr:nvSpPr>
        <xdr:cNvPr id="795" name="n_2mainValue【公民館】&#10;有形固定資産減価償却率">
          <a:extLst>
            <a:ext uri="{FF2B5EF4-FFF2-40B4-BE49-F238E27FC236}">
              <a16:creationId xmlns:a16="http://schemas.microsoft.com/office/drawing/2014/main" id="{D4107EB6-5EED-4D1C-8770-053254A59D45}"/>
            </a:ext>
          </a:extLst>
        </xdr:cNvPr>
        <xdr:cNvSpPr txBox="1"/>
      </xdr:nvSpPr>
      <xdr:spPr>
        <a:xfrm>
          <a:off x="14389744" y="1739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59707</xdr:rowOff>
    </xdr:from>
    <xdr:ext cx="405111" cy="259045"/>
    <xdr:sp macro="" textlink="">
      <xdr:nvSpPr>
        <xdr:cNvPr id="796" name="n_3mainValue【公民館】&#10;有形固定資産減価償却率">
          <a:extLst>
            <a:ext uri="{FF2B5EF4-FFF2-40B4-BE49-F238E27FC236}">
              <a16:creationId xmlns:a16="http://schemas.microsoft.com/office/drawing/2014/main" id="{C40186E7-D83A-40BE-9945-2F889F96C3A0}"/>
            </a:ext>
          </a:extLst>
        </xdr:cNvPr>
        <xdr:cNvSpPr txBox="1"/>
      </xdr:nvSpPr>
      <xdr:spPr>
        <a:xfrm>
          <a:off x="13500744" y="1737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57802</xdr:rowOff>
    </xdr:from>
    <xdr:ext cx="405111" cy="259045"/>
    <xdr:sp macro="" textlink="">
      <xdr:nvSpPr>
        <xdr:cNvPr id="797" name="n_4mainValue【公民館】&#10;有形固定資産減価償却率">
          <a:extLst>
            <a:ext uri="{FF2B5EF4-FFF2-40B4-BE49-F238E27FC236}">
              <a16:creationId xmlns:a16="http://schemas.microsoft.com/office/drawing/2014/main" id="{283E02BE-BF44-4DFE-8BF7-E2FC418B2FEA}"/>
            </a:ext>
          </a:extLst>
        </xdr:cNvPr>
        <xdr:cNvSpPr txBox="1"/>
      </xdr:nvSpPr>
      <xdr:spPr>
        <a:xfrm>
          <a:off x="12611744" y="1737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9B6A0C54-10DF-4789-A661-1DF8898554F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E1F80A7A-43C6-4485-97AD-31EDF50F236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1D1BFE3B-31CE-4178-BEE0-2A05B59F57B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76804FE9-D3CB-4708-B0A4-17D29B6176C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12BD0DA7-ED3D-418C-868D-6E4E0B7968E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45AEC709-1DD6-445C-A904-53E5AF9923C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DE35E3CE-0858-4D8F-9053-26231ACBE71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D8AF9F65-5BF4-42BF-8444-0D93B0553CC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BB1FF732-02F1-4470-9E96-D26104E0FF7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6B849FDD-FC07-447A-A2A8-EC265997CA7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8" name="直線コネクタ 807">
          <a:extLst>
            <a:ext uri="{FF2B5EF4-FFF2-40B4-BE49-F238E27FC236}">
              <a16:creationId xmlns:a16="http://schemas.microsoft.com/office/drawing/2014/main" id="{718B5E43-6DE8-413F-8B6E-649F77F6DA8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9" name="テキスト ボックス 808">
          <a:extLst>
            <a:ext uri="{FF2B5EF4-FFF2-40B4-BE49-F238E27FC236}">
              <a16:creationId xmlns:a16="http://schemas.microsoft.com/office/drawing/2014/main" id="{9CAB33CF-556C-4514-AA88-2EBF1F0DC26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0" name="直線コネクタ 809">
          <a:extLst>
            <a:ext uri="{FF2B5EF4-FFF2-40B4-BE49-F238E27FC236}">
              <a16:creationId xmlns:a16="http://schemas.microsoft.com/office/drawing/2014/main" id="{15DEE343-2F54-403B-806B-1EFADEB3F53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1" name="テキスト ボックス 810">
          <a:extLst>
            <a:ext uri="{FF2B5EF4-FFF2-40B4-BE49-F238E27FC236}">
              <a16:creationId xmlns:a16="http://schemas.microsoft.com/office/drawing/2014/main" id="{0BBD5353-CA13-4DBB-9851-1FB470A67A1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2" name="直線コネクタ 811">
          <a:extLst>
            <a:ext uri="{FF2B5EF4-FFF2-40B4-BE49-F238E27FC236}">
              <a16:creationId xmlns:a16="http://schemas.microsoft.com/office/drawing/2014/main" id="{35663E63-A34F-40E3-A1FB-8BF7BAD372C1}"/>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3" name="テキスト ボックス 812">
          <a:extLst>
            <a:ext uri="{FF2B5EF4-FFF2-40B4-BE49-F238E27FC236}">
              <a16:creationId xmlns:a16="http://schemas.microsoft.com/office/drawing/2014/main" id="{A61956D4-83F8-4F14-9276-FE77C4202A0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4" name="直線コネクタ 813">
          <a:extLst>
            <a:ext uri="{FF2B5EF4-FFF2-40B4-BE49-F238E27FC236}">
              <a16:creationId xmlns:a16="http://schemas.microsoft.com/office/drawing/2014/main" id="{F0985264-3596-478F-84ED-C816CBBF77D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5" name="テキスト ボックス 814">
          <a:extLst>
            <a:ext uri="{FF2B5EF4-FFF2-40B4-BE49-F238E27FC236}">
              <a16:creationId xmlns:a16="http://schemas.microsoft.com/office/drawing/2014/main" id="{7468FD4E-E689-4733-9EC7-42A15DB8C72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6" name="直線コネクタ 815">
          <a:extLst>
            <a:ext uri="{FF2B5EF4-FFF2-40B4-BE49-F238E27FC236}">
              <a16:creationId xmlns:a16="http://schemas.microsoft.com/office/drawing/2014/main" id="{1B1C338F-55F5-4D6F-ADBD-50EA9C946D1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7" name="テキスト ボックス 816">
          <a:extLst>
            <a:ext uri="{FF2B5EF4-FFF2-40B4-BE49-F238E27FC236}">
              <a16:creationId xmlns:a16="http://schemas.microsoft.com/office/drawing/2014/main" id="{7AD9C494-1ABA-44CA-9B3A-9E4F7E28B679}"/>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8" name="直線コネクタ 817">
          <a:extLst>
            <a:ext uri="{FF2B5EF4-FFF2-40B4-BE49-F238E27FC236}">
              <a16:creationId xmlns:a16="http://schemas.microsoft.com/office/drawing/2014/main" id="{60FCB449-1A50-4A64-8AA3-95D929954BB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9" name="テキスト ボックス 818">
          <a:extLst>
            <a:ext uri="{FF2B5EF4-FFF2-40B4-BE49-F238E27FC236}">
              <a16:creationId xmlns:a16="http://schemas.microsoft.com/office/drawing/2014/main" id="{20F1F6D9-B232-4C65-A4BF-C27EA331322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FCC02CE0-FAB8-4784-BD25-D6B00E1C194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C0C2627E-FC9A-4891-8182-FB15A62C2FF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公民館】&#10;一人当たり面積グラフ枠">
          <a:extLst>
            <a:ext uri="{FF2B5EF4-FFF2-40B4-BE49-F238E27FC236}">
              <a16:creationId xmlns:a16="http://schemas.microsoft.com/office/drawing/2014/main" id="{0A4D216D-CF8B-4FFE-92CE-738E33E54E4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20682</xdr:rowOff>
    </xdr:to>
    <xdr:cxnSp macro="">
      <xdr:nvCxnSpPr>
        <xdr:cNvPr id="823" name="直線コネクタ 822">
          <a:extLst>
            <a:ext uri="{FF2B5EF4-FFF2-40B4-BE49-F238E27FC236}">
              <a16:creationId xmlns:a16="http://schemas.microsoft.com/office/drawing/2014/main" id="{9F73A1B2-9978-43E3-8AC8-90C7443B041C}"/>
            </a:ext>
          </a:extLst>
        </xdr:cNvPr>
        <xdr:cNvCxnSpPr/>
      </xdr:nvCxnSpPr>
      <xdr:spPr>
        <a:xfrm flipV="1">
          <a:off x="22160864" y="17270186"/>
          <a:ext cx="0" cy="1438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824" name="【公民館】&#10;一人当たり面積最小値テキスト">
          <a:extLst>
            <a:ext uri="{FF2B5EF4-FFF2-40B4-BE49-F238E27FC236}">
              <a16:creationId xmlns:a16="http://schemas.microsoft.com/office/drawing/2014/main" id="{6A7AD4B6-1E0D-428C-87BE-E7F2F6172703}"/>
            </a:ext>
          </a:extLst>
        </xdr:cNvPr>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825" name="直線コネクタ 824">
          <a:extLst>
            <a:ext uri="{FF2B5EF4-FFF2-40B4-BE49-F238E27FC236}">
              <a16:creationId xmlns:a16="http://schemas.microsoft.com/office/drawing/2014/main" id="{37F284AB-5E49-4868-BFCE-FDB5DDD4A4FD}"/>
            </a:ext>
          </a:extLst>
        </xdr:cNvPr>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26" name="【公民館】&#10;一人当たり面積最大値テキスト">
          <a:extLst>
            <a:ext uri="{FF2B5EF4-FFF2-40B4-BE49-F238E27FC236}">
              <a16:creationId xmlns:a16="http://schemas.microsoft.com/office/drawing/2014/main" id="{E0EFFA59-5E02-4FA5-9A90-27B71A79AC29}"/>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27" name="直線コネクタ 826">
          <a:extLst>
            <a:ext uri="{FF2B5EF4-FFF2-40B4-BE49-F238E27FC236}">
              <a16:creationId xmlns:a16="http://schemas.microsoft.com/office/drawing/2014/main" id="{B2BEF701-8EDF-4BB9-85A2-DACC119C9483}"/>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132822</xdr:rowOff>
    </xdr:from>
    <xdr:ext cx="469744" cy="259045"/>
    <xdr:sp macro="" textlink="">
      <xdr:nvSpPr>
        <xdr:cNvPr id="828" name="【公民館】&#10;一人当たり面積平均値テキスト">
          <a:extLst>
            <a:ext uri="{FF2B5EF4-FFF2-40B4-BE49-F238E27FC236}">
              <a16:creationId xmlns:a16="http://schemas.microsoft.com/office/drawing/2014/main" id="{D4A3F274-A17E-4AA7-B88F-9DA2BB7C7836}"/>
            </a:ext>
          </a:extLst>
        </xdr:cNvPr>
        <xdr:cNvSpPr txBox="1"/>
      </xdr:nvSpPr>
      <xdr:spPr>
        <a:xfrm>
          <a:off x="22199600" y="18306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154395</xdr:rowOff>
    </xdr:from>
    <xdr:to>
      <xdr:col>116</xdr:col>
      <xdr:colOff>114300</xdr:colOff>
      <xdr:row>107</xdr:row>
      <xdr:rowOff>84545</xdr:rowOff>
    </xdr:to>
    <xdr:sp macro="" textlink="">
      <xdr:nvSpPr>
        <xdr:cNvPr id="829" name="フローチャート: 判断 828">
          <a:extLst>
            <a:ext uri="{FF2B5EF4-FFF2-40B4-BE49-F238E27FC236}">
              <a16:creationId xmlns:a16="http://schemas.microsoft.com/office/drawing/2014/main" id="{294567B1-CEB8-4E7C-8E97-0E80704E39CC}"/>
            </a:ext>
          </a:extLst>
        </xdr:cNvPr>
        <xdr:cNvSpPr/>
      </xdr:nvSpPr>
      <xdr:spPr>
        <a:xfrm>
          <a:off x="22110700" y="1832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160927</xdr:rowOff>
    </xdr:from>
    <xdr:to>
      <xdr:col>112</xdr:col>
      <xdr:colOff>38100</xdr:colOff>
      <xdr:row>107</xdr:row>
      <xdr:rowOff>91077</xdr:rowOff>
    </xdr:to>
    <xdr:sp macro="" textlink="">
      <xdr:nvSpPr>
        <xdr:cNvPr id="830" name="フローチャート: 判断 829">
          <a:extLst>
            <a:ext uri="{FF2B5EF4-FFF2-40B4-BE49-F238E27FC236}">
              <a16:creationId xmlns:a16="http://schemas.microsoft.com/office/drawing/2014/main" id="{BFBD9BB5-B36A-410D-9D89-82818040E33D}"/>
            </a:ext>
          </a:extLst>
        </xdr:cNvPr>
        <xdr:cNvSpPr/>
      </xdr:nvSpPr>
      <xdr:spPr>
        <a:xfrm>
          <a:off x="21272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142966</xdr:rowOff>
    </xdr:from>
    <xdr:to>
      <xdr:col>107</xdr:col>
      <xdr:colOff>101600</xdr:colOff>
      <xdr:row>107</xdr:row>
      <xdr:rowOff>73116</xdr:rowOff>
    </xdr:to>
    <xdr:sp macro="" textlink="">
      <xdr:nvSpPr>
        <xdr:cNvPr id="831" name="フローチャート: 判断 830">
          <a:extLst>
            <a:ext uri="{FF2B5EF4-FFF2-40B4-BE49-F238E27FC236}">
              <a16:creationId xmlns:a16="http://schemas.microsoft.com/office/drawing/2014/main" id="{98A92DBC-767C-463A-991A-41209AD1483C}"/>
            </a:ext>
          </a:extLst>
        </xdr:cNvPr>
        <xdr:cNvSpPr/>
      </xdr:nvSpPr>
      <xdr:spPr>
        <a:xfrm>
          <a:off x="20383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149498</xdr:rowOff>
    </xdr:from>
    <xdr:to>
      <xdr:col>102</xdr:col>
      <xdr:colOff>165100</xdr:colOff>
      <xdr:row>107</xdr:row>
      <xdr:rowOff>79648</xdr:rowOff>
    </xdr:to>
    <xdr:sp macro="" textlink="">
      <xdr:nvSpPr>
        <xdr:cNvPr id="832" name="フローチャート: 判断 831">
          <a:extLst>
            <a:ext uri="{FF2B5EF4-FFF2-40B4-BE49-F238E27FC236}">
              <a16:creationId xmlns:a16="http://schemas.microsoft.com/office/drawing/2014/main" id="{036A9E33-73FB-47D3-8CDC-F07A5AA96389}"/>
            </a:ext>
          </a:extLst>
        </xdr:cNvPr>
        <xdr:cNvSpPr/>
      </xdr:nvSpPr>
      <xdr:spPr>
        <a:xfrm>
          <a:off x="19494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141332</xdr:rowOff>
    </xdr:from>
    <xdr:to>
      <xdr:col>98</xdr:col>
      <xdr:colOff>38100</xdr:colOff>
      <xdr:row>107</xdr:row>
      <xdr:rowOff>71482</xdr:rowOff>
    </xdr:to>
    <xdr:sp macro="" textlink="">
      <xdr:nvSpPr>
        <xdr:cNvPr id="833" name="フローチャート: 判断 832">
          <a:extLst>
            <a:ext uri="{FF2B5EF4-FFF2-40B4-BE49-F238E27FC236}">
              <a16:creationId xmlns:a16="http://schemas.microsoft.com/office/drawing/2014/main" id="{A5ECC548-26AE-4427-8638-AFA760726C34}"/>
            </a:ext>
          </a:extLst>
        </xdr:cNvPr>
        <xdr:cNvSpPr/>
      </xdr:nvSpPr>
      <xdr:spPr>
        <a:xfrm>
          <a:off x="18605500" y="1831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FD933BCE-6BC9-41A7-93D9-9A29A69C856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FC74741D-EEC1-446A-A0D3-25DCBC21F48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DB1C1ED8-7F73-4928-BCF7-E6C215C8663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ACCF192F-8932-42C0-AD70-B953C6BA708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4B941933-ED9E-4C4B-9649-FA7251C0D7A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118473</xdr:rowOff>
    </xdr:from>
    <xdr:to>
      <xdr:col>116</xdr:col>
      <xdr:colOff>114300</xdr:colOff>
      <xdr:row>107</xdr:row>
      <xdr:rowOff>48623</xdr:rowOff>
    </xdr:to>
    <xdr:sp macro="" textlink="">
      <xdr:nvSpPr>
        <xdr:cNvPr id="839" name="楕円 838">
          <a:extLst>
            <a:ext uri="{FF2B5EF4-FFF2-40B4-BE49-F238E27FC236}">
              <a16:creationId xmlns:a16="http://schemas.microsoft.com/office/drawing/2014/main" id="{394E4D74-2AD8-4890-BA47-3260D3ACA052}"/>
            </a:ext>
          </a:extLst>
        </xdr:cNvPr>
        <xdr:cNvSpPr/>
      </xdr:nvSpPr>
      <xdr:spPr>
        <a:xfrm>
          <a:off x="22110700" y="1829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141350</xdr:rowOff>
    </xdr:from>
    <xdr:ext cx="469744" cy="259045"/>
    <xdr:sp macro="" textlink="">
      <xdr:nvSpPr>
        <xdr:cNvPr id="840" name="【公民館】&#10;一人当たり面積該当値テキスト">
          <a:extLst>
            <a:ext uri="{FF2B5EF4-FFF2-40B4-BE49-F238E27FC236}">
              <a16:creationId xmlns:a16="http://schemas.microsoft.com/office/drawing/2014/main" id="{93534D37-0B7D-4BA7-9B0A-34DC00679483}"/>
            </a:ext>
          </a:extLst>
        </xdr:cNvPr>
        <xdr:cNvSpPr txBox="1"/>
      </xdr:nvSpPr>
      <xdr:spPr>
        <a:xfrm>
          <a:off x="22199600" y="18143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100512</xdr:rowOff>
    </xdr:from>
    <xdr:to>
      <xdr:col>112</xdr:col>
      <xdr:colOff>38100</xdr:colOff>
      <xdr:row>107</xdr:row>
      <xdr:rowOff>30662</xdr:rowOff>
    </xdr:to>
    <xdr:sp macro="" textlink="">
      <xdr:nvSpPr>
        <xdr:cNvPr id="841" name="楕円 840">
          <a:extLst>
            <a:ext uri="{FF2B5EF4-FFF2-40B4-BE49-F238E27FC236}">
              <a16:creationId xmlns:a16="http://schemas.microsoft.com/office/drawing/2014/main" id="{2E414A8F-3877-441B-841C-B6870A117CAB}"/>
            </a:ext>
          </a:extLst>
        </xdr:cNvPr>
        <xdr:cNvSpPr/>
      </xdr:nvSpPr>
      <xdr:spPr>
        <a:xfrm>
          <a:off x="212725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151312</xdr:rowOff>
    </xdr:from>
    <xdr:to>
      <xdr:col>116</xdr:col>
      <xdr:colOff>63500</xdr:colOff>
      <xdr:row>106</xdr:row>
      <xdr:rowOff>169273</xdr:rowOff>
    </xdr:to>
    <xdr:cxnSp macro="">
      <xdr:nvCxnSpPr>
        <xdr:cNvPr id="842" name="直線コネクタ 841">
          <a:extLst>
            <a:ext uri="{FF2B5EF4-FFF2-40B4-BE49-F238E27FC236}">
              <a16:creationId xmlns:a16="http://schemas.microsoft.com/office/drawing/2014/main" id="{AF942FE9-59C3-4419-8AAD-4CD233CA664D}"/>
            </a:ext>
          </a:extLst>
        </xdr:cNvPr>
        <xdr:cNvCxnSpPr/>
      </xdr:nvCxnSpPr>
      <xdr:spPr>
        <a:xfrm>
          <a:off x="21323300" y="18325012"/>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107043</xdr:rowOff>
    </xdr:from>
    <xdr:to>
      <xdr:col>107</xdr:col>
      <xdr:colOff>101600</xdr:colOff>
      <xdr:row>107</xdr:row>
      <xdr:rowOff>37193</xdr:rowOff>
    </xdr:to>
    <xdr:sp macro="" textlink="">
      <xdr:nvSpPr>
        <xdr:cNvPr id="843" name="楕円 842">
          <a:extLst>
            <a:ext uri="{FF2B5EF4-FFF2-40B4-BE49-F238E27FC236}">
              <a16:creationId xmlns:a16="http://schemas.microsoft.com/office/drawing/2014/main" id="{02043572-9713-4657-8047-1AAE4EFCF1FE}"/>
            </a:ext>
          </a:extLst>
        </xdr:cNvPr>
        <xdr:cNvSpPr/>
      </xdr:nvSpPr>
      <xdr:spPr>
        <a:xfrm>
          <a:off x="203835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151312</xdr:rowOff>
    </xdr:from>
    <xdr:to>
      <xdr:col>111</xdr:col>
      <xdr:colOff>177800</xdr:colOff>
      <xdr:row>106</xdr:row>
      <xdr:rowOff>157843</xdr:rowOff>
    </xdr:to>
    <xdr:cxnSp macro="">
      <xdr:nvCxnSpPr>
        <xdr:cNvPr id="844" name="直線コネクタ 843">
          <a:extLst>
            <a:ext uri="{FF2B5EF4-FFF2-40B4-BE49-F238E27FC236}">
              <a16:creationId xmlns:a16="http://schemas.microsoft.com/office/drawing/2014/main" id="{1C908AFA-C5F7-4ED3-8754-63E5D3C034BF}"/>
            </a:ext>
          </a:extLst>
        </xdr:cNvPr>
        <xdr:cNvCxnSpPr/>
      </xdr:nvCxnSpPr>
      <xdr:spPr>
        <a:xfrm flipV="1">
          <a:off x="20434300" y="183250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152763</xdr:rowOff>
    </xdr:from>
    <xdr:to>
      <xdr:col>102</xdr:col>
      <xdr:colOff>165100</xdr:colOff>
      <xdr:row>107</xdr:row>
      <xdr:rowOff>82913</xdr:rowOff>
    </xdr:to>
    <xdr:sp macro="" textlink="">
      <xdr:nvSpPr>
        <xdr:cNvPr id="845" name="楕円 844">
          <a:extLst>
            <a:ext uri="{FF2B5EF4-FFF2-40B4-BE49-F238E27FC236}">
              <a16:creationId xmlns:a16="http://schemas.microsoft.com/office/drawing/2014/main" id="{BD85EC38-399F-4B3E-B091-D424927431DF}"/>
            </a:ext>
          </a:extLst>
        </xdr:cNvPr>
        <xdr:cNvSpPr/>
      </xdr:nvSpPr>
      <xdr:spPr>
        <a:xfrm>
          <a:off x="194945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157843</xdr:rowOff>
    </xdr:from>
    <xdr:to>
      <xdr:col>107</xdr:col>
      <xdr:colOff>50800</xdr:colOff>
      <xdr:row>107</xdr:row>
      <xdr:rowOff>32113</xdr:rowOff>
    </xdr:to>
    <xdr:cxnSp macro="">
      <xdr:nvCxnSpPr>
        <xdr:cNvPr id="846" name="直線コネクタ 845">
          <a:extLst>
            <a:ext uri="{FF2B5EF4-FFF2-40B4-BE49-F238E27FC236}">
              <a16:creationId xmlns:a16="http://schemas.microsoft.com/office/drawing/2014/main" id="{E49E2F6C-FC51-4376-9588-D1B3B39D3034}"/>
            </a:ext>
          </a:extLst>
        </xdr:cNvPr>
        <xdr:cNvCxnSpPr/>
      </xdr:nvCxnSpPr>
      <xdr:spPr>
        <a:xfrm flipV="1">
          <a:off x="19545300" y="1833154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157662</xdr:rowOff>
    </xdr:from>
    <xdr:to>
      <xdr:col>98</xdr:col>
      <xdr:colOff>38100</xdr:colOff>
      <xdr:row>107</xdr:row>
      <xdr:rowOff>87812</xdr:rowOff>
    </xdr:to>
    <xdr:sp macro="" textlink="">
      <xdr:nvSpPr>
        <xdr:cNvPr id="847" name="楕円 846">
          <a:extLst>
            <a:ext uri="{FF2B5EF4-FFF2-40B4-BE49-F238E27FC236}">
              <a16:creationId xmlns:a16="http://schemas.microsoft.com/office/drawing/2014/main" id="{92529A31-CDB9-4E0E-9A7E-249BB14A8909}"/>
            </a:ext>
          </a:extLst>
        </xdr:cNvPr>
        <xdr:cNvSpPr/>
      </xdr:nvSpPr>
      <xdr:spPr>
        <a:xfrm>
          <a:off x="18605500" y="1833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32113</xdr:rowOff>
    </xdr:from>
    <xdr:to>
      <xdr:col>102</xdr:col>
      <xdr:colOff>114300</xdr:colOff>
      <xdr:row>107</xdr:row>
      <xdr:rowOff>37012</xdr:rowOff>
    </xdr:to>
    <xdr:cxnSp macro="">
      <xdr:nvCxnSpPr>
        <xdr:cNvPr id="848" name="直線コネクタ 847">
          <a:extLst>
            <a:ext uri="{FF2B5EF4-FFF2-40B4-BE49-F238E27FC236}">
              <a16:creationId xmlns:a16="http://schemas.microsoft.com/office/drawing/2014/main" id="{952D8B80-0347-4049-A3E0-67649C3E5CAF}"/>
            </a:ext>
          </a:extLst>
        </xdr:cNvPr>
        <xdr:cNvCxnSpPr/>
      </xdr:nvCxnSpPr>
      <xdr:spPr>
        <a:xfrm flipV="1">
          <a:off x="18656300" y="1837726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82204</xdr:rowOff>
    </xdr:from>
    <xdr:ext cx="469744" cy="259045"/>
    <xdr:sp macro="" textlink="">
      <xdr:nvSpPr>
        <xdr:cNvPr id="849" name="n_1aveValue【公民館】&#10;一人当たり面積">
          <a:extLst>
            <a:ext uri="{FF2B5EF4-FFF2-40B4-BE49-F238E27FC236}">
              <a16:creationId xmlns:a16="http://schemas.microsoft.com/office/drawing/2014/main" id="{DBD1180F-80B3-4BAA-8BE9-12C474DC301A}"/>
            </a:ext>
          </a:extLst>
        </xdr:cNvPr>
        <xdr:cNvSpPr txBox="1"/>
      </xdr:nvSpPr>
      <xdr:spPr>
        <a:xfrm>
          <a:off x="210757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64243</xdr:rowOff>
    </xdr:from>
    <xdr:ext cx="469744" cy="259045"/>
    <xdr:sp macro="" textlink="">
      <xdr:nvSpPr>
        <xdr:cNvPr id="850" name="n_2aveValue【公民館】&#10;一人当たり面積">
          <a:extLst>
            <a:ext uri="{FF2B5EF4-FFF2-40B4-BE49-F238E27FC236}">
              <a16:creationId xmlns:a16="http://schemas.microsoft.com/office/drawing/2014/main" id="{7BC4DC63-F936-455F-9F33-10D0B358204A}"/>
            </a:ext>
          </a:extLst>
        </xdr:cNvPr>
        <xdr:cNvSpPr txBox="1"/>
      </xdr:nvSpPr>
      <xdr:spPr>
        <a:xfrm>
          <a:off x="20199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96175</xdr:rowOff>
    </xdr:from>
    <xdr:ext cx="469744" cy="259045"/>
    <xdr:sp macro="" textlink="">
      <xdr:nvSpPr>
        <xdr:cNvPr id="851" name="n_3aveValue【公民館】&#10;一人当たり面積">
          <a:extLst>
            <a:ext uri="{FF2B5EF4-FFF2-40B4-BE49-F238E27FC236}">
              <a16:creationId xmlns:a16="http://schemas.microsoft.com/office/drawing/2014/main" id="{BB2EDDD9-A663-4B11-93F4-DC05D8E3BF4E}"/>
            </a:ext>
          </a:extLst>
        </xdr:cNvPr>
        <xdr:cNvSpPr txBox="1"/>
      </xdr:nvSpPr>
      <xdr:spPr>
        <a:xfrm>
          <a:off x="19310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88009</xdr:rowOff>
    </xdr:from>
    <xdr:ext cx="469744" cy="259045"/>
    <xdr:sp macro="" textlink="">
      <xdr:nvSpPr>
        <xdr:cNvPr id="852" name="n_4aveValue【公民館】&#10;一人当たり面積">
          <a:extLst>
            <a:ext uri="{FF2B5EF4-FFF2-40B4-BE49-F238E27FC236}">
              <a16:creationId xmlns:a16="http://schemas.microsoft.com/office/drawing/2014/main" id="{C155827C-BDE6-41A4-8FED-4ADDBC355945}"/>
            </a:ext>
          </a:extLst>
        </xdr:cNvPr>
        <xdr:cNvSpPr txBox="1"/>
      </xdr:nvSpPr>
      <xdr:spPr>
        <a:xfrm>
          <a:off x="18421427" y="1809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47189</xdr:rowOff>
    </xdr:from>
    <xdr:ext cx="469744" cy="259045"/>
    <xdr:sp macro="" textlink="">
      <xdr:nvSpPr>
        <xdr:cNvPr id="853" name="n_1mainValue【公民館】&#10;一人当たり面積">
          <a:extLst>
            <a:ext uri="{FF2B5EF4-FFF2-40B4-BE49-F238E27FC236}">
              <a16:creationId xmlns:a16="http://schemas.microsoft.com/office/drawing/2014/main" id="{1645BEFD-AAF4-4DA2-9145-50E73AE55445}"/>
            </a:ext>
          </a:extLst>
        </xdr:cNvPr>
        <xdr:cNvSpPr txBox="1"/>
      </xdr:nvSpPr>
      <xdr:spPr>
        <a:xfrm>
          <a:off x="210757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53720</xdr:rowOff>
    </xdr:from>
    <xdr:ext cx="469744" cy="259045"/>
    <xdr:sp macro="" textlink="">
      <xdr:nvSpPr>
        <xdr:cNvPr id="854" name="n_2mainValue【公民館】&#10;一人当たり面積">
          <a:extLst>
            <a:ext uri="{FF2B5EF4-FFF2-40B4-BE49-F238E27FC236}">
              <a16:creationId xmlns:a16="http://schemas.microsoft.com/office/drawing/2014/main" id="{033FACD1-7D01-4ED8-990F-DD75CAB1C536}"/>
            </a:ext>
          </a:extLst>
        </xdr:cNvPr>
        <xdr:cNvSpPr txBox="1"/>
      </xdr:nvSpPr>
      <xdr:spPr>
        <a:xfrm>
          <a:off x="20199427" y="1805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74040</xdr:rowOff>
    </xdr:from>
    <xdr:ext cx="469744" cy="259045"/>
    <xdr:sp macro="" textlink="">
      <xdr:nvSpPr>
        <xdr:cNvPr id="855" name="n_3mainValue【公民館】&#10;一人当たり面積">
          <a:extLst>
            <a:ext uri="{FF2B5EF4-FFF2-40B4-BE49-F238E27FC236}">
              <a16:creationId xmlns:a16="http://schemas.microsoft.com/office/drawing/2014/main" id="{D0E68254-D776-4400-94C1-FC36A3977848}"/>
            </a:ext>
          </a:extLst>
        </xdr:cNvPr>
        <xdr:cNvSpPr txBox="1"/>
      </xdr:nvSpPr>
      <xdr:spPr>
        <a:xfrm>
          <a:off x="19310427" y="184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78939</xdr:rowOff>
    </xdr:from>
    <xdr:ext cx="469744" cy="259045"/>
    <xdr:sp macro="" textlink="">
      <xdr:nvSpPr>
        <xdr:cNvPr id="856" name="n_4mainValue【公民館】&#10;一人当たり面積">
          <a:extLst>
            <a:ext uri="{FF2B5EF4-FFF2-40B4-BE49-F238E27FC236}">
              <a16:creationId xmlns:a16="http://schemas.microsoft.com/office/drawing/2014/main" id="{EFE6D28A-484C-40DF-B211-479C1FC24125}"/>
            </a:ext>
          </a:extLst>
        </xdr:cNvPr>
        <xdr:cNvSpPr txBox="1"/>
      </xdr:nvSpPr>
      <xdr:spPr>
        <a:xfrm>
          <a:off x="18421427" y="1842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F58B8C1F-A1A2-45B6-AB6F-175452D913B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6A2E2D15-5AC6-4D1E-9BAE-CDD876E803A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EDC6907D-1E91-4B06-A149-34EA478D36E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類似団体内平均値と比較して、特に有形固定資産減価償却率が高くなっている施設は、認定こども園・幼稚園・保育所で、類似団体内平均値を</a:t>
          </a:r>
          <a:r>
            <a:rPr kumimoji="1" lang="en-US" altLang="ja-JP" sz="1300">
              <a:latin typeface="ＭＳ Ｐゴシック" panose="020B0600070205080204" pitchFamily="50" charset="-128"/>
              <a:ea typeface="ＭＳ Ｐゴシック" panose="020B0600070205080204" pitchFamily="50" charset="-128"/>
            </a:rPr>
            <a:t>22.8</a:t>
          </a:r>
          <a:r>
            <a:rPr kumimoji="1" lang="ja-JP" altLang="en-US" sz="1300">
              <a:latin typeface="ＭＳ Ｐゴシック" panose="020B0600070205080204" pitchFamily="50" charset="-128"/>
              <a:ea typeface="ＭＳ Ｐゴシック" panose="020B0600070205080204" pitchFamily="50" charset="-128"/>
            </a:rPr>
            <a:t>ポイント上回っているが、これは市の保育所２施設の築年数がそれぞれ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年超、</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年超であることによるものである。橋りょう・トンネルについては、類似団体内平均値を</a:t>
          </a:r>
          <a:r>
            <a:rPr kumimoji="1" lang="en-US" altLang="ja-JP" sz="1300">
              <a:latin typeface="ＭＳ Ｐゴシック" panose="020B0600070205080204" pitchFamily="50" charset="-128"/>
              <a:ea typeface="ＭＳ Ｐゴシック" panose="020B0600070205080204" pitchFamily="50" charset="-128"/>
            </a:rPr>
            <a:t>14.3</a:t>
          </a:r>
          <a:r>
            <a:rPr kumimoji="1" lang="ja-JP" altLang="en-US" sz="1300">
              <a:latin typeface="ＭＳ Ｐゴシック" panose="020B0600070205080204" pitchFamily="50" charset="-128"/>
              <a:ea typeface="ＭＳ Ｐゴシック" panose="020B0600070205080204" pitchFamily="50" charset="-128"/>
            </a:rPr>
            <a:t>ポイント上回っているが、国の補助金も活用しながら長寿命化工事等に取り組んでいるものの、全体的に老朽化が進んでいることから、引き続き適正な管理に取り組む。公民館については、類似団体内平均値を</a:t>
          </a:r>
          <a:r>
            <a:rPr kumimoji="1" lang="en-US" altLang="ja-JP" sz="1300">
              <a:latin typeface="ＭＳ Ｐゴシック" panose="020B0600070205080204" pitchFamily="50" charset="-128"/>
              <a:ea typeface="ＭＳ Ｐゴシック" panose="020B0600070205080204" pitchFamily="50" charset="-128"/>
            </a:rPr>
            <a:t>12.5</a:t>
          </a:r>
          <a:r>
            <a:rPr kumimoji="1" lang="ja-JP" altLang="en-US" sz="1300">
              <a:latin typeface="ＭＳ Ｐゴシック" panose="020B0600070205080204" pitchFamily="50" charset="-128"/>
              <a:ea typeface="ＭＳ Ｐゴシック" panose="020B0600070205080204" pitchFamily="50" charset="-128"/>
            </a:rPr>
            <a:t>ポイント下回っているが、ほとんどの建物が耐用年数</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年を超えている一方で、平成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年度に西郷地区公民館を新設したことや、平成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年度以降、各公民館の耐震補強工事等を行ったことによるものである。公共施設等全体として、令和２年度に策定した公共施設等総合管理計画個別施設計画で定めた、令和３年度の公共施設に係る延床面積</a:t>
          </a:r>
          <a:r>
            <a:rPr kumimoji="1" lang="en-US" altLang="ja-JP" sz="1300">
              <a:latin typeface="ＭＳ Ｐゴシック" panose="020B0600070205080204" pitchFamily="50" charset="-128"/>
              <a:ea typeface="ＭＳ Ｐゴシック" panose="020B0600070205080204" pitchFamily="50" charset="-128"/>
            </a:rPr>
            <a:t>141,953</a:t>
          </a:r>
          <a:r>
            <a:rPr kumimoji="1" lang="ja-JP" altLang="en-US" sz="1300">
              <a:latin typeface="ＭＳ Ｐゴシック" panose="020B0600070205080204" pitchFamily="50" charset="-128"/>
              <a:ea typeface="ＭＳ Ｐゴシック" panose="020B0600070205080204" pitchFamily="50" charset="-128"/>
            </a:rPr>
            <a:t>㎡を、令和７年度時点で</a:t>
          </a:r>
          <a:r>
            <a:rPr kumimoji="1" lang="en-US" altLang="ja-JP" sz="1300">
              <a:latin typeface="ＭＳ Ｐゴシック" panose="020B0600070205080204" pitchFamily="50" charset="-128"/>
              <a:ea typeface="ＭＳ Ｐゴシック" panose="020B0600070205080204" pitchFamily="50" charset="-128"/>
            </a:rPr>
            <a:t>130,028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8.4%</a:t>
          </a:r>
          <a:r>
            <a:rPr kumimoji="1" lang="ja-JP" altLang="en-US" sz="1300">
              <a:latin typeface="ＭＳ Ｐゴシック" panose="020B0600070205080204" pitchFamily="50" charset="-128"/>
              <a:ea typeface="ＭＳ Ｐゴシック" panose="020B0600070205080204" pitchFamily="50" charset="-128"/>
            </a:rPr>
            <a:t>）まで縮減する目標の達成に向け、施設等の目的や利用状況、耐用年数等を踏まえた適正化に取り組む。</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3C7135E-B980-40FE-91A0-CD58159E014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EA3FD1E-88C2-4815-B9C2-2E00661352B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E0CEE69-DB86-4CC2-BE8D-E3CD0683E55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21A4AEF-53AE-4063-A404-24382A3817B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2DE7116-E5FA-411D-B85E-D32D9913823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3E454A9-A858-4683-9D1C-8C25279BEA0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15AE4E1-5F7F-4CBE-A100-AD0A9D95DE0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41AEB75-23BD-4207-AD8C-640F3D979D3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21E6D6F-61CB-42B3-BD85-16B49EDC436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E96AD45-42B2-4840-AFD0-D02FFD526A2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28,084
27,864
240.93
21,166,238
19,979,907
1,025,161
8,442,470
12,298,754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E81DA24-D9D5-405E-8633-0C9A32A2D0E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C4B65C1-FCE4-463D-89D2-214079ED7C1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3C6B004-332A-4C7E-860A-129DEE414EC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CFDC72E-17D0-4D43-BF81-0708ED75E95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4A7A244-6D36-4F63-A26F-3DC55085515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FF459B0-F4F6-4B36-BB70-59DF9C3D7F1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FE2034A-38AA-438A-AF38-352728340D5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30D0193-63F6-48C9-8153-8F3016F9DC3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F5AB115-DD53-4336-9D77-BEFDA40E4DB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73C4E2F-003F-4820-9B13-903A878D7C0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45F2676-3DA9-41D7-94F6-8A0120D8821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403A003-5643-4D2C-B360-2B663B46002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0C67F39-F8DE-4BB1-8A73-3051A3CCFC8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622B3F6-33AE-4920-8D33-742F03FEB6D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CDF36E3-F16F-463B-BC40-23728A5DA8E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63EA4E2-7ACD-4F79-B5A2-78A790B8C4A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05C124C-DC85-4168-82F9-00265190CE3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3D86FD8-6A42-4D22-8D4A-E1EBC295853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FE8C4B8-A143-41AA-81E7-D668E5FAA06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B9EE049-ADC6-42FD-8219-87B07140664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DE1788E-1AFB-415B-88F9-497D35B0D63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748BCBE-35F7-423B-98F0-A5C16FD7DEE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3ABB710-21FA-4646-9C14-77C0F418BBE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57D94D4-D50D-4B85-8EDD-D0262A5791B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B810A6D-93EB-46D6-B666-15A24BFD0E2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0A0BC93-4E4A-492A-9CDE-0E0822CD5E6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F42C736-33D2-49DE-894D-692C4D5EB9C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A29CD0E-79D4-4287-A827-CA6CBF5996C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F7B8749-677E-44C6-9869-F3661E15F29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5DB7EDE-06DA-453B-B7D0-3BC48860CB2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BC54C9B-8F75-453D-8BF3-F86977101EB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1ED67B3-EC56-4CBD-B1D5-511ED9A61C5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DECBA40-09A2-498C-9C70-AE6A82564FDE}"/>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DA1DCAE-31DC-4F05-BEF2-5C47AB94F04B}"/>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790E6AC-DE18-49B5-8B72-AB0CAE05204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2B86622-EACA-49EE-922D-A8CCB72A7F5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3E8A0EA-DCA8-42BB-9AA6-D88197BF8C8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8BC4BDD-D57F-41B6-85CA-B3B46E8E419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25E4E29-77A8-44FC-96F4-7DBE7D5AEC8B}"/>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7189445-FC40-4F6C-8E40-D0760FFC558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E845E05-D3A7-458C-8703-1EBDF25B8F6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BE1D749-544E-43B9-9BC5-ADEE50907EE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8A3AB59-7C05-4393-975C-6BAD39BCB049}"/>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E5AB563-A5BF-4A6A-91F3-741D82EEC24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49DC74F-5E8D-4688-A271-111D852AC9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954C133-8B23-41BD-9EA0-A84B4402EC8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35378</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77782017-B9C8-4E76-A293-F1CD523FB7E2}"/>
            </a:ext>
          </a:extLst>
        </xdr:cNvPr>
        <xdr:cNvCxnSpPr/>
      </xdr:nvCxnSpPr>
      <xdr:spPr>
        <a:xfrm flipV="1">
          <a:off x="4634865" y="56932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BE35B7D6-1BB0-47D8-8817-93F58A454386}"/>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C0F6BDF8-CC7B-43F1-A795-F02C3413DE8A}"/>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153505</xdr:rowOff>
    </xdr:from>
    <xdr:ext cx="340478" cy="259045"/>
    <xdr:sp macro="" textlink="">
      <xdr:nvSpPr>
        <xdr:cNvPr id="61" name="【図書館】&#10;有形固定資産減価償却率最大値テキスト">
          <a:extLst>
            <a:ext uri="{FF2B5EF4-FFF2-40B4-BE49-F238E27FC236}">
              <a16:creationId xmlns:a16="http://schemas.microsoft.com/office/drawing/2014/main" id="{D2741F3C-F315-4775-9502-3C3A966F95E0}"/>
            </a:ext>
          </a:extLst>
        </xdr:cNvPr>
        <xdr:cNvSpPr txBox="1"/>
      </xdr:nvSpPr>
      <xdr:spPr>
        <a:xfrm>
          <a:off x="4673600" y="54684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35378</xdr:rowOff>
    </xdr:from>
    <xdr:to>
      <xdr:col>24</xdr:col>
      <xdr:colOff>152400</xdr:colOff>
      <xdr:row>33</xdr:row>
      <xdr:rowOff>35378</xdr:rowOff>
    </xdr:to>
    <xdr:cxnSp macro="">
      <xdr:nvCxnSpPr>
        <xdr:cNvPr id="62" name="直線コネクタ 61">
          <a:extLst>
            <a:ext uri="{FF2B5EF4-FFF2-40B4-BE49-F238E27FC236}">
              <a16:creationId xmlns:a16="http://schemas.microsoft.com/office/drawing/2014/main" id="{079914E9-6C4A-423D-A81F-98CC64185622}"/>
            </a:ext>
          </a:extLst>
        </xdr:cNvPr>
        <xdr:cNvCxnSpPr/>
      </xdr:nvCxnSpPr>
      <xdr:spPr>
        <a:xfrm>
          <a:off x="4546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43378</xdr:rowOff>
    </xdr:from>
    <xdr:ext cx="405111" cy="259045"/>
    <xdr:sp macro="" textlink="">
      <xdr:nvSpPr>
        <xdr:cNvPr id="63" name="【図書館】&#10;有形固定資産減価償却率平均値テキスト">
          <a:extLst>
            <a:ext uri="{FF2B5EF4-FFF2-40B4-BE49-F238E27FC236}">
              <a16:creationId xmlns:a16="http://schemas.microsoft.com/office/drawing/2014/main" id="{B0EE6316-F703-4B53-B64B-89A21CF921F7}"/>
            </a:ext>
          </a:extLst>
        </xdr:cNvPr>
        <xdr:cNvSpPr txBox="1"/>
      </xdr:nvSpPr>
      <xdr:spPr>
        <a:xfrm>
          <a:off x="4673600" y="62155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20501</xdr:rowOff>
    </xdr:from>
    <xdr:to>
      <xdr:col>24</xdr:col>
      <xdr:colOff>114300</xdr:colOff>
      <xdr:row>37</xdr:row>
      <xdr:rowOff>122101</xdr:rowOff>
    </xdr:to>
    <xdr:sp macro="" textlink="">
      <xdr:nvSpPr>
        <xdr:cNvPr id="64" name="フローチャート: 判断 63">
          <a:extLst>
            <a:ext uri="{FF2B5EF4-FFF2-40B4-BE49-F238E27FC236}">
              <a16:creationId xmlns:a16="http://schemas.microsoft.com/office/drawing/2014/main" id="{C8F57478-EE0D-4D65-88A8-0AAC5AAE1C0B}"/>
            </a:ext>
          </a:extLst>
        </xdr:cNvPr>
        <xdr:cNvSpPr/>
      </xdr:nvSpPr>
      <xdr:spPr>
        <a:xfrm>
          <a:off x="4584700" y="636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167458</xdr:rowOff>
    </xdr:from>
    <xdr:to>
      <xdr:col>20</xdr:col>
      <xdr:colOff>38100</xdr:colOff>
      <xdr:row>37</xdr:row>
      <xdr:rowOff>97608</xdr:rowOff>
    </xdr:to>
    <xdr:sp macro="" textlink="">
      <xdr:nvSpPr>
        <xdr:cNvPr id="65" name="フローチャート: 判断 64">
          <a:extLst>
            <a:ext uri="{FF2B5EF4-FFF2-40B4-BE49-F238E27FC236}">
              <a16:creationId xmlns:a16="http://schemas.microsoft.com/office/drawing/2014/main" id="{15C9BC0B-407A-4B2C-A762-0C480C03D086}"/>
            </a:ext>
          </a:extLst>
        </xdr:cNvPr>
        <xdr:cNvSpPr/>
      </xdr:nvSpPr>
      <xdr:spPr>
        <a:xfrm>
          <a:off x="3746500" y="633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169092</xdr:rowOff>
    </xdr:from>
    <xdr:to>
      <xdr:col>15</xdr:col>
      <xdr:colOff>101600</xdr:colOff>
      <xdr:row>37</xdr:row>
      <xdr:rowOff>99242</xdr:rowOff>
    </xdr:to>
    <xdr:sp macro="" textlink="">
      <xdr:nvSpPr>
        <xdr:cNvPr id="66" name="フローチャート: 判断 65">
          <a:extLst>
            <a:ext uri="{FF2B5EF4-FFF2-40B4-BE49-F238E27FC236}">
              <a16:creationId xmlns:a16="http://schemas.microsoft.com/office/drawing/2014/main" id="{3F6F2DDD-BABE-4F25-A97E-D39917DE6963}"/>
            </a:ext>
          </a:extLst>
        </xdr:cNvPr>
        <xdr:cNvSpPr/>
      </xdr:nvSpPr>
      <xdr:spPr>
        <a:xfrm>
          <a:off x="2857500" y="6341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144599</xdr:rowOff>
    </xdr:from>
    <xdr:to>
      <xdr:col>10</xdr:col>
      <xdr:colOff>165100</xdr:colOff>
      <xdr:row>37</xdr:row>
      <xdr:rowOff>74749</xdr:rowOff>
    </xdr:to>
    <xdr:sp macro="" textlink="">
      <xdr:nvSpPr>
        <xdr:cNvPr id="67" name="フローチャート: 判断 66">
          <a:extLst>
            <a:ext uri="{FF2B5EF4-FFF2-40B4-BE49-F238E27FC236}">
              <a16:creationId xmlns:a16="http://schemas.microsoft.com/office/drawing/2014/main" id="{990F9189-84A3-4FCB-B776-7B3141147986}"/>
            </a:ext>
          </a:extLst>
        </xdr:cNvPr>
        <xdr:cNvSpPr/>
      </xdr:nvSpPr>
      <xdr:spPr>
        <a:xfrm>
          <a:off x="1968500" y="63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123372</xdr:rowOff>
    </xdr:from>
    <xdr:to>
      <xdr:col>6</xdr:col>
      <xdr:colOff>38100</xdr:colOff>
      <xdr:row>37</xdr:row>
      <xdr:rowOff>53522</xdr:rowOff>
    </xdr:to>
    <xdr:sp macro="" textlink="">
      <xdr:nvSpPr>
        <xdr:cNvPr id="68" name="フローチャート: 判断 67">
          <a:extLst>
            <a:ext uri="{FF2B5EF4-FFF2-40B4-BE49-F238E27FC236}">
              <a16:creationId xmlns:a16="http://schemas.microsoft.com/office/drawing/2014/main" id="{0DFC2C80-4F2D-44DB-A09F-87C215D53334}"/>
            </a:ext>
          </a:extLst>
        </xdr:cNvPr>
        <xdr:cNvSpPr/>
      </xdr:nvSpPr>
      <xdr:spPr>
        <a:xfrm>
          <a:off x="1079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E6D56A9-453C-4751-9CD8-652EF4228C3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5F0FD8A-7F1D-4325-8514-1705210A19B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BE66C8B-1162-469E-8CA8-F91E29EA93F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7D4E313-88A1-4475-A702-F5E25C8F698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56E7217-EFF5-44B0-ABBD-F0731B8EF8C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115207</xdr:rowOff>
    </xdr:from>
    <xdr:to>
      <xdr:col>24</xdr:col>
      <xdr:colOff>114300</xdr:colOff>
      <xdr:row>38</xdr:row>
      <xdr:rowOff>45357</xdr:rowOff>
    </xdr:to>
    <xdr:sp macro="" textlink="">
      <xdr:nvSpPr>
        <xdr:cNvPr id="74" name="楕円 73">
          <a:extLst>
            <a:ext uri="{FF2B5EF4-FFF2-40B4-BE49-F238E27FC236}">
              <a16:creationId xmlns:a16="http://schemas.microsoft.com/office/drawing/2014/main" id="{6FF72DBF-93BD-475C-BF4B-A09EA86D6189}"/>
            </a:ext>
          </a:extLst>
        </xdr:cNvPr>
        <xdr:cNvSpPr/>
      </xdr:nvSpPr>
      <xdr:spPr>
        <a:xfrm>
          <a:off x="45847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93634</xdr:rowOff>
    </xdr:from>
    <xdr:ext cx="405111" cy="259045"/>
    <xdr:sp macro="" textlink="">
      <xdr:nvSpPr>
        <xdr:cNvPr id="75" name="【図書館】&#10;有形固定資産減価償却率該当値テキスト">
          <a:extLst>
            <a:ext uri="{FF2B5EF4-FFF2-40B4-BE49-F238E27FC236}">
              <a16:creationId xmlns:a16="http://schemas.microsoft.com/office/drawing/2014/main" id="{E120F60A-5141-4C5E-8ACD-927AD4034F29}"/>
            </a:ext>
          </a:extLst>
        </xdr:cNvPr>
        <xdr:cNvSpPr txBox="1"/>
      </xdr:nvSpPr>
      <xdr:spPr>
        <a:xfrm>
          <a:off x="4673600" y="643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71120</xdr:rowOff>
    </xdr:from>
    <xdr:to>
      <xdr:col>20</xdr:col>
      <xdr:colOff>38100</xdr:colOff>
      <xdr:row>38</xdr:row>
      <xdr:rowOff>1270</xdr:rowOff>
    </xdr:to>
    <xdr:sp macro="" textlink="">
      <xdr:nvSpPr>
        <xdr:cNvPr id="76" name="楕円 75">
          <a:extLst>
            <a:ext uri="{FF2B5EF4-FFF2-40B4-BE49-F238E27FC236}">
              <a16:creationId xmlns:a16="http://schemas.microsoft.com/office/drawing/2014/main" id="{2D458B2A-89A8-49C2-8452-4557C550ED50}"/>
            </a:ext>
          </a:extLst>
        </xdr:cNvPr>
        <xdr:cNvSpPr/>
      </xdr:nvSpPr>
      <xdr:spPr>
        <a:xfrm>
          <a:off x="3746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121920</xdr:rowOff>
    </xdr:from>
    <xdr:to>
      <xdr:col>24</xdr:col>
      <xdr:colOff>63500</xdr:colOff>
      <xdr:row>37</xdr:row>
      <xdr:rowOff>166007</xdr:rowOff>
    </xdr:to>
    <xdr:cxnSp macro="">
      <xdr:nvCxnSpPr>
        <xdr:cNvPr id="77" name="直線コネクタ 76">
          <a:extLst>
            <a:ext uri="{FF2B5EF4-FFF2-40B4-BE49-F238E27FC236}">
              <a16:creationId xmlns:a16="http://schemas.microsoft.com/office/drawing/2014/main" id="{9AAE1FA8-BBAA-4275-B57A-90559F5FB055}"/>
            </a:ext>
          </a:extLst>
        </xdr:cNvPr>
        <xdr:cNvCxnSpPr/>
      </xdr:nvCxnSpPr>
      <xdr:spPr>
        <a:xfrm>
          <a:off x="3797300" y="6465570"/>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25400</xdr:rowOff>
    </xdr:from>
    <xdr:to>
      <xdr:col>15</xdr:col>
      <xdr:colOff>101600</xdr:colOff>
      <xdr:row>37</xdr:row>
      <xdr:rowOff>127000</xdr:rowOff>
    </xdr:to>
    <xdr:sp macro="" textlink="">
      <xdr:nvSpPr>
        <xdr:cNvPr id="78" name="楕円 77">
          <a:extLst>
            <a:ext uri="{FF2B5EF4-FFF2-40B4-BE49-F238E27FC236}">
              <a16:creationId xmlns:a16="http://schemas.microsoft.com/office/drawing/2014/main" id="{C370EBF5-ED2F-4C3C-ABC5-776E1389AFFC}"/>
            </a:ext>
          </a:extLst>
        </xdr:cNvPr>
        <xdr:cNvSpPr/>
      </xdr:nvSpPr>
      <xdr:spPr>
        <a:xfrm>
          <a:off x="2857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76200</xdr:rowOff>
    </xdr:from>
    <xdr:to>
      <xdr:col>19</xdr:col>
      <xdr:colOff>177800</xdr:colOff>
      <xdr:row>37</xdr:row>
      <xdr:rowOff>121920</xdr:rowOff>
    </xdr:to>
    <xdr:cxnSp macro="">
      <xdr:nvCxnSpPr>
        <xdr:cNvPr id="79" name="直線コネクタ 78">
          <a:extLst>
            <a:ext uri="{FF2B5EF4-FFF2-40B4-BE49-F238E27FC236}">
              <a16:creationId xmlns:a16="http://schemas.microsoft.com/office/drawing/2014/main" id="{BB262C4C-A8BF-4F1E-9FD4-76CAA4ACD1BB}"/>
            </a:ext>
          </a:extLst>
        </xdr:cNvPr>
        <xdr:cNvCxnSpPr/>
      </xdr:nvCxnSpPr>
      <xdr:spPr>
        <a:xfrm>
          <a:off x="2908300" y="64198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152763</xdr:rowOff>
    </xdr:from>
    <xdr:to>
      <xdr:col>10</xdr:col>
      <xdr:colOff>165100</xdr:colOff>
      <xdr:row>37</xdr:row>
      <xdr:rowOff>82913</xdr:rowOff>
    </xdr:to>
    <xdr:sp macro="" textlink="">
      <xdr:nvSpPr>
        <xdr:cNvPr id="80" name="楕円 79">
          <a:extLst>
            <a:ext uri="{FF2B5EF4-FFF2-40B4-BE49-F238E27FC236}">
              <a16:creationId xmlns:a16="http://schemas.microsoft.com/office/drawing/2014/main" id="{B733432A-C903-49DD-B524-D7F1C419C078}"/>
            </a:ext>
          </a:extLst>
        </xdr:cNvPr>
        <xdr:cNvSpPr/>
      </xdr:nvSpPr>
      <xdr:spPr>
        <a:xfrm>
          <a:off x="1968500" y="632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32113</xdr:rowOff>
    </xdr:from>
    <xdr:to>
      <xdr:col>15</xdr:col>
      <xdr:colOff>50800</xdr:colOff>
      <xdr:row>37</xdr:row>
      <xdr:rowOff>76200</xdr:rowOff>
    </xdr:to>
    <xdr:cxnSp macro="">
      <xdr:nvCxnSpPr>
        <xdr:cNvPr id="81" name="直線コネクタ 80">
          <a:extLst>
            <a:ext uri="{FF2B5EF4-FFF2-40B4-BE49-F238E27FC236}">
              <a16:creationId xmlns:a16="http://schemas.microsoft.com/office/drawing/2014/main" id="{78C37D40-D1B0-46CA-B56D-BD73057C0A3C}"/>
            </a:ext>
          </a:extLst>
        </xdr:cNvPr>
        <xdr:cNvCxnSpPr/>
      </xdr:nvCxnSpPr>
      <xdr:spPr>
        <a:xfrm>
          <a:off x="2019300" y="637576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108676</xdr:rowOff>
    </xdr:from>
    <xdr:to>
      <xdr:col>6</xdr:col>
      <xdr:colOff>38100</xdr:colOff>
      <xdr:row>37</xdr:row>
      <xdr:rowOff>38826</xdr:rowOff>
    </xdr:to>
    <xdr:sp macro="" textlink="">
      <xdr:nvSpPr>
        <xdr:cNvPr id="82" name="楕円 81">
          <a:extLst>
            <a:ext uri="{FF2B5EF4-FFF2-40B4-BE49-F238E27FC236}">
              <a16:creationId xmlns:a16="http://schemas.microsoft.com/office/drawing/2014/main" id="{C3226F60-D2F7-4FBB-B9D5-3245CEC504C4}"/>
            </a:ext>
          </a:extLst>
        </xdr:cNvPr>
        <xdr:cNvSpPr/>
      </xdr:nvSpPr>
      <xdr:spPr>
        <a:xfrm>
          <a:off x="1079500" y="628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159476</xdr:rowOff>
    </xdr:from>
    <xdr:to>
      <xdr:col>10</xdr:col>
      <xdr:colOff>114300</xdr:colOff>
      <xdr:row>37</xdr:row>
      <xdr:rowOff>32113</xdr:rowOff>
    </xdr:to>
    <xdr:cxnSp macro="">
      <xdr:nvCxnSpPr>
        <xdr:cNvPr id="83" name="直線コネクタ 82">
          <a:extLst>
            <a:ext uri="{FF2B5EF4-FFF2-40B4-BE49-F238E27FC236}">
              <a16:creationId xmlns:a16="http://schemas.microsoft.com/office/drawing/2014/main" id="{55B15430-6EDC-4723-89BF-9C843263EC6D}"/>
            </a:ext>
          </a:extLst>
        </xdr:cNvPr>
        <xdr:cNvCxnSpPr/>
      </xdr:nvCxnSpPr>
      <xdr:spPr>
        <a:xfrm>
          <a:off x="1130300" y="633167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114135</xdr:rowOff>
    </xdr:from>
    <xdr:ext cx="405111" cy="259045"/>
    <xdr:sp macro="" textlink="">
      <xdr:nvSpPr>
        <xdr:cNvPr id="84" name="n_1aveValue【図書館】&#10;有形固定資産減価償却率">
          <a:extLst>
            <a:ext uri="{FF2B5EF4-FFF2-40B4-BE49-F238E27FC236}">
              <a16:creationId xmlns:a16="http://schemas.microsoft.com/office/drawing/2014/main" id="{7E382A9C-1D81-4F5B-910B-39E16588F0C3}"/>
            </a:ext>
          </a:extLst>
        </xdr:cNvPr>
        <xdr:cNvSpPr txBox="1"/>
      </xdr:nvSpPr>
      <xdr:spPr>
        <a:xfrm>
          <a:off x="3582044" y="611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D45422FE-B55A-431C-9E06-4F202F8C2C06}"/>
            </a:ext>
          </a:extLst>
        </xdr:cNvPr>
        <xdr:cNvSpPr txBox="1"/>
      </xdr:nvSpPr>
      <xdr:spPr>
        <a:xfrm>
          <a:off x="2705744" y="611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91276</xdr:rowOff>
    </xdr:from>
    <xdr:ext cx="405111" cy="259045"/>
    <xdr:sp macro="" textlink="">
      <xdr:nvSpPr>
        <xdr:cNvPr id="86" name="n_3aveValue【図書館】&#10;有形固定資産減価償却率">
          <a:extLst>
            <a:ext uri="{FF2B5EF4-FFF2-40B4-BE49-F238E27FC236}">
              <a16:creationId xmlns:a16="http://schemas.microsoft.com/office/drawing/2014/main" id="{8AE3566C-AD73-4161-BF1B-5E3FB68D414D}"/>
            </a:ext>
          </a:extLst>
        </xdr:cNvPr>
        <xdr:cNvSpPr txBox="1"/>
      </xdr:nvSpPr>
      <xdr:spPr>
        <a:xfrm>
          <a:off x="1816744" y="609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44649</xdr:rowOff>
    </xdr:from>
    <xdr:ext cx="405111" cy="259045"/>
    <xdr:sp macro="" textlink="">
      <xdr:nvSpPr>
        <xdr:cNvPr id="87" name="n_4aveValue【図書館】&#10;有形固定資産減価償却率">
          <a:extLst>
            <a:ext uri="{FF2B5EF4-FFF2-40B4-BE49-F238E27FC236}">
              <a16:creationId xmlns:a16="http://schemas.microsoft.com/office/drawing/2014/main" id="{58210579-4BEB-42BE-A5E3-CB98777F3575}"/>
            </a:ext>
          </a:extLst>
        </xdr:cNvPr>
        <xdr:cNvSpPr txBox="1"/>
      </xdr:nvSpPr>
      <xdr:spPr>
        <a:xfrm>
          <a:off x="927744" y="638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163847</xdr:rowOff>
    </xdr:from>
    <xdr:ext cx="405111" cy="259045"/>
    <xdr:sp macro="" textlink="">
      <xdr:nvSpPr>
        <xdr:cNvPr id="88" name="n_1mainValue【図書館】&#10;有形固定資産減価償却率">
          <a:extLst>
            <a:ext uri="{FF2B5EF4-FFF2-40B4-BE49-F238E27FC236}">
              <a16:creationId xmlns:a16="http://schemas.microsoft.com/office/drawing/2014/main" id="{1A649C4C-16E6-4D77-8429-52A3BC2C526E}"/>
            </a:ext>
          </a:extLst>
        </xdr:cNvPr>
        <xdr:cNvSpPr txBox="1"/>
      </xdr:nvSpPr>
      <xdr:spPr>
        <a:xfrm>
          <a:off x="35820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118127</xdr:rowOff>
    </xdr:from>
    <xdr:ext cx="405111" cy="259045"/>
    <xdr:sp macro="" textlink="">
      <xdr:nvSpPr>
        <xdr:cNvPr id="89" name="n_2mainValue【図書館】&#10;有形固定資産減価償却率">
          <a:extLst>
            <a:ext uri="{FF2B5EF4-FFF2-40B4-BE49-F238E27FC236}">
              <a16:creationId xmlns:a16="http://schemas.microsoft.com/office/drawing/2014/main" id="{E3D50DC9-3885-4BF5-AC96-7AFFA8F892C2}"/>
            </a:ext>
          </a:extLst>
        </xdr:cNvPr>
        <xdr:cNvSpPr txBox="1"/>
      </xdr:nvSpPr>
      <xdr:spPr>
        <a:xfrm>
          <a:off x="2705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74040</xdr:rowOff>
    </xdr:from>
    <xdr:ext cx="405111" cy="259045"/>
    <xdr:sp macro="" textlink="">
      <xdr:nvSpPr>
        <xdr:cNvPr id="90" name="n_3mainValue【図書館】&#10;有形固定資産減価償却率">
          <a:extLst>
            <a:ext uri="{FF2B5EF4-FFF2-40B4-BE49-F238E27FC236}">
              <a16:creationId xmlns:a16="http://schemas.microsoft.com/office/drawing/2014/main" id="{FA2FCC87-40EF-42E6-849B-0D5DD81BEEB5}"/>
            </a:ext>
          </a:extLst>
        </xdr:cNvPr>
        <xdr:cNvSpPr txBox="1"/>
      </xdr:nvSpPr>
      <xdr:spPr>
        <a:xfrm>
          <a:off x="1816744" y="641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55353</xdr:rowOff>
    </xdr:from>
    <xdr:ext cx="405111" cy="259045"/>
    <xdr:sp macro="" textlink="">
      <xdr:nvSpPr>
        <xdr:cNvPr id="91" name="n_4mainValue【図書館】&#10;有形固定資産減価償却率">
          <a:extLst>
            <a:ext uri="{FF2B5EF4-FFF2-40B4-BE49-F238E27FC236}">
              <a16:creationId xmlns:a16="http://schemas.microsoft.com/office/drawing/2014/main" id="{CF9E1F72-0F24-40BD-901E-C62D5FF915D8}"/>
            </a:ext>
          </a:extLst>
        </xdr:cNvPr>
        <xdr:cNvSpPr txBox="1"/>
      </xdr:nvSpPr>
      <xdr:spPr>
        <a:xfrm>
          <a:off x="927744" y="605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59DB132-FDB2-49D2-8C68-A3DD4BABDD4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D941387-422B-4F34-9B97-0CA929EED6B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8A99473-6E88-46E7-91EE-8CFA3403553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F15AE80-460E-431A-98F4-0218AD229B2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34A2A74-EDE0-4CCD-9966-5493D5808B7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DC67E57-CF47-4F3F-9C17-2848F5D76AD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D1A8718-21C8-45B7-B216-9C8E429AAD8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C2D1D70-DD44-4561-B6E6-9ACD1EA7891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186C2DB-6065-4D5C-8E21-34E7491AAA8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44B746B-F92C-4F0A-AA18-20E1B75C50B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373F885-E82E-44EF-BF77-55161C250002}"/>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3368F6D4-6461-41BD-888B-0A3458825F9C}"/>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1BFBD53-CB97-4DCD-BA75-C75BC2A4923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7A0EF21D-65A0-4225-959A-5089D7661173}"/>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F32EB203-0C3B-42CF-93C8-BC0CDABB251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DAC0868C-6DC3-4290-85CF-6295BE1FC33F}"/>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7A99E7B2-4ADE-4F53-BAD0-14A043383DC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6AD08B2D-F031-498F-B8B5-29F1017C10DD}"/>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89041C7-041D-441E-8805-E7C47EE5BEC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ADA7122A-D957-4A21-9DA0-214170B7E40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B77489C-DB45-45D4-BC51-6C8E3D17539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762</xdr:rowOff>
    </xdr:from>
    <xdr:to>
      <xdr:col>54</xdr:col>
      <xdr:colOff>189865</xdr:colOff>
      <xdr:row>41</xdr:row>
      <xdr:rowOff>92202</xdr:rowOff>
    </xdr:to>
    <xdr:cxnSp macro="">
      <xdr:nvCxnSpPr>
        <xdr:cNvPr id="113" name="直線コネクタ 112">
          <a:extLst>
            <a:ext uri="{FF2B5EF4-FFF2-40B4-BE49-F238E27FC236}">
              <a16:creationId xmlns:a16="http://schemas.microsoft.com/office/drawing/2014/main" id="{F7CEBB02-18B0-4596-A68B-98F3829E02FE}"/>
            </a:ext>
          </a:extLst>
        </xdr:cNvPr>
        <xdr:cNvCxnSpPr/>
      </xdr:nvCxnSpPr>
      <xdr:spPr>
        <a:xfrm flipV="1">
          <a:off x="10476865" y="5658612"/>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96029</xdr:rowOff>
    </xdr:from>
    <xdr:ext cx="469744" cy="259045"/>
    <xdr:sp macro="" textlink="">
      <xdr:nvSpPr>
        <xdr:cNvPr id="114" name="【図書館】&#10;一人当たり面積最小値テキスト">
          <a:extLst>
            <a:ext uri="{FF2B5EF4-FFF2-40B4-BE49-F238E27FC236}">
              <a16:creationId xmlns:a16="http://schemas.microsoft.com/office/drawing/2014/main" id="{6BAE306F-5CCA-4864-AB26-30B4B187E9B9}"/>
            </a:ext>
          </a:extLst>
        </xdr:cNvPr>
        <xdr:cNvSpPr txBox="1"/>
      </xdr:nvSpPr>
      <xdr:spPr>
        <a:xfrm>
          <a:off x="10515600" y="712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92202</xdr:rowOff>
    </xdr:from>
    <xdr:to>
      <xdr:col>55</xdr:col>
      <xdr:colOff>88900</xdr:colOff>
      <xdr:row>41</xdr:row>
      <xdr:rowOff>92202</xdr:rowOff>
    </xdr:to>
    <xdr:cxnSp macro="">
      <xdr:nvCxnSpPr>
        <xdr:cNvPr id="115" name="直線コネクタ 114">
          <a:extLst>
            <a:ext uri="{FF2B5EF4-FFF2-40B4-BE49-F238E27FC236}">
              <a16:creationId xmlns:a16="http://schemas.microsoft.com/office/drawing/2014/main" id="{12E36561-8CC8-4460-878D-E3C3C31FF55F}"/>
            </a:ext>
          </a:extLst>
        </xdr:cNvPr>
        <xdr:cNvCxnSpPr/>
      </xdr:nvCxnSpPr>
      <xdr:spPr>
        <a:xfrm>
          <a:off x="10388600" y="712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118889</xdr:rowOff>
    </xdr:from>
    <xdr:ext cx="469744" cy="259045"/>
    <xdr:sp macro="" textlink="">
      <xdr:nvSpPr>
        <xdr:cNvPr id="116" name="【図書館】&#10;一人当たり面積最大値テキスト">
          <a:extLst>
            <a:ext uri="{FF2B5EF4-FFF2-40B4-BE49-F238E27FC236}">
              <a16:creationId xmlns:a16="http://schemas.microsoft.com/office/drawing/2014/main" id="{7AE27236-0B6E-4832-90CB-FF81F418E99C}"/>
            </a:ext>
          </a:extLst>
        </xdr:cNvPr>
        <xdr:cNvSpPr txBox="1"/>
      </xdr:nvSpPr>
      <xdr:spPr>
        <a:xfrm>
          <a:off x="10515600" y="5433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762</xdr:rowOff>
    </xdr:from>
    <xdr:to>
      <xdr:col>55</xdr:col>
      <xdr:colOff>88900</xdr:colOff>
      <xdr:row>33</xdr:row>
      <xdr:rowOff>762</xdr:rowOff>
    </xdr:to>
    <xdr:cxnSp macro="">
      <xdr:nvCxnSpPr>
        <xdr:cNvPr id="117" name="直線コネクタ 116">
          <a:extLst>
            <a:ext uri="{FF2B5EF4-FFF2-40B4-BE49-F238E27FC236}">
              <a16:creationId xmlns:a16="http://schemas.microsoft.com/office/drawing/2014/main" id="{DB594ECF-E2BC-4CFB-BE43-3F00CCE37F74}"/>
            </a:ext>
          </a:extLst>
        </xdr:cNvPr>
        <xdr:cNvCxnSpPr/>
      </xdr:nvCxnSpPr>
      <xdr:spPr>
        <a:xfrm>
          <a:off x="10388600" y="565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83837</xdr:rowOff>
    </xdr:from>
    <xdr:ext cx="469744" cy="259045"/>
    <xdr:sp macro="" textlink="">
      <xdr:nvSpPr>
        <xdr:cNvPr id="118" name="【図書館】&#10;一人当たり面積平均値テキスト">
          <a:extLst>
            <a:ext uri="{FF2B5EF4-FFF2-40B4-BE49-F238E27FC236}">
              <a16:creationId xmlns:a16="http://schemas.microsoft.com/office/drawing/2014/main" id="{037CB8BC-9557-446C-926A-CFE3AD1BE733}"/>
            </a:ext>
          </a:extLst>
        </xdr:cNvPr>
        <xdr:cNvSpPr txBox="1"/>
      </xdr:nvSpPr>
      <xdr:spPr>
        <a:xfrm>
          <a:off x="10515600" y="6770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105410</xdr:rowOff>
    </xdr:from>
    <xdr:to>
      <xdr:col>55</xdr:col>
      <xdr:colOff>50800</xdr:colOff>
      <xdr:row>40</xdr:row>
      <xdr:rowOff>35560</xdr:rowOff>
    </xdr:to>
    <xdr:sp macro="" textlink="">
      <xdr:nvSpPr>
        <xdr:cNvPr id="119" name="フローチャート: 判断 118">
          <a:extLst>
            <a:ext uri="{FF2B5EF4-FFF2-40B4-BE49-F238E27FC236}">
              <a16:creationId xmlns:a16="http://schemas.microsoft.com/office/drawing/2014/main" id="{5A41DEB5-838B-4451-9F65-89E40DC6E9A2}"/>
            </a:ext>
          </a:extLst>
        </xdr:cNvPr>
        <xdr:cNvSpPr/>
      </xdr:nvSpPr>
      <xdr:spPr>
        <a:xfrm>
          <a:off x="104267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109982</xdr:rowOff>
    </xdr:from>
    <xdr:to>
      <xdr:col>50</xdr:col>
      <xdr:colOff>165100</xdr:colOff>
      <xdr:row>40</xdr:row>
      <xdr:rowOff>40132</xdr:rowOff>
    </xdr:to>
    <xdr:sp macro="" textlink="">
      <xdr:nvSpPr>
        <xdr:cNvPr id="120" name="フローチャート: 判断 119">
          <a:extLst>
            <a:ext uri="{FF2B5EF4-FFF2-40B4-BE49-F238E27FC236}">
              <a16:creationId xmlns:a16="http://schemas.microsoft.com/office/drawing/2014/main" id="{EDE3EC23-3B01-494A-9BAB-34BFFD37373A}"/>
            </a:ext>
          </a:extLst>
        </xdr:cNvPr>
        <xdr:cNvSpPr/>
      </xdr:nvSpPr>
      <xdr:spPr>
        <a:xfrm>
          <a:off x="9588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114554</xdr:rowOff>
    </xdr:from>
    <xdr:to>
      <xdr:col>46</xdr:col>
      <xdr:colOff>38100</xdr:colOff>
      <xdr:row>40</xdr:row>
      <xdr:rowOff>44704</xdr:rowOff>
    </xdr:to>
    <xdr:sp macro="" textlink="">
      <xdr:nvSpPr>
        <xdr:cNvPr id="121" name="フローチャート: 判断 120">
          <a:extLst>
            <a:ext uri="{FF2B5EF4-FFF2-40B4-BE49-F238E27FC236}">
              <a16:creationId xmlns:a16="http://schemas.microsoft.com/office/drawing/2014/main" id="{0D850C82-921D-4FD4-B7AF-A744295E2A8D}"/>
            </a:ext>
          </a:extLst>
        </xdr:cNvPr>
        <xdr:cNvSpPr/>
      </xdr:nvSpPr>
      <xdr:spPr>
        <a:xfrm>
          <a:off x="86995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119126</xdr:rowOff>
    </xdr:from>
    <xdr:to>
      <xdr:col>41</xdr:col>
      <xdr:colOff>101600</xdr:colOff>
      <xdr:row>40</xdr:row>
      <xdr:rowOff>49276</xdr:rowOff>
    </xdr:to>
    <xdr:sp macro="" textlink="">
      <xdr:nvSpPr>
        <xdr:cNvPr id="122" name="フローチャート: 判断 121">
          <a:extLst>
            <a:ext uri="{FF2B5EF4-FFF2-40B4-BE49-F238E27FC236}">
              <a16:creationId xmlns:a16="http://schemas.microsoft.com/office/drawing/2014/main" id="{1BC946CA-3702-4152-B1E9-DB6EDB201058}"/>
            </a:ext>
          </a:extLst>
        </xdr:cNvPr>
        <xdr:cNvSpPr/>
      </xdr:nvSpPr>
      <xdr:spPr>
        <a:xfrm>
          <a:off x="7810500" y="680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123698</xdr:rowOff>
    </xdr:from>
    <xdr:to>
      <xdr:col>36</xdr:col>
      <xdr:colOff>165100</xdr:colOff>
      <xdr:row>40</xdr:row>
      <xdr:rowOff>53848</xdr:rowOff>
    </xdr:to>
    <xdr:sp macro="" textlink="">
      <xdr:nvSpPr>
        <xdr:cNvPr id="123" name="フローチャート: 判断 122">
          <a:extLst>
            <a:ext uri="{FF2B5EF4-FFF2-40B4-BE49-F238E27FC236}">
              <a16:creationId xmlns:a16="http://schemas.microsoft.com/office/drawing/2014/main" id="{1ED1FBD6-13D3-4337-827D-7F88E4BD9A1E}"/>
            </a:ext>
          </a:extLst>
        </xdr:cNvPr>
        <xdr:cNvSpPr/>
      </xdr:nvSpPr>
      <xdr:spPr>
        <a:xfrm>
          <a:off x="6921500" y="681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75B2CB6-3BDF-4215-8164-8F7D191B807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B190574-6452-470D-9B7A-D4AAF4F4A45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5022FEE-178F-4619-B92E-EF1EEE235AA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7EA95B8-39FF-4A21-B268-0B5AB2495BB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E686DED-47F9-4EA6-BC63-956E77A00EF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107696</xdr:rowOff>
    </xdr:from>
    <xdr:to>
      <xdr:col>55</xdr:col>
      <xdr:colOff>50800</xdr:colOff>
      <xdr:row>39</xdr:row>
      <xdr:rowOff>37846</xdr:rowOff>
    </xdr:to>
    <xdr:sp macro="" textlink="">
      <xdr:nvSpPr>
        <xdr:cNvPr id="129" name="楕円 128">
          <a:extLst>
            <a:ext uri="{FF2B5EF4-FFF2-40B4-BE49-F238E27FC236}">
              <a16:creationId xmlns:a16="http://schemas.microsoft.com/office/drawing/2014/main" id="{5E00D272-0D5F-48C4-AF6D-D6F6DF014633}"/>
            </a:ext>
          </a:extLst>
        </xdr:cNvPr>
        <xdr:cNvSpPr/>
      </xdr:nvSpPr>
      <xdr:spPr>
        <a:xfrm>
          <a:off x="10426700" y="66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130573</xdr:rowOff>
    </xdr:from>
    <xdr:ext cx="469744" cy="259045"/>
    <xdr:sp macro="" textlink="">
      <xdr:nvSpPr>
        <xdr:cNvPr id="130" name="【図書館】&#10;一人当たり面積該当値テキスト">
          <a:extLst>
            <a:ext uri="{FF2B5EF4-FFF2-40B4-BE49-F238E27FC236}">
              <a16:creationId xmlns:a16="http://schemas.microsoft.com/office/drawing/2014/main" id="{93FDF8BB-F667-4EF1-A5F3-BF0A90EAF91B}"/>
            </a:ext>
          </a:extLst>
        </xdr:cNvPr>
        <xdr:cNvSpPr txBox="1"/>
      </xdr:nvSpPr>
      <xdr:spPr>
        <a:xfrm>
          <a:off x="10515600" y="647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116840</xdr:rowOff>
    </xdr:from>
    <xdr:to>
      <xdr:col>50</xdr:col>
      <xdr:colOff>165100</xdr:colOff>
      <xdr:row>39</xdr:row>
      <xdr:rowOff>46990</xdr:rowOff>
    </xdr:to>
    <xdr:sp macro="" textlink="">
      <xdr:nvSpPr>
        <xdr:cNvPr id="131" name="楕円 130">
          <a:extLst>
            <a:ext uri="{FF2B5EF4-FFF2-40B4-BE49-F238E27FC236}">
              <a16:creationId xmlns:a16="http://schemas.microsoft.com/office/drawing/2014/main" id="{5C07749C-1EE8-40C7-8187-30C9C543A69D}"/>
            </a:ext>
          </a:extLst>
        </xdr:cNvPr>
        <xdr:cNvSpPr/>
      </xdr:nvSpPr>
      <xdr:spPr>
        <a:xfrm>
          <a:off x="9588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158496</xdr:rowOff>
    </xdr:from>
    <xdr:to>
      <xdr:col>55</xdr:col>
      <xdr:colOff>0</xdr:colOff>
      <xdr:row>38</xdr:row>
      <xdr:rowOff>167640</xdr:rowOff>
    </xdr:to>
    <xdr:cxnSp macro="">
      <xdr:nvCxnSpPr>
        <xdr:cNvPr id="132" name="直線コネクタ 131">
          <a:extLst>
            <a:ext uri="{FF2B5EF4-FFF2-40B4-BE49-F238E27FC236}">
              <a16:creationId xmlns:a16="http://schemas.microsoft.com/office/drawing/2014/main" id="{C247312B-4E06-4519-9BF7-7E90BD28D706}"/>
            </a:ext>
          </a:extLst>
        </xdr:cNvPr>
        <xdr:cNvCxnSpPr/>
      </xdr:nvCxnSpPr>
      <xdr:spPr>
        <a:xfrm flipV="1">
          <a:off x="9639300" y="667359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125984</xdr:rowOff>
    </xdr:from>
    <xdr:to>
      <xdr:col>46</xdr:col>
      <xdr:colOff>38100</xdr:colOff>
      <xdr:row>39</xdr:row>
      <xdr:rowOff>56134</xdr:rowOff>
    </xdr:to>
    <xdr:sp macro="" textlink="">
      <xdr:nvSpPr>
        <xdr:cNvPr id="133" name="楕円 132">
          <a:extLst>
            <a:ext uri="{FF2B5EF4-FFF2-40B4-BE49-F238E27FC236}">
              <a16:creationId xmlns:a16="http://schemas.microsoft.com/office/drawing/2014/main" id="{C1806F8D-FB0A-4EBD-B5B3-77C7A85822CE}"/>
            </a:ext>
          </a:extLst>
        </xdr:cNvPr>
        <xdr:cNvSpPr/>
      </xdr:nvSpPr>
      <xdr:spPr>
        <a:xfrm>
          <a:off x="8699500" y="664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167640</xdr:rowOff>
    </xdr:from>
    <xdr:to>
      <xdr:col>50</xdr:col>
      <xdr:colOff>114300</xdr:colOff>
      <xdr:row>39</xdr:row>
      <xdr:rowOff>5334</xdr:rowOff>
    </xdr:to>
    <xdr:cxnSp macro="">
      <xdr:nvCxnSpPr>
        <xdr:cNvPr id="134" name="直線コネクタ 133">
          <a:extLst>
            <a:ext uri="{FF2B5EF4-FFF2-40B4-BE49-F238E27FC236}">
              <a16:creationId xmlns:a16="http://schemas.microsoft.com/office/drawing/2014/main" id="{26F46E73-E908-4680-8833-B6122487DD0B}"/>
            </a:ext>
          </a:extLst>
        </xdr:cNvPr>
        <xdr:cNvCxnSpPr/>
      </xdr:nvCxnSpPr>
      <xdr:spPr>
        <a:xfrm flipV="1">
          <a:off x="8750300" y="66827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135128</xdr:rowOff>
    </xdr:from>
    <xdr:to>
      <xdr:col>41</xdr:col>
      <xdr:colOff>101600</xdr:colOff>
      <xdr:row>39</xdr:row>
      <xdr:rowOff>65278</xdr:rowOff>
    </xdr:to>
    <xdr:sp macro="" textlink="">
      <xdr:nvSpPr>
        <xdr:cNvPr id="135" name="楕円 134">
          <a:extLst>
            <a:ext uri="{FF2B5EF4-FFF2-40B4-BE49-F238E27FC236}">
              <a16:creationId xmlns:a16="http://schemas.microsoft.com/office/drawing/2014/main" id="{2830994F-4FF5-4B6D-B552-0454B4DDB636}"/>
            </a:ext>
          </a:extLst>
        </xdr:cNvPr>
        <xdr:cNvSpPr/>
      </xdr:nvSpPr>
      <xdr:spPr>
        <a:xfrm>
          <a:off x="7810500" y="665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5334</xdr:rowOff>
    </xdr:from>
    <xdr:to>
      <xdr:col>45</xdr:col>
      <xdr:colOff>177800</xdr:colOff>
      <xdr:row>39</xdr:row>
      <xdr:rowOff>14478</xdr:rowOff>
    </xdr:to>
    <xdr:cxnSp macro="">
      <xdr:nvCxnSpPr>
        <xdr:cNvPr id="136" name="直線コネクタ 135">
          <a:extLst>
            <a:ext uri="{FF2B5EF4-FFF2-40B4-BE49-F238E27FC236}">
              <a16:creationId xmlns:a16="http://schemas.microsoft.com/office/drawing/2014/main" id="{C9B9DE02-C3D0-4A3D-86E6-65B74EEAE01F}"/>
            </a:ext>
          </a:extLst>
        </xdr:cNvPr>
        <xdr:cNvCxnSpPr/>
      </xdr:nvCxnSpPr>
      <xdr:spPr>
        <a:xfrm flipV="1">
          <a:off x="7861300" y="66918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37" name="楕円 136">
          <a:extLst>
            <a:ext uri="{FF2B5EF4-FFF2-40B4-BE49-F238E27FC236}">
              <a16:creationId xmlns:a16="http://schemas.microsoft.com/office/drawing/2014/main" id="{7FFA7196-4B3A-4FB8-B586-9FD939C18C81}"/>
            </a:ext>
          </a:extLst>
        </xdr:cNvPr>
        <xdr:cNvSpPr/>
      </xdr:nvSpPr>
      <xdr:spPr>
        <a:xfrm>
          <a:off x="6921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14478</xdr:rowOff>
    </xdr:from>
    <xdr:to>
      <xdr:col>41</xdr:col>
      <xdr:colOff>50800</xdr:colOff>
      <xdr:row>39</xdr:row>
      <xdr:rowOff>19050</xdr:rowOff>
    </xdr:to>
    <xdr:cxnSp macro="">
      <xdr:nvCxnSpPr>
        <xdr:cNvPr id="138" name="直線コネクタ 137">
          <a:extLst>
            <a:ext uri="{FF2B5EF4-FFF2-40B4-BE49-F238E27FC236}">
              <a16:creationId xmlns:a16="http://schemas.microsoft.com/office/drawing/2014/main" id="{4E1539CF-79D2-445B-8B97-F8C0AF9CD2A0}"/>
            </a:ext>
          </a:extLst>
        </xdr:cNvPr>
        <xdr:cNvCxnSpPr/>
      </xdr:nvCxnSpPr>
      <xdr:spPr>
        <a:xfrm flipV="1">
          <a:off x="6972300" y="67010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31259</xdr:rowOff>
    </xdr:from>
    <xdr:ext cx="469744" cy="259045"/>
    <xdr:sp macro="" textlink="">
      <xdr:nvSpPr>
        <xdr:cNvPr id="139" name="n_1aveValue【図書館】&#10;一人当たり面積">
          <a:extLst>
            <a:ext uri="{FF2B5EF4-FFF2-40B4-BE49-F238E27FC236}">
              <a16:creationId xmlns:a16="http://schemas.microsoft.com/office/drawing/2014/main" id="{F80BB794-9C5D-470A-AB1F-86D3B372826B}"/>
            </a:ext>
          </a:extLst>
        </xdr:cNvPr>
        <xdr:cNvSpPr txBox="1"/>
      </xdr:nvSpPr>
      <xdr:spPr>
        <a:xfrm>
          <a:off x="9391727" y="688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35831</xdr:rowOff>
    </xdr:from>
    <xdr:ext cx="469744" cy="259045"/>
    <xdr:sp macro="" textlink="">
      <xdr:nvSpPr>
        <xdr:cNvPr id="140" name="n_2aveValue【図書館】&#10;一人当たり面積">
          <a:extLst>
            <a:ext uri="{FF2B5EF4-FFF2-40B4-BE49-F238E27FC236}">
              <a16:creationId xmlns:a16="http://schemas.microsoft.com/office/drawing/2014/main" id="{A97165CF-A8EE-4E4E-BDEF-E54880463B3E}"/>
            </a:ext>
          </a:extLst>
        </xdr:cNvPr>
        <xdr:cNvSpPr txBox="1"/>
      </xdr:nvSpPr>
      <xdr:spPr>
        <a:xfrm>
          <a:off x="8515427"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40403</xdr:rowOff>
    </xdr:from>
    <xdr:ext cx="469744" cy="259045"/>
    <xdr:sp macro="" textlink="">
      <xdr:nvSpPr>
        <xdr:cNvPr id="141" name="n_3aveValue【図書館】&#10;一人当たり面積">
          <a:extLst>
            <a:ext uri="{FF2B5EF4-FFF2-40B4-BE49-F238E27FC236}">
              <a16:creationId xmlns:a16="http://schemas.microsoft.com/office/drawing/2014/main" id="{F76F7C65-AA85-4102-95CB-2D20BC74E77D}"/>
            </a:ext>
          </a:extLst>
        </xdr:cNvPr>
        <xdr:cNvSpPr txBox="1"/>
      </xdr:nvSpPr>
      <xdr:spPr>
        <a:xfrm>
          <a:off x="7626427"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44975</xdr:rowOff>
    </xdr:from>
    <xdr:ext cx="469744" cy="259045"/>
    <xdr:sp macro="" textlink="">
      <xdr:nvSpPr>
        <xdr:cNvPr id="142" name="n_4aveValue【図書館】&#10;一人当たり面積">
          <a:extLst>
            <a:ext uri="{FF2B5EF4-FFF2-40B4-BE49-F238E27FC236}">
              <a16:creationId xmlns:a16="http://schemas.microsoft.com/office/drawing/2014/main" id="{D826CF94-EB73-47D1-BD72-BF6022BA264C}"/>
            </a:ext>
          </a:extLst>
        </xdr:cNvPr>
        <xdr:cNvSpPr txBox="1"/>
      </xdr:nvSpPr>
      <xdr:spPr>
        <a:xfrm>
          <a:off x="6737427"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63517</xdr:rowOff>
    </xdr:from>
    <xdr:ext cx="469744" cy="259045"/>
    <xdr:sp macro="" textlink="">
      <xdr:nvSpPr>
        <xdr:cNvPr id="143" name="n_1mainValue【図書館】&#10;一人当たり面積">
          <a:extLst>
            <a:ext uri="{FF2B5EF4-FFF2-40B4-BE49-F238E27FC236}">
              <a16:creationId xmlns:a16="http://schemas.microsoft.com/office/drawing/2014/main" id="{7EA7A38C-AA85-4BEB-9628-3568001F72BB}"/>
            </a:ext>
          </a:extLst>
        </xdr:cNvPr>
        <xdr:cNvSpPr txBox="1"/>
      </xdr:nvSpPr>
      <xdr:spPr>
        <a:xfrm>
          <a:off x="9391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72661</xdr:rowOff>
    </xdr:from>
    <xdr:ext cx="469744" cy="259045"/>
    <xdr:sp macro="" textlink="">
      <xdr:nvSpPr>
        <xdr:cNvPr id="144" name="n_2mainValue【図書館】&#10;一人当たり面積">
          <a:extLst>
            <a:ext uri="{FF2B5EF4-FFF2-40B4-BE49-F238E27FC236}">
              <a16:creationId xmlns:a16="http://schemas.microsoft.com/office/drawing/2014/main" id="{72A068FC-B54C-4AF1-98AE-E834F325D26F}"/>
            </a:ext>
          </a:extLst>
        </xdr:cNvPr>
        <xdr:cNvSpPr txBox="1"/>
      </xdr:nvSpPr>
      <xdr:spPr>
        <a:xfrm>
          <a:off x="8515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81805</xdr:rowOff>
    </xdr:from>
    <xdr:ext cx="469744" cy="259045"/>
    <xdr:sp macro="" textlink="">
      <xdr:nvSpPr>
        <xdr:cNvPr id="145" name="n_3mainValue【図書館】&#10;一人当たり面積">
          <a:extLst>
            <a:ext uri="{FF2B5EF4-FFF2-40B4-BE49-F238E27FC236}">
              <a16:creationId xmlns:a16="http://schemas.microsoft.com/office/drawing/2014/main" id="{69CA9F52-E90D-479C-BF26-FE2F39C50673}"/>
            </a:ext>
          </a:extLst>
        </xdr:cNvPr>
        <xdr:cNvSpPr txBox="1"/>
      </xdr:nvSpPr>
      <xdr:spPr>
        <a:xfrm>
          <a:off x="7626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6" name="n_4mainValue【図書館】&#10;一人当たり面積">
          <a:extLst>
            <a:ext uri="{FF2B5EF4-FFF2-40B4-BE49-F238E27FC236}">
              <a16:creationId xmlns:a16="http://schemas.microsoft.com/office/drawing/2014/main" id="{43CC5CB4-E926-4937-8037-F9D7E1121619}"/>
            </a:ext>
          </a:extLst>
        </xdr:cNvPr>
        <xdr:cNvSpPr txBox="1"/>
      </xdr:nvSpPr>
      <xdr:spPr>
        <a:xfrm>
          <a:off x="6737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A2E9E67-B8E1-4998-8D20-5F1061D5363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5907C0B-F2EC-4C41-9808-D1A08B95AA5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9439532-11E9-4963-B855-F93D387BB72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2A57B01-B4C1-4257-A09E-123DBEE4435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3C88B3F-9FB4-4652-9E31-4CCCD5C9EDB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42E69040-2350-4880-ACB3-71A347C2713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A11A9825-AD7C-4F63-ABDD-19040FBC264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AD4B28B5-7A02-469F-876A-C59A9F09ACA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D24CAC5-FA97-4061-B1E7-7ECE6BC287F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6BEBC83-AA21-43DC-8C22-C35422EC46A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4B0035AB-A806-456F-A771-638D8A10AA6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D837EBB1-16F5-4826-9F51-6781C02944C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73E2F6DA-DA2B-4E4D-9033-4019EA6205F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259BFF33-19FC-46CE-A30B-E948D2B7022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E99A0BAE-4A6E-4A54-AA9B-01354B0A010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2361B650-9C31-4DD1-9D13-09C47C8BF4A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C14B19F5-24C5-4218-BC28-3A98AB22AC4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988D2B06-74EF-40FB-A502-C7492D98814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26AD7381-0324-4422-BEEC-AB52DA54735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775EF7AC-04E0-44A0-9E32-36F15DC5B90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BB5CC09-9224-4B82-991A-87AD8C865BE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8F09C28B-E8BF-448E-82D3-9DDE52A566B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83E647E2-2254-4F6C-96F9-CFF290858CA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33A8F1B8-39B3-4D89-B086-A90B22B7122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102870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A330F2B5-9254-481B-9CD1-DCAB69660890}"/>
            </a:ext>
          </a:extLst>
        </xdr:cNvPr>
        <xdr:cNvCxnSpPr/>
      </xdr:nvCxnSpPr>
      <xdr:spPr>
        <a:xfrm flipV="1">
          <a:off x="4634865" y="95326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E7EA9DF9-B8AA-4A7E-84CA-1469D1F5EDAA}"/>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6D993A30-54CC-4A09-88F8-BD15480DE19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49547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85B3BAC9-7886-453F-BEC2-BA25A8E63D4F}"/>
            </a:ext>
          </a:extLst>
        </xdr:cNvPr>
        <xdr:cNvSpPr txBox="1"/>
      </xdr:nvSpPr>
      <xdr:spPr>
        <a:xfrm>
          <a:off x="4673600" y="930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102870</xdr:rowOff>
    </xdr:from>
    <xdr:to>
      <xdr:col>24</xdr:col>
      <xdr:colOff>152400</xdr:colOff>
      <xdr:row>55</xdr:row>
      <xdr:rowOff>102870</xdr:rowOff>
    </xdr:to>
    <xdr:cxnSp macro="">
      <xdr:nvCxnSpPr>
        <xdr:cNvPr id="175" name="直線コネクタ 174">
          <a:extLst>
            <a:ext uri="{FF2B5EF4-FFF2-40B4-BE49-F238E27FC236}">
              <a16:creationId xmlns:a16="http://schemas.microsoft.com/office/drawing/2014/main" id="{06DC2084-B9D1-45F3-8B97-9AF61AB4A5B4}"/>
            </a:ext>
          </a:extLst>
        </xdr:cNvPr>
        <xdr:cNvCxnSpPr/>
      </xdr:nvCxnSpPr>
      <xdr:spPr>
        <a:xfrm>
          <a:off x="4546600" y="953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244CCB50-4DB8-4343-80FF-E98F1E03BB07}"/>
            </a:ext>
          </a:extLst>
        </xdr:cNvPr>
        <xdr:cNvSpPr txBox="1"/>
      </xdr:nvSpPr>
      <xdr:spPr>
        <a:xfrm>
          <a:off x="4673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7" name="フローチャート: 判断 176">
          <a:extLst>
            <a:ext uri="{FF2B5EF4-FFF2-40B4-BE49-F238E27FC236}">
              <a16:creationId xmlns:a16="http://schemas.microsoft.com/office/drawing/2014/main" id="{B166086E-E60F-4A6B-A121-52821B73C333}"/>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69215</xdr:rowOff>
    </xdr:from>
    <xdr:to>
      <xdr:col>20</xdr:col>
      <xdr:colOff>38100</xdr:colOff>
      <xdr:row>60</xdr:row>
      <xdr:rowOff>170815</xdr:rowOff>
    </xdr:to>
    <xdr:sp macro="" textlink="">
      <xdr:nvSpPr>
        <xdr:cNvPr id="178" name="フローチャート: 判断 177">
          <a:extLst>
            <a:ext uri="{FF2B5EF4-FFF2-40B4-BE49-F238E27FC236}">
              <a16:creationId xmlns:a16="http://schemas.microsoft.com/office/drawing/2014/main" id="{AE485B2B-20EC-4AF0-95B2-295EE642F886}"/>
            </a:ext>
          </a:extLst>
        </xdr:cNvPr>
        <xdr:cNvSpPr/>
      </xdr:nvSpPr>
      <xdr:spPr>
        <a:xfrm>
          <a:off x="3746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19685</xdr:rowOff>
    </xdr:from>
    <xdr:to>
      <xdr:col>15</xdr:col>
      <xdr:colOff>101600</xdr:colOff>
      <xdr:row>60</xdr:row>
      <xdr:rowOff>121285</xdr:rowOff>
    </xdr:to>
    <xdr:sp macro="" textlink="">
      <xdr:nvSpPr>
        <xdr:cNvPr id="179" name="フローチャート: 判断 178">
          <a:extLst>
            <a:ext uri="{FF2B5EF4-FFF2-40B4-BE49-F238E27FC236}">
              <a16:creationId xmlns:a16="http://schemas.microsoft.com/office/drawing/2014/main" id="{6CA41CC1-6855-4763-B2A3-D085B55A8AFF}"/>
            </a:ext>
          </a:extLst>
        </xdr:cNvPr>
        <xdr:cNvSpPr/>
      </xdr:nvSpPr>
      <xdr:spPr>
        <a:xfrm>
          <a:off x="2857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8255</xdr:rowOff>
    </xdr:from>
    <xdr:to>
      <xdr:col>10</xdr:col>
      <xdr:colOff>165100</xdr:colOff>
      <xdr:row>60</xdr:row>
      <xdr:rowOff>109855</xdr:rowOff>
    </xdr:to>
    <xdr:sp macro="" textlink="">
      <xdr:nvSpPr>
        <xdr:cNvPr id="180" name="フローチャート: 判断 179">
          <a:extLst>
            <a:ext uri="{FF2B5EF4-FFF2-40B4-BE49-F238E27FC236}">
              <a16:creationId xmlns:a16="http://schemas.microsoft.com/office/drawing/2014/main" id="{900CF685-47C9-4E7C-9F83-5EE4E0196838}"/>
            </a:ext>
          </a:extLst>
        </xdr:cNvPr>
        <xdr:cNvSpPr/>
      </xdr:nvSpPr>
      <xdr:spPr>
        <a:xfrm>
          <a:off x="1968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158750</xdr:rowOff>
    </xdr:from>
    <xdr:to>
      <xdr:col>6</xdr:col>
      <xdr:colOff>38100</xdr:colOff>
      <xdr:row>60</xdr:row>
      <xdr:rowOff>88900</xdr:rowOff>
    </xdr:to>
    <xdr:sp macro="" textlink="">
      <xdr:nvSpPr>
        <xdr:cNvPr id="181" name="フローチャート: 判断 180">
          <a:extLst>
            <a:ext uri="{FF2B5EF4-FFF2-40B4-BE49-F238E27FC236}">
              <a16:creationId xmlns:a16="http://schemas.microsoft.com/office/drawing/2014/main" id="{FB26E900-8B41-4D0C-B92B-D91169F22F22}"/>
            </a:ext>
          </a:extLst>
        </xdr:cNvPr>
        <xdr:cNvSpPr/>
      </xdr:nvSpPr>
      <xdr:spPr>
        <a:xfrm>
          <a:off x="1079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C9B2352-3D0D-48FF-A0F7-0C928A52736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E880DF9-C2B3-4E36-A7A4-4E4FC0E5C74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71AEAEE-9525-4630-A020-E4297E0E12A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B794825-5CB3-47C7-A3DB-A15136661A5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0F4C7B1-62F6-4CF8-A8E8-69352835250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143510</xdr:rowOff>
    </xdr:from>
    <xdr:to>
      <xdr:col>24</xdr:col>
      <xdr:colOff>114300</xdr:colOff>
      <xdr:row>60</xdr:row>
      <xdr:rowOff>73660</xdr:rowOff>
    </xdr:to>
    <xdr:sp macro="" textlink="">
      <xdr:nvSpPr>
        <xdr:cNvPr id="187" name="楕円 186">
          <a:extLst>
            <a:ext uri="{FF2B5EF4-FFF2-40B4-BE49-F238E27FC236}">
              <a16:creationId xmlns:a16="http://schemas.microsoft.com/office/drawing/2014/main" id="{0449839D-8EC4-4F7A-BBCE-EE2507FF63A0}"/>
            </a:ext>
          </a:extLst>
        </xdr:cNvPr>
        <xdr:cNvSpPr/>
      </xdr:nvSpPr>
      <xdr:spPr>
        <a:xfrm>
          <a:off x="45847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166387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B9D047B9-4533-458F-ACE6-FC5FA1860327}"/>
            </a:ext>
          </a:extLst>
        </xdr:cNvPr>
        <xdr:cNvSpPr txBox="1"/>
      </xdr:nvSpPr>
      <xdr:spPr>
        <a:xfrm>
          <a:off x="4673600"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113030</xdr:rowOff>
    </xdr:from>
    <xdr:to>
      <xdr:col>20</xdr:col>
      <xdr:colOff>38100</xdr:colOff>
      <xdr:row>61</xdr:row>
      <xdr:rowOff>43180</xdr:rowOff>
    </xdr:to>
    <xdr:sp macro="" textlink="">
      <xdr:nvSpPr>
        <xdr:cNvPr id="189" name="楕円 188">
          <a:extLst>
            <a:ext uri="{FF2B5EF4-FFF2-40B4-BE49-F238E27FC236}">
              <a16:creationId xmlns:a16="http://schemas.microsoft.com/office/drawing/2014/main" id="{04AC4EA5-9AA6-4788-8761-6F3A916472D9}"/>
            </a:ext>
          </a:extLst>
        </xdr:cNvPr>
        <xdr:cNvSpPr/>
      </xdr:nvSpPr>
      <xdr:spPr>
        <a:xfrm>
          <a:off x="374650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22860</xdr:rowOff>
    </xdr:from>
    <xdr:to>
      <xdr:col>24</xdr:col>
      <xdr:colOff>63500</xdr:colOff>
      <xdr:row>60</xdr:row>
      <xdr:rowOff>163830</xdr:rowOff>
    </xdr:to>
    <xdr:cxnSp macro="">
      <xdr:nvCxnSpPr>
        <xdr:cNvPr id="190" name="直線コネクタ 189">
          <a:extLst>
            <a:ext uri="{FF2B5EF4-FFF2-40B4-BE49-F238E27FC236}">
              <a16:creationId xmlns:a16="http://schemas.microsoft.com/office/drawing/2014/main" id="{6EE9E927-484B-4C12-B35E-4B24C3601C49}"/>
            </a:ext>
          </a:extLst>
        </xdr:cNvPr>
        <xdr:cNvCxnSpPr/>
      </xdr:nvCxnSpPr>
      <xdr:spPr>
        <a:xfrm flipV="1">
          <a:off x="3797300" y="10309860"/>
          <a:ext cx="8382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95885</xdr:rowOff>
    </xdr:from>
    <xdr:to>
      <xdr:col>15</xdr:col>
      <xdr:colOff>101600</xdr:colOff>
      <xdr:row>61</xdr:row>
      <xdr:rowOff>26035</xdr:rowOff>
    </xdr:to>
    <xdr:sp macro="" textlink="">
      <xdr:nvSpPr>
        <xdr:cNvPr id="191" name="楕円 190">
          <a:extLst>
            <a:ext uri="{FF2B5EF4-FFF2-40B4-BE49-F238E27FC236}">
              <a16:creationId xmlns:a16="http://schemas.microsoft.com/office/drawing/2014/main" id="{FE371007-7339-4A0D-931F-EDD68422EA12}"/>
            </a:ext>
          </a:extLst>
        </xdr:cNvPr>
        <xdr:cNvSpPr/>
      </xdr:nvSpPr>
      <xdr:spPr>
        <a:xfrm>
          <a:off x="2857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146685</xdr:rowOff>
    </xdr:from>
    <xdr:to>
      <xdr:col>19</xdr:col>
      <xdr:colOff>177800</xdr:colOff>
      <xdr:row>60</xdr:row>
      <xdr:rowOff>163830</xdr:rowOff>
    </xdr:to>
    <xdr:cxnSp macro="">
      <xdr:nvCxnSpPr>
        <xdr:cNvPr id="192" name="直線コネクタ 191">
          <a:extLst>
            <a:ext uri="{FF2B5EF4-FFF2-40B4-BE49-F238E27FC236}">
              <a16:creationId xmlns:a16="http://schemas.microsoft.com/office/drawing/2014/main" id="{00DE6720-8249-4158-AB7F-79A13F115F0E}"/>
            </a:ext>
          </a:extLst>
        </xdr:cNvPr>
        <xdr:cNvCxnSpPr/>
      </xdr:nvCxnSpPr>
      <xdr:spPr>
        <a:xfrm>
          <a:off x="2908300" y="1043368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67310</xdr:rowOff>
    </xdr:from>
    <xdr:to>
      <xdr:col>10</xdr:col>
      <xdr:colOff>165100</xdr:colOff>
      <xdr:row>60</xdr:row>
      <xdr:rowOff>168910</xdr:rowOff>
    </xdr:to>
    <xdr:sp macro="" textlink="">
      <xdr:nvSpPr>
        <xdr:cNvPr id="193" name="楕円 192">
          <a:extLst>
            <a:ext uri="{FF2B5EF4-FFF2-40B4-BE49-F238E27FC236}">
              <a16:creationId xmlns:a16="http://schemas.microsoft.com/office/drawing/2014/main" id="{E849DA99-9557-4F03-83A5-88DE4DBF65A0}"/>
            </a:ext>
          </a:extLst>
        </xdr:cNvPr>
        <xdr:cNvSpPr/>
      </xdr:nvSpPr>
      <xdr:spPr>
        <a:xfrm>
          <a:off x="1968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118110</xdr:rowOff>
    </xdr:from>
    <xdr:to>
      <xdr:col>15</xdr:col>
      <xdr:colOff>50800</xdr:colOff>
      <xdr:row>60</xdr:row>
      <xdr:rowOff>146685</xdr:rowOff>
    </xdr:to>
    <xdr:cxnSp macro="">
      <xdr:nvCxnSpPr>
        <xdr:cNvPr id="194" name="直線コネクタ 193">
          <a:extLst>
            <a:ext uri="{FF2B5EF4-FFF2-40B4-BE49-F238E27FC236}">
              <a16:creationId xmlns:a16="http://schemas.microsoft.com/office/drawing/2014/main" id="{463FFFCB-6BB4-4866-8EA7-69F05B897AEE}"/>
            </a:ext>
          </a:extLst>
        </xdr:cNvPr>
        <xdr:cNvCxnSpPr/>
      </xdr:nvCxnSpPr>
      <xdr:spPr>
        <a:xfrm>
          <a:off x="2019300" y="104051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34925</xdr:rowOff>
    </xdr:from>
    <xdr:to>
      <xdr:col>6</xdr:col>
      <xdr:colOff>38100</xdr:colOff>
      <xdr:row>60</xdr:row>
      <xdr:rowOff>136525</xdr:rowOff>
    </xdr:to>
    <xdr:sp macro="" textlink="">
      <xdr:nvSpPr>
        <xdr:cNvPr id="195" name="楕円 194">
          <a:extLst>
            <a:ext uri="{FF2B5EF4-FFF2-40B4-BE49-F238E27FC236}">
              <a16:creationId xmlns:a16="http://schemas.microsoft.com/office/drawing/2014/main" id="{3FED9F5B-A424-435D-AD9E-9AD6D6617D09}"/>
            </a:ext>
          </a:extLst>
        </xdr:cNvPr>
        <xdr:cNvSpPr/>
      </xdr:nvSpPr>
      <xdr:spPr>
        <a:xfrm>
          <a:off x="10795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85725</xdr:rowOff>
    </xdr:from>
    <xdr:to>
      <xdr:col>10</xdr:col>
      <xdr:colOff>114300</xdr:colOff>
      <xdr:row>60</xdr:row>
      <xdr:rowOff>118110</xdr:rowOff>
    </xdr:to>
    <xdr:cxnSp macro="">
      <xdr:nvCxnSpPr>
        <xdr:cNvPr id="196" name="直線コネクタ 195">
          <a:extLst>
            <a:ext uri="{FF2B5EF4-FFF2-40B4-BE49-F238E27FC236}">
              <a16:creationId xmlns:a16="http://schemas.microsoft.com/office/drawing/2014/main" id="{CC6B166E-E24F-4231-B88B-395F5DEF66D7}"/>
            </a:ext>
          </a:extLst>
        </xdr:cNvPr>
        <xdr:cNvCxnSpPr/>
      </xdr:nvCxnSpPr>
      <xdr:spPr>
        <a:xfrm>
          <a:off x="1130300" y="103727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15892</xdr:rowOff>
    </xdr:from>
    <xdr:ext cx="405111" cy="259045"/>
    <xdr:sp macro="" textlink="">
      <xdr:nvSpPr>
        <xdr:cNvPr id="197" name="n_1aveValue【体育館・プール】&#10;有形固定資産減価償却率">
          <a:extLst>
            <a:ext uri="{FF2B5EF4-FFF2-40B4-BE49-F238E27FC236}">
              <a16:creationId xmlns:a16="http://schemas.microsoft.com/office/drawing/2014/main" id="{CE995A62-418B-4F26-A7EE-6B2AA56DCC60}"/>
            </a:ext>
          </a:extLst>
        </xdr:cNvPr>
        <xdr:cNvSpPr txBox="1"/>
      </xdr:nvSpPr>
      <xdr:spPr>
        <a:xfrm>
          <a:off x="35820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137812</xdr:rowOff>
    </xdr:from>
    <xdr:ext cx="405111" cy="259045"/>
    <xdr:sp macro="" textlink="">
      <xdr:nvSpPr>
        <xdr:cNvPr id="198" name="n_2aveValue【体育館・プール】&#10;有形固定資産減価償却率">
          <a:extLst>
            <a:ext uri="{FF2B5EF4-FFF2-40B4-BE49-F238E27FC236}">
              <a16:creationId xmlns:a16="http://schemas.microsoft.com/office/drawing/2014/main" id="{AEFADA17-5BD4-449F-A584-D275C8A54235}"/>
            </a:ext>
          </a:extLst>
        </xdr:cNvPr>
        <xdr:cNvSpPr txBox="1"/>
      </xdr:nvSpPr>
      <xdr:spPr>
        <a:xfrm>
          <a:off x="2705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126382</xdr:rowOff>
    </xdr:from>
    <xdr:ext cx="405111" cy="259045"/>
    <xdr:sp macro="" textlink="">
      <xdr:nvSpPr>
        <xdr:cNvPr id="199" name="n_3aveValue【体育館・プール】&#10;有形固定資産減価償却率">
          <a:extLst>
            <a:ext uri="{FF2B5EF4-FFF2-40B4-BE49-F238E27FC236}">
              <a16:creationId xmlns:a16="http://schemas.microsoft.com/office/drawing/2014/main" id="{65997102-0EDD-41DA-9FA2-5ABB2F2F653B}"/>
            </a:ext>
          </a:extLst>
        </xdr:cNvPr>
        <xdr:cNvSpPr txBox="1"/>
      </xdr:nvSpPr>
      <xdr:spPr>
        <a:xfrm>
          <a:off x="1816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105427</xdr:rowOff>
    </xdr:from>
    <xdr:ext cx="405111" cy="259045"/>
    <xdr:sp macro="" textlink="">
      <xdr:nvSpPr>
        <xdr:cNvPr id="200" name="n_4aveValue【体育館・プール】&#10;有形固定資産減価償却率">
          <a:extLst>
            <a:ext uri="{FF2B5EF4-FFF2-40B4-BE49-F238E27FC236}">
              <a16:creationId xmlns:a16="http://schemas.microsoft.com/office/drawing/2014/main" id="{F79C0F33-F26F-48BB-8918-0584E78DF240}"/>
            </a:ext>
          </a:extLst>
        </xdr:cNvPr>
        <xdr:cNvSpPr txBox="1"/>
      </xdr:nvSpPr>
      <xdr:spPr>
        <a:xfrm>
          <a:off x="9277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34307</xdr:rowOff>
    </xdr:from>
    <xdr:ext cx="405111" cy="259045"/>
    <xdr:sp macro="" textlink="">
      <xdr:nvSpPr>
        <xdr:cNvPr id="201" name="n_1mainValue【体育館・プール】&#10;有形固定資産減価償却率">
          <a:extLst>
            <a:ext uri="{FF2B5EF4-FFF2-40B4-BE49-F238E27FC236}">
              <a16:creationId xmlns:a16="http://schemas.microsoft.com/office/drawing/2014/main" id="{7918155C-A2E0-4766-AB97-F199BF276C71}"/>
            </a:ext>
          </a:extLst>
        </xdr:cNvPr>
        <xdr:cNvSpPr txBox="1"/>
      </xdr:nvSpPr>
      <xdr:spPr>
        <a:xfrm>
          <a:off x="35820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17162</xdr:rowOff>
    </xdr:from>
    <xdr:ext cx="405111" cy="259045"/>
    <xdr:sp macro="" textlink="">
      <xdr:nvSpPr>
        <xdr:cNvPr id="202" name="n_2mainValue【体育館・プール】&#10;有形固定資産減価償却率">
          <a:extLst>
            <a:ext uri="{FF2B5EF4-FFF2-40B4-BE49-F238E27FC236}">
              <a16:creationId xmlns:a16="http://schemas.microsoft.com/office/drawing/2014/main" id="{B29B0906-58F5-4E95-8BF9-DB125102FC06}"/>
            </a:ext>
          </a:extLst>
        </xdr:cNvPr>
        <xdr:cNvSpPr txBox="1"/>
      </xdr:nvSpPr>
      <xdr:spPr>
        <a:xfrm>
          <a:off x="27057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160037</xdr:rowOff>
    </xdr:from>
    <xdr:ext cx="405111" cy="259045"/>
    <xdr:sp macro="" textlink="">
      <xdr:nvSpPr>
        <xdr:cNvPr id="203" name="n_3mainValue【体育館・プール】&#10;有形固定資産減価償却率">
          <a:extLst>
            <a:ext uri="{FF2B5EF4-FFF2-40B4-BE49-F238E27FC236}">
              <a16:creationId xmlns:a16="http://schemas.microsoft.com/office/drawing/2014/main" id="{5E5CB198-3B2B-43C1-8496-5DC4E25956FE}"/>
            </a:ext>
          </a:extLst>
        </xdr:cNvPr>
        <xdr:cNvSpPr txBox="1"/>
      </xdr:nvSpPr>
      <xdr:spPr>
        <a:xfrm>
          <a:off x="1816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127652</xdr:rowOff>
    </xdr:from>
    <xdr:ext cx="405111" cy="259045"/>
    <xdr:sp macro="" textlink="">
      <xdr:nvSpPr>
        <xdr:cNvPr id="204" name="n_4mainValue【体育館・プール】&#10;有形固定資産減価償却率">
          <a:extLst>
            <a:ext uri="{FF2B5EF4-FFF2-40B4-BE49-F238E27FC236}">
              <a16:creationId xmlns:a16="http://schemas.microsoft.com/office/drawing/2014/main" id="{D74D32CC-9923-4AA2-9037-042E1E6320A7}"/>
            </a:ext>
          </a:extLst>
        </xdr:cNvPr>
        <xdr:cNvSpPr txBox="1"/>
      </xdr:nvSpPr>
      <xdr:spPr>
        <a:xfrm>
          <a:off x="927744" y="1041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6542485-99BB-4BC7-AAAF-654CB3DFC63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CB16924-F689-49AE-AB7D-92DA3B0D597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9D2A0A6-B2F3-41BA-B2FC-954C9100C04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C986AE4B-AA29-4213-BFF3-BB77FC5CDA1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22BB943-FFD7-40FB-823E-1151FE3A4D7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ED5D2C2-9C62-498D-9CD0-1942577D10A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5B42055-54B1-4469-A9C4-BA66C50DE0B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42D0C9A-1B96-46DD-8784-43F943D64A0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5BB10A3-4068-4DAB-B181-B37C154F352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3A6E779-3022-40C1-A8DB-FA56AF81BBB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7998D329-9E61-4B90-9C0E-23651D03698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9A45EE24-524C-439A-9F14-03B6708543A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7C0C0BB-830B-4A3B-B3BF-74711E13BA8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EC4C24DE-394A-4F87-B103-1CC2C62BFACF}"/>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C1C2C14C-785B-4EA6-81B5-1650F673E9D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D4C9BF0D-5C41-4863-AD72-DD2B0BE2654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95CC250A-770B-46F3-B0F2-A2C91A3695A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935CDE3A-6F40-4154-9C03-4BA1C38FB40B}"/>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A9048202-D4CE-4889-8778-FC92D3EDDE2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60CE124-6350-412C-B33E-0A98027D6A7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96501319-9A82-4D17-8F13-EF8A4C38BB6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D0704E5C-A2F7-426D-A3EC-EAF8C7791FE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A8758B84-A8BF-41CC-9099-E62ED161156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135255</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352CDCD6-4B4B-45AF-B32C-8544B7CF86E3}"/>
            </a:ext>
          </a:extLst>
        </xdr:cNvPr>
        <xdr:cNvCxnSpPr/>
      </xdr:nvCxnSpPr>
      <xdr:spPr>
        <a:xfrm flipV="1">
          <a:off x="10476865" y="9736455"/>
          <a:ext cx="0" cy="1312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13E21C6A-93AC-4202-8B6E-9EBA80B1C032}"/>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B2D85A22-7588-4626-8BF5-BDD8BAA34972}"/>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81932</xdr:rowOff>
    </xdr:from>
    <xdr:ext cx="469744" cy="259045"/>
    <xdr:sp macro="" textlink="">
      <xdr:nvSpPr>
        <xdr:cNvPr id="231" name="【体育館・プール】&#10;一人当たり面積最大値テキスト">
          <a:extLst>
            <a:ext uri="{FF2B5EF4-FFF2-40B4-BE49-F238E27FC236}">
              <a16:creationId xmlns:a16="http://schemas.microsoft.com/office/drawing/2014/main" id="{4A951BAA-8FFD-47CD-897D-EE8F5B6D0663}"/>
            </a:ext>
          </a:extLst>
        </xdr:cNvPr>
        <xdr:cNvSpPr txBox="1"/>
      </xdr:nvSpPr>
      <xdr:spPr>
        <a:xfrm>
          <a:off x="10515600" y="951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135255</xdr:rowOff>
    </xdr:from>
    <xdr:to>
      <xdr:col>55</xdr:col>
      <xdr:colOff>88900</xdr:colOff>
      <xdr:row>56</xdr:row>
      <xdr:rowOff>135255</xdr:rowOff>
    </xdr:to>
    <xdr:cxnSp macro="">
      <xdr:nvCxnSpPr>
        <xdr:cNvPr id="232" name="直線コネクタ 231">
          <a:extLst>
            <a:ext uri="{FF2B5EF4-FFF2-40B4-BE49-F238E27FC236}">
              <a16:creationId xmlns:a16="http://schemas.microsoft.com/office/drawing/2014/main" id="{B9B394C8-A939-4160-99AB-7864CDB33B31}"/>
            </a:ext>
          </a:extLst>
        </xdr:cNvPr>
        <xdr:cNvCxnSpPr/>
      </xdr:nvCxnSpPr>
      <xdr:spPr>
        <a:xfrm>
          <a:off x="10388600" y="9736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12971</xdr:rowOff>
    </xdr:from>
    <xdr:ext cx="469744" cy="259045"/>
    <xdr:sp macro="" textlink="">
      <xdr:nvSpPr>
        <xdr:cNvPr id="233" name="【体育館・プール】&#10;一人当たり面積平均値テキスト">
          <a:extLst>
            <a:ext uri="{FF2B5EF4-FFF2-40B4-BE49-F238E27FC236}">
              <a16:creationId xmlns:a16="http://schemas.microsoft.com/office/drawing/2014/main" id="{D05A4758-5654-46D2-A259-46422E7D6DD6}"/>
            </a:ext>
          </a:extLst>
        </xdr:cNvPr>
        <xdr:cNvSpPr txBox="1"/>
      </xdr:nvSpPr>
      <xdr:spPr>
        <a:xfrm>
          <a:off x="10515600" y="10814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34544</xdr:rowOff>
    </xdr:from>
    <xdr:to>
      <xdr:col>55</xdr:col>
      <xdr:colOff>50800</xdr:colOff>
      <xdr:row>63</xdr:row>
      <xdr:rowOff>136144</xdr:rowOff>
    </xdr:to>
    <xdr:sp macro="" textlink="">
      <xdr:nvSpPr>
        <xdr:cNvPr id="234" name="フローチャート: 判断 233">
          <a:extLst>
            <a:ext uri="{FF2B5EF4-FFF2-40B4-BE49-F238E27FC236}">
              <a16:creationId xmlns:a16="http://schemas.microsoft.com/office/drawing/2014/main" id="{E09DAF47-7157-4B20-AC58-A9ADF0FA9DE8}"/>
            </a:ext>
          </a:extLst>
        </xdr:cNvPr>
        <xdr:cNvSpPr/>
      </xdr:nvSpPr>
      <xdr:spPr>
        <a:xfrm>
          <a:off x="104267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39116</xdr:rowOff>
    </xdr:from>
    <xdr:to>
      <xdr:col>50</xdr:col>
      <xdr:colOff>165100</xdr:colOff>
      <xdr:row>63</xdr:row>
      <xdr:rowOff>140716</xdr:rowOff>
    </xdr:to>
    <xdr:sp macro="" textlink="">
      <xdr:nvSpPr>
        <xdr:cNvPr id="235" name="フローチャート: 判断 234">
          <a:extLst>
            <a:ext uri="{FF2B5EF4-FFF2-40B4-BE49-F238E27FC236}">
              <a16:creationId xmlns:a16="http://schemas.microsoft.com/office/drawing/2014/main" id="{1A94DB94-EDB8-4E37-9E7D-4564B4A9A12A}"/>
            </a:ext>
          </a:extLst>
        </xdr:cNvPr>
        <xdr:cNvSpPr/>
      </xdr:nvSpPr>
      <xdr:spPr>
        <a:xfrm>
          <a:off x="9588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44069</xdr:rowOff>
    </xdr:from>
    <xdr:to>
      <xdr:col>46</xdr:col>
      <xdr:colOff>38100</xdr:colOff>
      <xdr:row>63</xdr:row>
      <xdr:rowOff>145669</xdr:rowOff>
    </xdr:to>
    <xdr:sp macro="" textlink="">
      <xdr:nvSpPr>
        <xdr:cNvPr id="236" name="フローチャート: 判断 235">
          <a:extLst>
            <a:ext uri="{FF2B5EF4-FFF2-40B4-BE49-F238E27FC236}">
              <a16:creationId xmlns:a16="http://schemas.microsoft.com/office/drawing/2014/main" id="{0EEE1F87-10A6-47CD-B189-4B52A5A3AEF3}"/>
            </a:ext>
          </a:extLst>
        </xdr:cNvPr>
        <xdr:cNvSpPr/>
      </xdr:nvSpPr>
      <xdr:spPr>
        <a:xfrm>
          <a:off x="8699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53594</xdr:rowOff>
    </xdr:from>
    <xdr:to>
      <xdr:col>41</xdr:col>
      <xdr:colOff>101600</xdr:colOff>
      <xdr:row>63</xdr:row>
      <xdr:rowOff>155194</xdr:rowOff>
    </xdr:to>
    <xdr:sp macro="" textlink="">
      <xdr:nvSpPr>
        <xdr:cNvPr id="237" name="フローチャート: 判断 236">
          <a:extLst>
            <a:ext uri="{FF2B5EF4-FFF2-40B4-BE49-F238E27FC236}">
              <a16:creationId xmlns:a16="http://schemas.microsoft.com/office/drawing/2014/main" id="{516D897D-CCFD-48E7-98A5-C0C0F3020E66}"/>
            </a:ext>
          </a:extLst>
        </xdr:cNvPr>
        <xdr:cNvSpPr/>
      </xdr:nvSpPr>
      <xdr:spPr>
        <a:xfrm>
          <a:off x="7810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65786</xdr:rowOff>
    </xdr:from>
    <xdr:to>
      <xdr:col>36</xdr:col>
      <xdr:colOff>165100</xdr:colOff>
      <xdr:row>63</xdr:row>
      <xdr:rowOff>167386</xdr:rowOff>
    </xdr:to>
    <xdr:sp macro="" textlink="">
      <xdr:nvSpPr>
        <xdr:cNvPr id="238" name="フローチャート: 判断 237">
          <a:extLst>
            <a:ext uri="{FF2B5EF4-FFF2-40B4-BE49-F238E27FC236}">
              <a16:creationId xmlns:a16="http://schemas.microsoft.com/office/drawing/2014/main" id="{C695A428-9893-4570-90F6-884F78CB65C3}"/>
            </a:ext>
          </a:extLst>
        </xdr:cNvPr>
        <xdr:cNvSpPr/>
      </xdr:nvSpPr>
      <xdr:spPr>
        <a:xfrm>
          <a:off x="6921500" y="1086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70673DD-11C7-4E5A-BB57-AE23F005F54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106F7CD-20AF-40F1-BD0E-E320BF9A81F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D114-9B8A-4AD2-8595-033C66BEBD6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EB76C7A-3789-478F-88EB-4B516949804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78A075B-43C6-4B7A-A874-2AD51C3AE86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21971</xdr:rowOff>
    </xdr:from>
    <xdr:to>
      <xdr:col>55</xdr:col>
      <xdr:colOff>50800</xdr:colOff>
      <xdr:row>63</xdr:row>
      <xdr:rowOff>123571</xdr:rowOff>
    </xdr:to>
    <xdr:sp macro="" textlink="">
      <xdr:nvSpPr>
        <xdr:cNvPr id="244" name="楕円 243">
          <a:extLst>
            <a:ext uri="{FF2B5EF4-FFF2-40B4-BE49-F238E27FC236}">
              <a16:creationId xmlns:a16="http://schemas.microsoft.com/office/drawing/2014/main" id="{4F8C9CC5-2B60-4144-A522-7032A2C2A3A8}"/>
            </a:ext>
          </a:extLst>
        </xdr:cNvPr>
        <xdr:cNvSpPr/>
      </xdr:nvSpPr>
      <xdr:spPr>
        <a:xfrm>
          <a:off x="10426700" y="1082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44848</xdr:rowOff>
    </xdr:from>
    <xdr:ext cx="469744" cy="259045"/>
    <xdr:sp macro="" textlink="">
      <xdr:nvSpPr>
        <xdr:cNvPr id="245" name="【体育館・プール】&#10;一人当たり面積該当値テキスト">
          <a:extLst>
            <a:ext uri="{FF2B5EF4-FFF2-40B4-BE49-F238E27FC236}">
              <a16:creationId xmlns:a16="http://schemas.microsoft.com/office/drawing/2014/main" id="{844D51E1-6504-4DB8-9D9C-26445C4EA453}"/>
            </a:ext>
          </a:extLst>
        </xdr:cNvPr>
        <xdr:cNvSpPr txBox="1"/>
      </xdr:nvSpPr>
      <xdr:spPr>
        <a:xfrm>
          <a:off x="10515600" y="10674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26924</xdr:rowOff>
    </xdr:from>
    <xdr:to>
      <xdr:col>50</xdr:col>
      <xdr:colOff>165100</xdr:colOff>
      <xdr:row>63</xdr:row>
      <xdr:rowOff>128524</xdr:rowOff>
    </xdr:to>
    <xdr:sp macro="" textlink="">
      <xdr:nvSpPr>
        <xdr:cNvPr id="246" name="楕円 245">
          <a:extLst>
            <a:ext uri="{FF2B5EF4-FFF2-40B4-BE49-F238E27FC236}">
              <a16:creationId xmlns:a16="http://schemas.microsoft.com/office/drawing/2014/main" id="{7307ECD5-5315-433A-9932-1D9C08563237}"/>
            </a:ext>
          </a:extLst>
        </xdr:cNvPr>
        <xdr:cNvSpPr/>
      </xdr:nvSpPr>
      <xdr:spPr>
        <a:xfrm>
          <a:off x="9588500" y="1082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72771</xdr:rowOff>
    </xdr:from>
    <xdr:to>
      <xdr:col>55</xdr:col>
      <xdr:colOff>0</xdr:colOff>
      <xdr:row>63</xdr:row>
      <xdr:rowOff>77724</xdr:rowOff>
    </xdr:to>
    <xdr:cxnSp macro="">
      <xdr:nvCxnSpPr>
        <xdr:cNvPr id="247" name="直線コネクタ 246">
          <a:extLst>
            <a:ext uri="{FF2B5EF4-FFF2-40B4-BE49-F238E27FC236}">
              <a16:creationId xmlns:a16="http://schemas.microsoft.com/office/drawing/2014/main" id="{95F290FD-E6FD-4A4E-905B-E34D1AE29C9B}"/>
            </a:ext>
          </a:extLst>
        </xdr:cNvPr>
        <xdr:cNvCxnSpPr/>
      </xdr:nvCxnSpPr>
      <xdr:spPr>
        <a:xfrm flipV="1">
          <a:off x="9639300" y="10874121"/>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29972</xdr:rowOff>
    </xdr:from>
    <xdr:to>
      <xdr:col>46</xdr:col>
      <xdr:colOff>38100</xdr:colOff>
      <xdr:row>63</xdr:row>
      <xdr:rowOff>131572</xdr:rowOff>
    </xdr:to>
    <xdr:sp macro="" textlink="">
      <xdr:nvSpPr>
        <xdr:cNvPr id="248" name="楕円 247">
          <a:extLst>
            <a:ext uri="{FF2B5EF4-FFF2-40B4-BE49-F238E27FC236}">
              <a16:creationId xmlns:a16="http://schemas.microsoft.com/office/drawing/2014/main" id="{AC74CDDD-6B66-40EA-A884-9C161E4AF263}"/>
            </a:ext>
          </a:extLst>
        </xdr:cNvPr>
        <xdr:cNvSpPr/>
      </xdr:nvSpPr>
      <xdr:spPr>
        <a:xfrm>
          <a:off x="8699500" y="1083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77724</xdr:rowOff>
    </xdr:from>
    <xdr:to>
      <xdr:col>50</xdr:col>
      <xdr:colOff>114300</xdr:colOff>
      <xdr:row>63</xdr:row>
      <xdr:rowOff>80772</xdr:rowOff>
    </xdr:to>
    <xdr:cxnSp macro="">
      <xdr:nvCxnSpPr>
        <xdr:cNvPr id="249" name="直線コネクタ 248">
          <a:extLst>
            <a:ext uri="{FF2B5EF4-FFF2-40B4-BE49-F238E27FC236}">
              <a16:creationId xmlns:a16="http://schemas.microsoft.com/office/drawing/2014/main" id="{56A889A2-0C47-4B63-AD07-FB836878A726}"/>
            </a:ext>
          </a:extLst>
        </xdr:cNvPr>
        <xdr:cNvCxnSpPr/>
      </xdr:nvCxnSpPr>
      <xdr:spPr>
        <a:xfrm flipV="1">
          <a:off x="8750300" y="1087907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28067</xdr:rowOff>
    </xdr:from>
    <xdr:to>
      <xdr:col>41</xdr:col>
      <xdr:colOff>101600</xdr:colOff>
      <xdr:row>63</xdr:row>
      <xdr:rowOff>129667</xdr:rowOff>
    </xdr:to>
    <xdr:sp macro="" textlink="">
      <xdr:nvSpPr>
        <xdr:cNvPr id="250" name="楕円 249">
          <a:extLst>
            <a:ext uri="{FF2B5EF4-FFF2-40B4-BE49-F238E27FC236}">
              <a16:creationId xmlns:a16="http://schemas.microsoft.com/office/drawing/2014/main" id="{2FFC34D6-C8CB-42B4-B679-2D3068EDD666}"/>
            </a:ext>
          </a:extLst>
        </xdr:cNvPr>
        <xdr:cNvSpPr/>
      </xdr:nvSpPr>
      <xdr:spPr>
        <a:xfrm>
          <a:off x="7810500" y="1082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78867</xdr:rowOff>
    </xdr:from>
    <xdr:to>
      <xdr:col>45</xdr:col>
      <xdr:colOff>177800</xdr:colOff>
      <xdr:row>63</xdr:row>
      <xdr:rowOff>80772</xdr:rowOff>
    </xdr:to>
    <xdr:cxnSp macro="">
      <xdr:nvCxnSpPr>
        <xdr:cNvPr id="251" name="直線コネクタ 250">
          <a:extLst>
            <a:ext uri="{FF2B5EF4-FFF2-40B4-BE49-F238E27FC236}">
              <a16:creationId xmlns:a16="http://schemas.microsoft.com/office/drawing/2014/main" id="{68F1A2EB-DC85-46E7-8D9C-1A79E80097FC}"/>
            </a:ext>
          </a:extLst>
        </xdr:cNvPr>
        <xdr:cNvCxnSpPr/>
      </xdr:nvCxnSpPr>
      <xdr:spPr>
        <a:xfrm>
          <a:off x="7861300" y="10880217"/>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30353</xdr:rowOff>
    </xdr:from>
    <xdr:to>
      <xdr:col>36</xdr:col>
      <xdr:colOff>165100</xdr:colOff>
      <xdr:row>63</xdr:row>
      <xdr:rowOff>131953</xdr:rowOff>
    </xdr:to>
    <xdr:sp macro="" textlink="">
      <xdr:nvSpPr>
        <xdr:cNvPr id="252" name="楕円 251">
          <a:extLst>
            <a:ext uri="{FF2B5EF4-FFF2-40B4-BE49-F238E27FC236}">
              <a16:creationId xmlns:a16="http://schemas.microsoft.com/office/drawing/2014/main" id="{04032DB0-AF7C-43C7-A0BF-90E504B2D955}"/>
            </a:ext>
          </a:extLst>
        </xdr:cNvPr>
        <xdr:cNvSpPr/>
      </xdr:nvSpPr>
      <xdr:spPr>
        <a:xfrm>
          <a:off x="6921500" y="1083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78867</xdr:rowOff>
    </xdr:from>
    <xdr:to>
      <xdr:col>41</xdr:col>
      <xdr:colOff>50800</xdr:colOff>
      <xdr:row>63</xdr:row>
      <xdr:rowOff>81153</xdr:rowOff>
    </xdr:to>
    <xdr:cxnSp macro="">
      <xdr:nvCxnSpPr>
        <xdr:cNvPr id="253" name="直線コネクタ 252">
          <a:extLst>
            <a:ext uri="{FF2B5EF4-FFF2-40B4-BE49-F238E27FC236}">
              <a16:creationId xmlns:a16="http://schemas.microsoft.com/office/drawing/2014/main" id="{173EAA69-3799-4AF8-803A-51A8717C6EB7}"/>
            </a:ext>
          </a:extLst>
        </xdr:cNvPr>
        <xdr:cNvCxnSpPr/>
      </xdr:nvCxnSpPr>
      <xdr:spPr>
        <a:xfrm flipV="1">
          <a:off x="6972300" y="1088021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131843</xdr:rowOff>
    </xdr:from>
    <xdr:ext cx="469744" cy="259045"/>
    <xdr:sp macro="" textlink="">
      <xdr:nvSpPr>
        <xdr:cNvPr id="254" name="n_1aveValue【体育館・プール】&#10;一人当たり面積">
          <a:extLst>
            <a:ext uri="{FF2B5EF4-FFF2-40B4-BE49-F238E27FC236}">
              <a16:creationId xmlns:a16="http://schemas.microsoft.com/office/drawing/2014/main" id="{A8577DA1-42E7-4CDD-8BDF-02B18B14E6E3}"/>
            </a:ext>
          </a:extLst>
        </xdr:cNvPr>
        <xdr:cNvSpPr txBox="1"/>
      </xdr:nvSpPr>
      <xdr:spPr>
        <a:xfrm>
          <a:off x="93917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136796</xdr:rowOff>
    </xdr:from>
    <xdr:ext cx="469744" cy="259045"/>
    <xdr:sp macro="" textlink="">
      <xdr:nvSpPr>
        <xdr:cNvPr id="255" name="n_2aveValue【体育館・プール】&#10;一人当たり面積">
          <a:extLst>
            <a:ext uri="{FF2B5EF4-FFF2-40B4-BE49-F238E27FC236}">
              <a16:creationId xmlns:a16="http://schemas.microsoft.com/office/drawing/2014/main" id="{BADBDE6D-8CDE-4048-9CAB-CD48BEC7ADFC}"/>
            </a:ext>
          </a:extLst>
        </xdr:cNvPr>
        <xdr:cNvSpPr txBox="1"/>
      </xdr:nvSpPr>
      <xdr:spPr>
        <a:xfrm>
          <a:off x="8515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146321</xdr:rowOff>
    </xdr:from>
    <xdr:ext cx="469744" cy="259045"/>
    <xdr:sp macro="" textlink="">
      <xdr:nvSpPr>
        <xdr:cNvPr id="256" name="n_3aveValue【体育館・プール】&#10;一人当たり面積">
          <a:extLst>
            <a:ext uri="{FF2B5EF4-FFF2-40B4-BE49-F238E27FC236}">
              <a16:creationId xmlns:a16="http://schemas.microsoft.com/office/drawing/2014/main" id="{39A18F5F-A712-4C3E-8EEB-C6E2A2515797}"/>
            </a:ext>
          </a:extLst>
        </xdr:cNvPr>
        <xdr:cNvSpPr txBox="1"/>
      </xdr:nvSpPr>
      <xdr:spPr>
        <a:xfrm>
          <a:off x="7626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158513</xdr:rowOff>
    </xdr:from>
    <xdr:ext cx="469744" cy="259045"/>
    <xdr:sp macro="" textlink="">
      <xdr:nvSpPr>
        <xdr:cNvPr id="257" name="n_4aveValue【体育館・プール】&#10;一人当たり面積">
          <a:extLst>
            <a:ext uri="{FF2B5EF4-FFF2-40B4-BE49-F238E27FC236}">
              <a16:creationId xmlns:a16="http://schemas.microsoft.com/office/drawing/2014/main" id="{555F990A-3823-4778-B701-A48D60596A8E}"/>
            </a:ext>
          </a:extLst>
        </xdr:cNvPr>
        <xdr:cNvSpPr txBox="1"/>
      </xdr:nvSpPr>
      <xdr:spPr>
        <a:xfrm>
          <a:off x="6737427" y="1095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145051</xdr:rowOff>
    </xdr:from>
    <xdr:ext cx="469744" cy="259045"/>
    <xdr:sp macro="" textlink="">
      <xdr:nvSpPr>
        <xdr:cNvPr id="258" name="n_1mainValue【体育館・プール】&#10;一人当たり面積">
          <a:extLst>
            <a:ext uri="{FF2B5EF4-FFF2-40B4-BE49-F238E27FC236}">
              <a16:creationId xmlns:a16="http://schemas.microsoft.com/office/drawing/2014/main" id="{A1B571ED-0ED1-4AD1-87C6-F84B67EEDF6D}"/>
            </a:ext>
          </a:extLst>
        </xdr:cNvPr>
        <xdr:cNvSpPr txBox="1"/>
      </xdr:nvSpPr>
      <xdr:spPr>
        <a:xfrm>
          <a:off x="9391727" y="1060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148099</xdr:rowOff>
    </xdr:from>
    <xdr:ext cx="469744" cy="259045"/>
    <xdr:sp macro="" textlink="">
      <xdr:nvSpPr>
        <xdr:cNvPr id="259" name="n_2mainValue【体育館・プール】&#10;一人当たり面積">
          <a:extLst>
            <a:ext uri="{FF2B5EF4-FFF2-40B4-BE49-F238E27FC236}">
              <a16:creationId xmlns:a16="http://schemas.microsoft.com/office/drawing/2014/main" id="{045CC8F1-A6E4-4079-97C8-676D5E2DE712}"/>
            </a:ext>
          </a:extLst>
        </xdr:cNvPr>
        <xdr:cNvSpPr txBox="1"/>
      </xdr:nvSpPr>
      <xdr:spPr>
        <a:xfrm>
          <a:off x="8515427" y="10606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146194</xdr:rowOff>
    </xdr:from>
    <xdr:ext cx="469744" cy="259045"/>
    <xdr:sp macro="" textlink="">
      <xdr:nvSpPr>
        <xdr:cNvPr id="260" name="n_3mainValue【体育館・プール】&#10;一人当たり面積">
          <a:extLst>
            <a:ext uri="{FF2B5EF4-FFF2-40B4-BE49-F238E27FC236}">
              <a16:creationId xmlns:a16="http://schemas.microsoft.com/office/drawing/2014/main" id="{EF6536E3-B1DA-428B-82D9-6E533FF6D96A}"/>
            </a:ext>
          </a:extLst>
        </xdr:cNvPr>
        <xdr:cNvSpPr txBox="1"/>
      </xdr:nvSpPr>
      <xdr:spPr>
        <a:xfrm>
          <a:off x="7626427" y="1060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148480</xdr:rowOff>
    </xdr:from>
    <xdr:ext cx="469744" cy="259045"/>
    <xdr:sp macro="" textlink="">
      <xdr:nvSpPr>
        <xdr:cNvPr id="261" name="n_4mainValue【体育館・プール】&#10;一人当たり面積">
          <a:extLst>
            <a:ext uri="{FF2B5EF4-FFF2-40B4-BE49-F238E27FC236}">
              <a16:creationId xmlns:a16="http://schemas.microsoft.com/office/drawing/2014/main" id="{BECDE4CC-7AD5-4B31-89E9-3CFBBA8E1DB6}"/>
            </a:ext>
          </a:extLst>
        </xdr:cNvPr>
        <xdr:cNvSpPr txBox="1"/>
      </xdr:nvSpPr>
      <xdr:spPr>
        <a:xfrm>
          <a:off x="6737427" y="10606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6C02532E-EB75-446A-A8EC-F27D8112274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F5D02E7-5D4F-4123-9983-8DA90C72FA6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18478B52-7D6A-469E-AFB3-F29BB848A08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6A1EBA20-7C1F-4D45-8A1B-C2B729DC84C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8F0A4837-5F36-4576-BB36-7601D310A06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130CF051-39F5-4B12-B344-56B557A9D1E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C5A13F5-B59A-4EB5-9938-71E9CD0B978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63F650AA-F5B3-4DB1-813E-70ED4B0E3EAB}"/>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C8C7BA61-6938-4C05-AE2C-B43EFEF2FC8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244B8999-B62C-4DFC-9B70-44706D06D3A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6472C09F-5AEB-4D87-A747-CA7F555E4CB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1E24613C-B2CC-46F8-9299-D5E506F02D8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5B582F7D-02B7-4A37-A953-2BE044A3661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41669D6F-AC01-4101-887E-E160C664D01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4D3CF5ED-4A6D-4C57-9F67-817F241981C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F7AAB564-7C94-4271-A2AD-93D5515F46CC}"/>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D7335B31-15B9-4642-A62F-1B38B75D580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A0094089-F94C-4FF2-B60C-584B0245D4C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CAFA1DB5-4E8E-46C3-8325-21070D93EBC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89C6F225-B134-4030-B39A-ACA40FFF1A4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F3765209-328D-4732-A3E5-5910557B5F8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ACD5D4C1-C53A-4CA3-AC60-7F6E30E0E0D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EF5ACF1E-3F63-4FFD-A193-66B29013CF3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83B42DE1-C7DC-418A-AB68-33ED0480EDB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CFA01A50-760D-41E2-9055-EC81E3E5B76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189DAB23-53B4-4B22-8320-F0BB45A85A9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C79786F0-32A9-42D5-8F6C-73DED7537BF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ACE2648F-5452-493B-B68E-8B9741F689A9}"/>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199917D8-B18F-471A-9321-CC3F44736E2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B66BF7A7-E71A-4BD3-81DD-FAE4559343C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A9A47D78-DB28-4803-904C-77A8AE38A2AC}"/>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15051EC3-EE4D-4271-9EFF-B11F192153B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2AA49D37-7590-49DD-821F-CC1DA3A6B535}"/>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3096C616-0E25-4A2E-87E5-B6CA5F1922A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3ADBE270-4681-45DB-8D20-1C38D51E0D9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EC63A87B-57C6-46E5-9ED9-A2CAB5DAFAAC}"/>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9D9DC886-2A3A-459C-801E-55E0702FF7B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0DDDE40E-F342-4820-AE1F-053E16FD717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BA7715BE-9DA2-452D-95DF-61F3836A26F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AA13061B-38C9-4507-ACE8-7CA4BC7B098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67A7F364-19B9-4FEE-B372-682596556EC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75CAD3BD-34C3-40EA-AE60-6AEAF55BA1CC}"/>
            </a:ext>
          </a:extLst>
        </xdr:cNvPr>
        <xdr:cNvCxnSpPr/>
      </xdr:nvCxnSpPr>
      <xdr:spPr>
        <a:xfrm flipV="1">
          <a:off x="4634865" y="172212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849BCAEF-3B51-4D43-BC19-328B1FE8F6E6}"/>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2A957640-B13E-4A96-9873-CCFAFAE93367}"/>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384EB034-0E2C-4650-9C4A-7FC99CF98F89}"/>
            </a:ext>
          </a:extLst>
        </xdr:cNvPr>
        <xdr:cNvSpPr txBox="1"/>
      </xdr:nvSpPr>
      <xdr:spPr>
        <a:xfrm>
          <a:off x="4673600" y="1699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307" name="直線コネクタ 306">
          <a:extLst>
            <a:ext uri="{FF2B5EF4-FFF2-40B4-BE49-F238E27FC236}">
              <a16:creationId xmlns:a16="http://schemas.microsoft.com/office/drawing/2014/main" id="{0756B62D-9966-4C62-BF1A-3AE468337D64}"/>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113591</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473FF013-6620-4922-82B5-C0A86331ABDE}"/>
            </a:ext>
          </a:extLst>
        </xdr:cNvPr>
        <xdr:cNvSpPr txBox="1"/>
      </xdr:nvSpPr>
      <xdr:spPr>
        <a:xfrm>
          <a:off x="4673600" y="1777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90714</xdr:rowOff>
    </xdr:from>
    <xdr:to>
      <xdr:col>24</xdr:col>
      <xdr:colOff>114300</xdr:colOff>
      <xdr:row>105</xdr:row>
      <xdr:rowOff>20864</xdr:rowOff>
    </xdr:to>
    <xdr:sp macro="" textlink="">
      <xdr:nvSpPr>
        <xdr:cNvPr id="309" name="フローチャート: 判断 308">
          <a:extLst>
            <a:ext uri="{FF2B5EF4-FFF2-40B4-BE49-F238E27FC236}">
              <a16:creationId xmlns:a16="http://schemas.microsoft.com/office/drawing/2014/main" id="{1B28CDD4-01B8-4CEB-A60D-61546C5AFB5C}"/>
            </a:ext>
          </a:extLst>
        </xdr:cNvPr>
        <xdr:cNvSpPr/>
      </xdr:nvSpPr>
      <xdr:spPr>
        <a:xfrm>
          <a:off x="45847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77651</xdr:rowOff>
    </xdr:from>
    <xdr:to>
      <xdr:col>20</xdr:col>
      <xdr:colOff>38100</xdr:colOff>
      <xdr:row>105</xdr:row>
      <xdr:rowOff>7801</xdr:rowOff>
    </xdr:to>
    <xdr:sp macro="" textlink="">
      <xdr:nvSpPr>
        <xdr:cNvPr id="310" name="フローチャート: 判断 309">
          <a:extLst>
            <a:ext uri="{FF2B5EF4-FFF2-40B4-BE49-F238E27FC236}">
              <a16:creationId xmlns:a16="http://schemas.microsoft.com/office/drawing/2014/main" id="{71BD0CD2-279B-412B-8CB8-B8B7C169AB04}"/>
            </a:ext>
          </a:extLst>
        </xdr:cNvPr>
        <xdr:cNvSpPr/>
      </xdr:nvSpPr>
      <xdr:spPr>
        <a:xfrm>
          <a:off x="3746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48261</xdr:rowOff>
    </xdr:from>
    <xdr:to>
      <xdr:col>15</xdr:col>
      <xdr:colOff>101600</xdr:colOff>
      <xdr:row>104</xdr:row>
      <xdr:rowOff>149861</xdr:rowOff>
    </xdr:to>
    <xdr:sp macro="" textlink="">
      <xdr:nvSpPr>
        <xdr:cNvPr id="311" name="フローチャート: 判断 310">
          <a:extLst>
            <a:ext uri="{FF2B5EF4-FFF2-40B4-BE49-F238E27FC236}">
              <a16:creationId xmlns:a16="http://schemas.microsoft.com/office/drawing/2014/main" id="{0B1EBCBB-F066-4569-81B8-BFBB0A7FA3B7}"/>
            </a:ext>
          </a:extLst>
        </xdr:cNvPr>
        <xdr:cNvSpPr/>
      </xdr:nvSpPr>
      <xdr:spPr>
        <a:xfrm>
          <a:off x="2857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46627</xdr:rowOff>
    </xdr:from>
    <xdr:to>
      <xdr:col>10</xdr:col>
      <xdr:colOff>165100</xdr:colOff>
      <xdr:row>104</xdr:row>
      <xdr:rowOff>148227</xdr:rowOff>
    </xdr:to>
    <xdr:sp macro="" textlink="">
      <xdr:nvSpPr>
        <xdr:cNvPr id="312" name="フローチャート: 判断 311">
          <a:extLst>
            <a:ext uri="{FF2B5EF4-FFF2-40B4-BE49-F238E27FC236}">
              <a16:creationId xmlns:a16="http://schemas.microsoft.com/office/drawing/2014/main" id="{C5D6F6D5-F6D2-4F2A-8AC0-B3B1FC1BE33F}"/>
            </a:ext>
          </a:extLst>
        </xdr:cNvPr>
        <xdr:cNvSpPr/>
      </xdr:nvSpPr>
      <xdr:spPr>
        <a:xfrm>
          <a:off x="1968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31931</xdr:rowOff>
    </xdr:from>
    <xdr:to>
      <xdr:col>6</xdr:col>
      <xdr:colOff>38100</xdr:colOff>
      <xdr:row>104</xdr:row>
      <xdr:rowOff>133531</xdr:rowOff>
    </xdr:to>
    <xdr:sp macro="" textlink="">
      <xdr:nvSpPr>
        <xdr:cNvPr id="313" name="フローチャート: 判断 312">
          <a:extLst>
            <a:ext uri="{FF2B5EF4-FFF2-40B4-BE49-F238E27FC236}">
              <a16:creationId xmlns:a16="http://schemas.microsoft.com/office/drawing/2014/main" id="{ADBA5F5F-E934-462A-A172-E26C2FD9F389}"/>
            </a:ext>
          </a:extLst>
        </xdr:cNvPr>
        <xdr:cNvSpPr/>
      </xdr:nvSpPr>
      <xdr:spPr>
        <a:xfrm>
          <a:off x="1079500" y="1786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B0EE67A3-D3DD-4AA9-B73A-812AA9FF205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E2FFC732-436C-4C0B-AACA-B8EB3B0F685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41B1BDE3-3624-4047-B454-D60F93C3D54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473038DD-9BD3-4B0C-833A-82C15A60C5C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7CB860F7-C752-45C3-B76A-65C0D630DE0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125005</xdr:rowOff>
    </xdr:from>
    <xdr:to>
      <xdr:col>24</xdr:col>
      <xdr:colOff>114300</xdr:colOff>
      <xdr:row>105</xdr:row>
      <xdr:rowOff>55155</xdr:rowOff>
    </xdr:to>
    <xdr:sp macro="" textlink="">
      <xdr:nvSpPr>
        <xdr:cNvPr id="319" name="楕円 318">
          <a:extLst>
            <a:ext uri="{FF2B5EF4-FFF2-40B4-BE49-F238E27FC236}">
              <a16:creationId xmlns:a16="http://schemas.microsoft.com/office/drawing/2014/main" id="{529A163C-0E6D-4DE9-8625-41F8013E42ED}"/>
            </a:ext>
          </a:extLst>
        </xdr:cNvPr>
        <xdr:cNvSpPr/>
      </xdr:nvSpPr>
      <xdr:spPr>
        <a:xfrm>
          <a:off x="4584700" y="179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103432</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D5F9D347-64F9-40CB-8CFC-2913CE73E2C6}"/>
            </a:ext>
          </a:extLst>
        </xdr:cNvPr>
        <xdr:cNvSpPr txBox="1"/>
      </xdr:nvSpPr>
      <xdr:spPr>
        <a:xfrm>
          <a:off x="4673600" y="1793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40095</xdr:rowOff>
    </xdr:from>
    <xdr:to>
      <xdr:col>20</xdr:col>
      <xdr:colOff>38100</xdr:colOff>
      <xdr:row>105</xdr:row>
      <xdr:rowOff>141695</xdr:rowOff>
    </xdr:to>
    <xdr:sp macro="" textlink="">
      <xdr:nvSpPr>
        <xdr:cNvPr id="321" name="楕円 320">
          <a:extLst>
            <a:ext uri="{FF2B5EF4-FFF2-40B4-BE49-F238E27FC236}">
              <a16:creationId xmlns:a16="http://schemas.microsoft.com/office/drawing/2014/main" id="{7BD0CACE-A1AA-435E-92E2-B1F98C597CA2}"/>
            </a:ext>
          </a:extLst>
        </xdr:cNvPr>
        <xdr:cNvSpPr/>
      </xdr:nvSpPr>
      <xdr:spPr>
        <a:xfrm>
          <a:off x="3746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4355</xdr:rowOff>
    </xdr:from>
    <xdr:to>
      <xdr:col>24</xdr:col>
      <xdr:colOff>63500</xdr:colOff>
      <xdr:row>105</xdr:row>
      <xdr:rowOff>90895</xdr:rowOff>
    </xdr:to>
    <xdr:cxnSp macro="">
      <xdr:nvCxnSpPr>
        <xdr:cNvPr id="322" name="直線コネクタ 321">
          <a:extLst>
            <a:ext uri="{FF2B5EF4-FFF2-40B4-BE49-F238E27FC236}">
              <a16:creationId xmlns:a16="http://schemas.microsoft.com/office/drawing/2014/main" id="{CA7326C6-E21D-43FE-8632-2542F89A1A49}"/>
            </a:ext>
          </a:extLst>
        </xdr:cNvPr>
        <xdr:cNvCxnSpPr/>
      </xdr:nvCxnSpPr>
      <xdr:spPr>
        <a:xfrm flipV="1">
          <a:off x="3797300" y="18006605"/>
          <a:ext cx="838200" cy="8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15602</xdr:rowOff>
    </xdr:from>
    <xdr:to>
      <xdr:col>15</xdr:col>
      <xdr:colOff>101600</xdr:colOff>
      <xdr:row>105</xdr:row>
      <xdr:rowOff>117202</xdr:rowOff>
    </xdr:to>
    <xdr:sp macro="" textlink="">
      <xdr:nvSpPr>
        <xdr:cNvPr id="323" name="楕円 322">
          <a:extLst>
            <a:ext uri="{FF2B5EF4-FFF2-40B4-BE49-F238E27FC236}">
              <a16:creationId xmlns:a16="http://schemas.microsoft.com/office/drawing/2014/main" id="{FC35E9AE-103B-427B-B2D2-BBBD22932DFB}"/>
            </a:ext>
          </a:extLst>
        </xdr:cNvPr>
        <xdr:cNvSpPr/>
      </xdr:nvSpPr>
      <xdr:spPr>
        <a:xfrm>
          <a:off x="28575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66402</xdr:rowOff>
    </xdr:from>
    <xdr:to>
      <xdr:col>19</xdr:col>
      <xdr:colOff>177800</xdr:colOff>
      <xdr:row>105</xdr:row>
      <xdr:rowOff>90895</xdr:rowOff>
    </xdr:to>
    <xdr:cxnSp macro="">
      <xdr:nvCxnSpPr>
        <xdr:cNvPr id="324" name="直線コネクタ 323">
          <a:extLst>
            <a:ext uri="{FF2B5EF4-FFF2-40B4-BE49-F238E27FC236}">
              <a16:creationId xmlns:a16="http://schemas.microsoft.com/office/drawing/2014/main" id="{D3B40231-E425-42C4-AE60-66910E207F0A}"/>
            </a:ext>
          </a:extLst>
        </xdr:cNvPr>
        <xdr:cNvCxnSpPr/>
      </xdr:nvCxnSpPr>
      <xdr:spPr>
        <a:xfrm>
          <a:off x="2908300" y="1806865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325" name="楕円 324">
          <a:extLst>
            <a:ext uri="{FF2B5EF4-FFF2-40B4-BE49-F238E27FC236}">
              <a16:creationId xmlns:a16="http://schemas.microsoft.com/office/drawing/2014/main" id="{F7A3D56C-3F47-4635-B7D4-7FE88D5B7DB5}"/>
            </a:ext>
          </a:extLst>
        </xdr:cNvPr>
        <xdr:cNvSpPr/>
      </xdr:nvSpPr>
      <xdr:spPr>
        <a:xfrm>
          <a:off x="1968500" y="18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63137</xdr:rowOff>
    </xdr:from>
    <xdr:to>
      <xdr:col>15</xdr:col>
      <xdr:colOff>50800</xdr:colOff>
      <xdr:row>105</xdr:row>
      <xdr:rowOff>66402</xdr:rowOff>
    </xdr:to>
    <xdr:cxnSp macro="">
      <xdr:nvCxnSpPr>
        <xdr:cNvPr id="326" name="直線コネクタ 325">
          <a:extLst>
            <a:ext uri="{FF2B5EF4-FFF2-40B4-BE49-F238E27FC236}">
              <a16:creationId xmlns:a16="http://schemas.microsoft.com/office/drawing/2014/main" id="{EF82A595-79A1-4BAE-A4FB-DF58C645D284}"/>
            </a:ext>
          </a:extLst>
        </xdr:cNvPr>
        <xdr:cNvCxnSpPr/>
      </xdr:nvCxnSpPr>
      <xdr:spPr>
        <a:xfrm>
          <a:off x="2019300" y="1806538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151130</xdr:rowOff>
    </xdr:from>
    <xdr:to>
      <xdr:col>6</xdr:col>
      <xdr:colOff>38100</xdr:colOff>
      <xdr:row>105</xdr:row>
      <xdr:rowOff>81280</xdr:rowOff>
    </xdr:to>
    <xdr:sp macro="" textlink="">
      <xdr:nvSpPr>
        <xdr:cNvPr id="327" name="楕円 326">
          <a:extLst>
            <a:ext uri="{FF2B5EF4-FFF2-40B4-BE49-F238E27FC236}">
              <a16:creationId xmlns:a16="http://schemas.microsoft.com/office/drawing/2014/main" id="{A500DEE7-8D0F-427E-8612-F1A9AC015E5B}"/>
            </a:ext>
          </a:extLst>
        </xdr:cNvPr>
        <xdr:cNvSpPr/>
      </xdr:nvSpPr>
      <xdr:spPr>
        <a:xfrm>
          <a:off x="1079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30480</xdr:rowOff>
    </xdr:from>
    <xdr:to>
      <xdr:col>10</xdr:col>
      <xdr:colOff>114300</xdr:colOff>
      <xdr:row>105</xdr:row>
      <xdr:rowOff>63137</xdr:rowOff>
    </xdr:to>
    <xdr:cxnSp macro="">
      <xdr:nvCxnSpPr>
        <xdr:cNvPr id="328" name="直線コネクタ 327">
          <a:extLst>
            <a:ext uri="{FF2B5EF4-FFF2-40B4-BE49-F238E27FC236}">
              <a16:creationId xmlns:a16="http://schemas.microsoft.com/office/drawing/2014/main" id="{FE39EC09-3989-45E7-B296-A7F1CABC496C}"/>
            </a:ext>
          </a:extLst>
        </xdr:cNvPr>
        <xdr:cNvCxnSpPr/>
      </xdr:nvCxnSpPr>
      <xdr:spPr>
        <a:xfrm>
          <a:off x="1130300" y="1803273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24328</xdr:rowOff>
    </xdr:from>
    <xdr:ext cx="405111" cy="259045"/>
    <xdr:sp macro="" textlink="">
      <xdr:nvSpPr>
        <xdr:cNvPr id="329" name="n_1aveValue【市民会館】&#10;有形固定資産減価償却率">
          <a:extLst>
            <a:ext uri="{FF2B5EF4-FFF2-40B4-BE49-F238E27FC236}">
              <a16:creationId xmlns:a16="http://schemas.microsoft.com/office/drawing/2014/main" id="{262395A5-D042-4A25-AC07-A9891CA4BDEA}"/>
            </a:ext>
          </a:extLst>
        </xdr:cNvPr>
        <xdr:cNvSpPr txBox="1"/>
      </xdr:nvSpPr>
      <xdr:spPr>
        <a:xfrm>
          <a:off x="35820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166388</xdr:rowOff>
    </xdr:from>
    <xdr:ext cx="405111" cy="259045"/>
    <xdr:sp macro="" textlink="">
      <xdr:nvSpPr>
        <xdr:cNvPr id="330" name="n_2aveValue【市民会館】&#10;有形固定資産減価償却率">
          <a:extLst>
            <a:ext uri="{FF2B5EF4-FFF2-40B4-BE49-F238E27FC236}">
              <a16:creationId xmlns:a16="http://schemas.microsoft.com/office/drawing/2014/main" id="{338C9783-E0D0-408B-9DFF-AA48DE93858D}"/>
            </a:ext>
          </a:extLst>
        </xdr:cNvPr>
        <xdr:cNvSpPr txBox="1"/>
      </xdr:nvSpPr>
      <xdr:spPr>
        <a:xfrm>
          <a:off x="2705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164754</xdr:rowOff>
    </xdr:from>
    <xdr:ext cx="405111" cy="259045"/>
    <xdr:sp macro="" textlink="">
      <xdr:nvSpPr>
        <xdr:cNvPr id="331" name="n_3aveValue【市民会館】&#10;有形固定資産減価償却率">
          <a:extLst>
            <a:ext uri="{FF2B5EF4-FFF2-40B4-BE49-F238E27FC236}">
              <a16:creationId xmlns:a16="http://schemas.microsoft.com/office/drawing/2014/main" id="{8FB4B8A1-7083-4C66-867E-372605AF5C4E}"/>
            </a:ext>
          </a:extLst>
        </xdr:cNvPr>
        <xdr:cNvSpPr txBox="1"/>
      </xdr:nvSpPr>
      <xdr:spPr>
        <a:xfrm>
          <a:off x="1816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150058</xdr:rowOff>
    </xdr:from>
    <xdr:ext cx="405111" cy="259045"/>
    <xdr:sp macro="" textlink="">
      <xdr:nvSpPr>
        <xdr:cNvPr id="332" name="n_4aveValue【市民会館】&#10;有形固定資産減価償却率">
          <a:extLst>
            <a:ext uri="{FF2B5EF4-FFF2-40B4-BE49-F238E27FC236}">
              <a16:creationId xmlns:a16="http://schemas.microsoft.com/office/drawing/2014/main" id="{9B92B8B2-CF05-4BC5-AC86-A7DF377F1FEE}"/>
            </a:ext>
          </a:extLst>
        </xdr:cNvPr>
        <xdr:cNvSpPr txBox="1"/>
      </xdr:nvSpPr>
      <xdr:spPr>
        <a:xfrm>
          <a:off x="9277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132822</xdr:rowOff>
    </xdr:from>
    <xdr:ext cx="405111" cy="259045"/>
    <xdr:sp macro="" textlink="">
      <xdr:nvSpPr>
        <xdr:cNvPr id="333" name="n_1mainValue【市民会館】&#10;有形固定資産減価償却率">
          <a:extLst>
            <a:ext uri="{FF2B5EF4-FFF2-40B4-BE49-F238E27FC236}">
              <a16:creationId xmlns:a16="http://schemas.microsoft.com/office/drawing/2014/main" id="{CB2A7DA3-F8A3-42EA-9962-F31EE8A0C3F7}"/>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108329</xdr:rowOff>
    </xdr:from>
    <xdr:ext cx="405111" cy="259045"/>
    <xdr:sp macro="" textlink="">
      <xdr:nvSpPr>
        <xdr:cNvPr id="334" name="n_2mainValue【市民会館】&#10;有形固定資産減価償却率">
          <a:extLst>
            <a:ext uri="{FF2B5EF4-FFF2-40B4-BE49-F238E27FC236}">
              <a16:creationId xmlns:a16="http://schemas.microsoft.com/office/drawing/2014/main" id="{F839AD47-8A72-405D-93B3-12602D966E9B}"/>
            </a:ext>
          </a:extLst>
        </xdr:cNvPr>
        <xdr:cNvSpPr txBox="1"/>
      </xdr:nvSpPr>
      <xdr:spPr>
        <a:xfrm>
          <a:off x="27057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105064</xdr:rowOff>
    </xdr:from>
    <xdr:ext cx="405111" cy="259045"/>
    <xdr:sp macro="" textlink="">
      <xdr:nvSpPr>
        <xdr:cNvPr id="335" name="n_3mainValue【市民会館】&#10;有形固定資産減価償却率">
          <a:extLst>
            <a:ext uri="{FF2B5EF4-FFF2-40B4-BE49-F238E27FC236}">
              <a16:creationId xmlns:a16="http://schemas.microsoft.com/office/drawing/2014/main" id="{225E5D7E-0E6F-4604-9DC7-393C174582AE}"/>
            </a:ext>
          </a:extLst>
        </xdr:cNvPr>
        <xdr:cNvSpPr txBox="1"/>
      </xdr:nvSpPr>
      <xdr:spPr>
        <a:xfrm>
          <a:off x="1816744" y="1810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336" name="n_4mainValue【市民会館】&#10;有形固定資産減価償却率">
          <a:extLst>
            <a:ext uri="{FF2B5EF4-FFF2-40B4-BE49-F238E27FC236}">
              <a16:creationId xmlns:a16="http://schemas.microsoft.com/office/drawing/2014/main" id="{83D1D987-7733-48C9-8D85-895DAD8C2C3A}"/>
            </a:ext>
          </a:extLst>
        </xdr:cNvPr>
        <xdr:cNvSpPr txBox="1"/>
      </xdr:nvSpPr>
      <xdr:spPr>
        <a:xfrm>
          <a:off x="927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DB91BD5E-B7C7-4199-AD70-9253E93B383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CCD2EF9A-C136-405E-BB8B-6D760BF3CF3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2B9480B4-2A6E-4E5E-97AE-CC217AE4E08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EC0C6D82-E968-4FE6-988D-B3D4AB18CD7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2BB50A7D-D384-4076-8914-3FCFAC45CF2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87FA9E7E-7C66-4CB8-8709-1A7F39C7979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5FCC131A-A4E9-4EB5-B5D1-87B5769652C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66DF38AA-0AAF-4523-820F-541FAA24CD4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4164D105-4641-411F-AD87-559DA667EEB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9C4E72F9-C9BA-467B-A30D-A51A0195EB9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75C11ED9-3085-40FE-AF2D-9CBE7290E81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DC0C01F1-45C0-4A4E-A92A-845B1FE314E1}"/>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75149481-1C28-48AA-BC08-4F7F095EF6B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BE17A1B4-61AF-40F6-B5AE-F386FE0D9CF1}"/>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CDE78C87-AC97-42B3-864B-7E983DCB3FE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E14E1325-D655-4D25-990A-5C845F9E9D43}"/>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D6E52ED5-EC49-4B39-8CC8-D4332A966D6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4A997DEB-023F-4B16-A3EE-9A441DEB0F7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2E2B2F0E-2F63-4B1D-B534-390B33AA2F4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08320FE3-E70E-4D5C-BC9C-C318603FDD7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6B669C0D-E2E9-40AE-8E54-555F11947D1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22E5B635-7CCB-4A84-B39D-7E1BC74D675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0A1B2A83-FD6B-45E5-8FA6-22150C91264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133350</xdr:rowOff>
    </xdr:from>
    <xdr:to>
      <xdr:col>54</xdr:col>
      <xdr:colOff>189865</xdr:colOff>
      <xdr:row>108</xdr:row>
      <xdr:rowOff>129539</xdr:rowOff>
    </xdr:to>
    <xdr:cxnSp macro="">
      <xdr:nvCxnSpPr>
        <xdr:cNvPr id="360" name="直線コネクタ 359">
          <a:extLst>
            <a:ext uri="{FF2B5EF4-FFF2-40B4-BE49-F238E27FC236}">
              <a16:creationId xmlns:a16="http://schemas.microsoft.com/office/drawing/2014/main" id="{BC29C88D-4DBA-47BA-9A9A-09B3127DA4D8}"/>
            </a:ext>
          </a:extLst>
        </xdr:cNvPr>
        <xdr:cNvCxnSpPr/>
      </xdr:nvCxnSpPr>
      <xdr:spPr>
        <a:xfrm flipV="1">
          <a:off x="10476865" y="17106900"/>
          <a:ext cx="0" cy="1539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361" name="【市民会館】&#10;一人当たり面積最小値テキスト">
          <a:extLst>
            <a:ext uri="{FF2B5EF4-FFF2-40B4-BE49-F238E27FC236}">
              <a16:creationId xmlns:a16="http://schemas.microsoft.com/office/drawing/2014/main" id="{7A0B79CE-B0C4-4810-9E6B-A26AAF74CBAE}"/>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362" name="直線コネクタ 361">
          <a:extLst>
            <a:ext uri="{FF2B5EF4-FFF2-40B4-BE49-F238E27FC236}">
              <a16:creationId xmlns:a16="http://schemas.microsoft.com/office/drawing/2014/main" id="{D42A9A17-CB2D-434E-8844-7DCDD2493149}"/>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80027</xdr:rowOff>
    </xdr:from>
    <xdr:ext cx="469744" cy="259045"/>
    <xdr:sp macro="" textlink="">
      <xdr:nvSpPr>
        <xdr:cNvPr id="363" name="【市民会館】&#10;一人当たり面積最大値テキスト">
          <a:extLst>
            <a:ext uri="{FF2B5EF4-FFF2-40B4-BE49-F238E27FC236}">
              <a16:creationId xmlns:a16="http://schemas.microsoft.com/office/drawing/2014/main" id="{E329F78B-1D24-4FE5-9783-C704749373B3}"/>
            </a:ext>
          </a:extLst>
        </xdr:cNvPr>
        <xdr:cNvSpPr txBox="1"/>
      </xdr:nvSpPr>
      <xdr:spPr>
        <a:xfrm>
          <a:off x="10515600" y="1688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133350</xdr:rowOff>
    </xdr:from>
    <xdr:to>
      <xdr:col>55</xdr:col>
      <xdr:colOff>88900</xdr:colOff>
      <xdr:row>99</xdr:row>
      <xdr:rowOff>133350</xdr:rowOff>
    </xdr:to>
    <xdr:cxnSp macro="">
      <xdr:nvCxnSpPr>
        <xdr:cNvPr id="364" name="直線コネクタ 363">
          <a:extLst>
            <a:ext uri="{FF2B5EF4-FFF2-40B4-BE49-F238E27FC236}">
              <a16:creationId xmlns:a16="http://schemas.microsoft.com/office/drawing/2014/main" id="{21506241-1D6F-406F-BEFA-50605857A078}"/>
            </a:ext>
          </a:extLst>
        </xdr:cNvPr>
        <xdr:cNvCxnSpPr/>
      </xdr:nvCxnSpPr>
      <xdr:spPr>
        <a:xfrm>
          <a:off x="10388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365" name="【市民会館】&#10;一人当たり面積平均値テキスト">
          <a:extLst>
            <a:ext uri="{FF2B5EF4-FFF2-40B4-BE49-F238E27FC236}">
              <a16:creationId xmlns:a16="http://schemas.microsoft.com/office/drawing/2014/main" id="{3B911B20-9BFD-4587-9C6E-45CAA2E13095}"/>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366" name="フローチャート: 判断 365">
          <a:extLst>
            <a:ext uri="{FF2B5EF4-FFF2-40B4-BE49-F238E27FC236}">
              <a16:creationId xmlns:a16="http://schemas.microsoft.com/office/drawing/2014/main" id="{314DEE9C-94EF-4BFB-8E9F-134F6BDD9EBE}"/>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69214</xdr:rowOff>
    </xdr:from>
    <xdr:to>
      <xdr:col>50</xdr:col>
      <xdr:colOff>165100</xdr:colOff>
      <xdr:row>106</xdr:row>
      <xdr:rowOff>170814</xdr:rowOff>
    </xdr:to>
    <xdr:sp macro="" textlink="">
      <xdr:nvSpPr>
        <xdr:cNvPr id="367" name="フローチャート: 判断 366">
          <a:extLst>
            <a:ext uri="{FF2B5EF4-FFF2-40B4-BE49-F238E27FC236}">
              <a16:creationId xmlns:a16="http://schemas.microsoft.com/office/drawing/2014/main" id="{2C3F0018-C957-498C-A4F3-0C7A90E78AD2}"/>
            </a:ext>
          </a:extLst>
        </xdr:cNvPr>
        <xdr:cNvSpPr/>
      </xdr:nvSpPr>
      <xdr:spPr>
        <a:xfrm>
          <a:off x="9588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73025</xdr:rowOff>
    </xdr:from>
    <xdr:to>
      <xdr:col>46</xdr:col>
      <xdr:colOff>38100</xdr:colOff>
      <xdr:row>107</xdr:row>
      <xdr:rowOff>3175</xdr:rowOff>
    </xdr:to>
    <xdr:sp macro="" textlink="">
      <xdr:nvSpPr>
        <xdr:cNvPr id="368" name="フローチャート: 判断 367">
          <a:extLst>
            <a:ext uri="{FF2B5EF4-FFF2-40B4-BE49-F238E27FC236}">
              <a16:creationId xmlns:a16="http://schemas.microsoft.com/office/drawing/2014/main" id="{EED0B331-64BE-483F-94E2-91F0DB0917E7}"/>
            </a:ext>
          </a:extLst>
        </xdr:cNvPr>
        <xdr:cNvSpPr/>
      </xdr:nvSpPr>
      <xdr:spPr>
        <a:xfrm>
          <a:off x="8699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90170</xdr:rowOff>
    </xdr:from>
    <xdr:to>
      <xdr:col>41</xdr:col>
      <xdr:colOff>101600</xdr:colOff>
      <xdr:row>107</xdr:row>
      <xdr:rowOff>20320</xdr:rowOff>
    </xdr:to>
    <xdr:sp macro="" textlink="">
      <xdr:nvSpPr>
        <xdr:cNvPr id="369" name="フローチャート: 判断 368">
          <a:extLst>
            <a:ext uri="{FF2B5EF4-FFF2-40B4-BE49-F238E27FC236}">
              <a16:creationId xmlns:a16="http://schemas.microsoft.com/office/drawing/2014/main" id="{DA337D3D-D181-4A00-9AE6-97DA70A49DC6}"/>
            </a:ext>
          </a:extLst>
        </xdr:cNvPr>
        <xdr:cNvSpPr/>
      </xdr:nvSpPr>
      <xdr:spPr>
        <a:xfrm>
          <a:off x="7810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103505</xdr:rowOff>
    </xdr:from>
    <xdr:to>
      <xdr:col>36</xdr:col>
      <xdr:colOff>165100</xdr:colOff>
      <xdr:row>107</xdr:row>
      <xdr:rowOff>33655</xdr:rowOff>
    </xdr:to>
    <xdr:sp macro="" textlink="">
      <xdr:nvSpPr>
        <xdr:cNvPr id="370" name="フローチャート: 判断 369">
          <a:extLst>
            <a:ext uri="{FF2B5EF4-FFF2-40B4-BE49-F238E27FC236}">
              <a16:creationId xmlns:a16="http://schemas.microsoft.com/office/drawing/2014/main" id="{E73305CC-A84C-431A-B804-1835B30A1AA4}"/>
            </a:ext>
          </a:extLst>
        </xdr:cNvPr>
        <xdr:cNvSpPr/>
      </xdr:nvSpPr>
      <xdr:spPr>
        <a:xfrm>
          <a:off x="6921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16F8212A-4D2A-47ED-9D1F-8B7F010295B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A051C631-AE10-423D-AE2B-0361AD58DCD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20FD94F3-BD12-4CE8-B951-C0541D7BAF6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4849B124-2D22-4CD1-9E3B-AE2FB55BCA5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14E7A276-91EB-4E2C-B92E-CBE252A0AD8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133986</xdr:rowOff>
    </xdr:from>
    <xdr:to>
      <xdr:col>55</xdr:col>
      <xdr:colOff>50800</xdr:colOff>
      <xdr:row>108</xdr:row>
      <xdr:rowOff>64136</xdr:rowOff>
    </xdr:to>
    <xdr:sp macro="" textlink="">
      <xdr:nvSpPr>
        <xdr:cNvPr id="376" name="楕円 375">
          <a:extLst>
            <a:ext uri="{FF2B5EF4-FFF2-40B4-BE49-F238E27FC236}">
              <a16:creationId xmlns:a16="http://schemas.microsoft.com/office/drawing/2014/main" id="{BF29473C-6C1D-443F-ADCD-003981B312A0}"/>
            </a:ext>
          </a:extLst>
        </xdr:cNvPr>
        <xdr:cNvSpPr/>
      </xdr:nvSpPr>
      <xdr:spPr>
        <a:xfrm>
          <a:off x="10426700" y="1847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48913</xdr:rowOff>
    </xdr:from>
    <xdr:ext cx="469744" cy="259045"/>
    <xdr:sp macro="" textlink="">
      <xdr:nvSpPr>
        <xdr:cNvPr id="377" name="【市民会館】&#10;一人当たり面積該当値テキスト">
          <a:extLst>
            <a:ext uri="{FF2B5EF4-FFF2-40B4-BE49-F238E27FC236}">
              <a16:creationId xmlns:a16="http://schemas.microsoft.com/office/drawing/2014/main" id="{437FF293-239E-4952-819C-F2251E97FC50}"/>
            </a:ext>
          </a:extLst>
        </xdr:cNvPr>
        <xdr:cNvSpPr txBox="1"/>
      </xdr:nvSpPr>
      <xdr:spPr>
        <a:xfrm>
          <a:off x="10515600" y="18394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137795</xdr:rowOff>
    </xdr:from>
    <xdr:to>
      <xdr:col>50</xdr:col>
      <xdr:colOff>165100</xdr:colOff>
      <xdr:row>108</xdr:row>
      <xdr:rowOff>67945</xdr:rowOff>
    </xdr:to>
    <xdr:sp macro="" textlink="">
      <xdr:nvSpPr>
        <xdr:cNvPr id="378" name="楕円 377">
          <a:extLst>
            <a:ext uri="{FF2B5EF4-FFF2-40B4-BE49-F238E27FC236}">
              <a16:creationId xmlns:a16="http://schemas.microsoft.com/office/drawing/2014/main" id="{65056E58-0F41-47BA-818F-54A829F3EFC7}"/>
            </a:ext>
          </a:extLst>
        </xdr:cNvPr>
        <xdr:cNvSpPr/>
      </xdr:nvSpPr>
      <xdr:spPr>
        <a:xfrm>
          <a:off x="9588500" y="1848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13336</xdr:rowOff>
    </xdr:from>
    <xdr:to>
      <xdr:col>55</xdr:col>
      <xdr:colOff>0</xdr:colOff>
      <xdr:row>108</xdr:row>
      <xdr:rowOff>17145</xdr:rowOff>
    </xdr:to>
    <xdr:cxnSp macro="">
      <xdr:nvCxnSpPr>
        <xdr:cNvPr id="379" name="直線コネクタ 378">
          <a:extLst>
            <a:ext uri="{FF2B5EF4-FFF2-40B4-BE49-F238E27FC236}">
              <a16:creationId xmlns:a16="http://schemas.microsoft.com/office/drawing/2014/main" id="{E4AD03B3-F24D-4035-91E1-CDF501BEFDBC}"/>
            </a:ext>
          </a:extLst>
        </xdr:cNvPr>
        <xdr:cNvCxnSpPr/>
      </xdr:nvCxnSpPr>
      <xdr:spPr>
        <a:xfrm flipV="1">
          <a:off x="9639300" y="18529936"/>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139700</xdr:rowOff>
    </xdr:from>
    <xdr:to>
      <xdr:col>46</xdr:col>
      <xdr:colOff>38100</xdr:colOff>
      <xdr:row>108</xdr:row>
      <xdr:rowOff>69850</xdr:rowOff>
    </xdr:to>
    <xdr:sp macro="" textlink="">
      <xdr:nvSpPr>
        <xdr:cNvPr id="380" name="楕円 379">
          <a:extLst>
            <a:ext uri="{FF2B5EF4-FFF2-40B4-BE49-F238E27FC236}">
              <a16:creationId xmlns:a16="http://schemas.microsoft.com/office/drawing/2014/main" id="{9E762C5E-0769-4FFE-AC8C-58E13CAABA7B}"/>
            </a:ext>
          </a:extLst>
        </xdr:cNvPr>
        <xdr:cNvSpPr/>
      </xdr:nvSpPr>
      <xdr:spPr>
        <a:xfrm>
          <a:off x="8699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17145</xdr:rowOff>
    </xdr:from>
    <xdr:to>
      <xdr:col>50</xdr:col>
      <xdr:colOff>114300</xdr:colOff>
      <xdr:row>108</xdr:row>
      <xdr:rowOff>19050</xdr:rowOff>
    </xdr:to>
    <xdr:cxnSp macro="">
      <xdr:nvCxnSpPr>
        <xdr:cNvPr id="381" name="直線コネクタ 380">
          <a:extLst>
            <a:ext uri="{FF2B5EF4-FFF2-40B4-BE49-F238E27FC236}">
              <a16:creationId xmlns:a16="http://schemas.microsoft.com/office/drawing/2014/main" id="{35971898-B805-4D70-923E-C24705F023A6}"/>
            </a:ext>
          </a:extLst>
        </xdr:cNvPr>
        <xdr:cNvCxnSpPr/>
      </xdr:nvCxnSpPr>
      <xdr:spPr>
        <a:xfrm flipV="1">
          <a:off x="8750300" y="185337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141605</xdr:rowOff>
    </xdr:from>
    <xdr:to>
      <xdr:col>41</xdr:col>
      <xdr:colOff>101600</xdr:colOff>
      <xdr:row>108</xdr:row>
      <xdr:rowOff>71755</xdr:rowOff>
    </xdr:to>
    <xdr:sp macro="" textlink="">
      <xdr:nvSpPr>
        <xdr:cNvPr id="382" name="楕円 381">
          <a:extLst>
            <a:ext uri="{FF2B5EF4-FFF2-40B4-BE49-F238E27FC236}">
              <a16:creationId xmlns:a16="http://schemas.microsoft.com/office/drawing/2014/main" id="{0F8FAA68-FFC6-4656-8E4C-6A5ED84C0E0F}"/>
            </a:ext>
          </a:extLst>
        </xdr:cNvPr>
        <xdr:cNvSpPr/>
      </xdr:nvSpPr>
      <xdr:spPr>
        <a:xfrm>
          <a:off x="7810500" y="1848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19050</xdr:rowOff>
    </xdr:from>
    <xdr:to>
      <xdr:col>45</xdr:col>
      <xdr:colOff>177800</xdr:colOff>
      <xdr:row>108</xdr:row>
      <xdr:rowOff>20955</xdr:rowOff>
    </xdr:to>
    <xdr:cxnSp macro="">
      <xdr:nvCxnSpPr>
        <xdr:cNvPr id="383" name="直線コネクタ 382">
          <a:extLst>
            <a:ext uri="{FF2B5EF4-FFF2-40B4-BE49-F238E27FC236}">
              <a16:creationId xmlns:a16="http://schemas.microsoft.com/office/drawing/2014/main" id="{99660229-0488-4889-94DB-F1DFC962A6B6}"/>
            </a:ext>
          </a:extLst>
        </xdr:cNvPr>
        <xdr:cNvCxnSpPr/>
      </xdr:nvCxnSpPr>
      <xdr:spPr>
        <a:xfrm flipV="1">
          <a:off x="7861300" y="185356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143511</xdr:rowOff>
    </xdr:from>
    <xdr:to>
      <xdr:col>36</xdr:col>
      <xdr:colOff>165100</xdr:colOff>
      <xdr:row>108</xdr:row>
      <xdr:rowOff>73661</xdr:rowOff>
    </xdr:to>
    <xdr:sp macro="" textlink="">
      <xdr:nvSpPr>
        <xdr:cNvPr id="384" name="楕円 383">
          <a:extLst>
            <a:ext uri="{FF2B5EF4-FFF2-40B4-BE49-F238E27FC236}">
              <a16:creationId xmlns:a16="http://schemas.microsoft.com/office/drawing/2014/main" id="{9D0E4710-37F1-466B-849E-721B66DB02D7}"/>
            </a:ext>
          </a:extLst>
        </xdr:cNvPr>
        <xdr:cNvSpPr/>
      </xdr:nvSpPr>
      <xdr:spPr>
        <a:xfrm>
          <a:off x="6921500" y="1848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20955</xdr:rowOff>
    </xdr:from>
    <xdr:to>
      <xdr:col>41</xdr:col>
      <xdr:colOff>50800</xdr:colOff>
      <xdr:row>108</xdr:row>
      <xdr:rowOff>22861</xdr:rowOff>
    </xdr:to>
    <xdr:cxnSp macro="">
      <xdr:nvCxnSpPr>
        <xdr:cNvPr id="385" name="直線コネクタ 384">
          <a:extLst>
            <a:ext uri="{FF2B5EF4-FFF2-40B4-BE49-F238E27FC236}">
              <a16:creationId xmlns:a16="http://schemas.microsoft.com/office/drawing/2014/main" id="{D1B4F52A-8C3C-4F99-B755-510DFDBD5EA9}"/>
            </a:ext>
          </a:extLst>
        </xdr:cNvPr>
        <xdr:cNvCxnSpPr/>
      </xdr:nvCxnSpPr>
      <xdr:spPr>
        <a:xfrm flipV="1">
          <a:off x="6972300" y="1853755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15891</xdr:rowOff>
    </xdr:from>
    <xdr:ext cx="469744" cy="259045"/>
    <xdr:sp macro="" textlink="">
      <xdr:nvSpPr>
        <xdr:cNvPr id="386" name="n_1aveValue【市民会館】&#10;一人当たり面積">
          <a:extLst>
            <a:ext uri="{FF2B5EF4-FFF2-40B4-BE49-F238E27FC236}">
              <a16:creationId xmlns:a16="http://schemas.microsoft.com/office/drawing/2014/main" id="{1D481A44-1A44-4C6D-8F29-049504EA2D13}"/>
            </a:ext>
          </a:extLst>
        </xdr:cNvPr>
        <xdr:cNvSpPr txBox="1"/>
      </xdr:nvSpPr>
      <xdr:spPr>
        <a:xfrm>
          <a:off x="93917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19702</xdr:rowOff>
    </xdr:from>
    <xdr:ext cx="469744" cy="259045"/>
    <xdr:sp macro="" textlink="">
      <xdr:nvSpPr>
        <xdr:cNvPr id="387" name="n_2aveValue【市民会館】&#10;一人当たり面積">
          <a:extLst>
            <a:ext uri="{FF2B5EF4-FFF2-40B4-BE49-F238E27FC236}">
              <a16:creationId xmlns:a16="http://schemas.microsoft.com/office/drawing/2014/main" id="{1DC6B685-C86B-4D37-80E6-5E349C5CE08A}"/>
            </a:ext>
          </a:extLst>
        </xdr:cNvPr>
        <xdr:cNvSpPr txBox="1"/>
      </xdr:nvSpPr>
      <xdr:spPr>
        <a:xfrm>
          <a:off x="8515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36847</xdr:rowOff>
    </xdr:from>
    <xdr:ext cx="469744" cy="259045"/>
    <xdr:sp macro="" textlink="">
      <xdr:nvSpPr>
        <xdr:cNvPr id="388" name="n_3aveValue【市民会館】&#10;一人当たり面積">
          <a:extLst>
            <a:ext uri="{FF2B5EF4-FFF2-40B4-BE49-F238E27FC236}">
              <a16:creationId xmlns:a16="http://schemas.microsoft.com/office/drawing/2014/main" id="{7700C2E2-420F-4A5C-9BAF-D337A8268DB9}"/>
            </a:ext>
          </a:extLst>
        </xdr:cNvPr>
        <xdr:cNvSpPr txBox="1"/>
      </xdr:nvSpPr>
      <xdr:spPr>
        <a:xfrm>
          <a:off x="7626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50182</xdr:rowOff>
    </xdr:from>
    <xdr:ext cx="469744" cy="259045"/>
    <xdr:sp macro="" textlink="">
      <xdr:nvSpPr>
        <xdr:cNvPr id="389" name="n_4aveValue【市民会館】&#10;一人当たり面積">
          <a:extLst>
            <a:ext uri="{FF2B5EF4-FFF2-40B4-BE49-F238E27FC236}">
              <a16:creationId xmlns:a16="http://schemas.microsoft.com/office/drawing/2014/main" id="{C555B0A2-A87B-4028-98CC-CB9A48875A99}"/>
            </a:ext>
          </a:extLst>
        </xdr:cNvPr>
        <xdr:cNvSpPr txBox="1"/>
      </xdr:nvSpPr>
      <xdr:spPr>
        <a:xfrm>
          <a:off x="67374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59072</xdr:rowOff>
    </xdr:from>
    <xdr:ext cx="469744" cy="259045"/>
    <xdr:sp macro="" textlink="">
      <xdr:nvSpPr>
        <xdr:cNvPr id="390" name="n_1mainValue【市民会館】&#10;一人当たり面積">
          <a:extLst>
            <a:ext uri="{FF2B5EF4-FFF2-40B4-BE49-F238E27FC236}">
              <a16:creationId xmlns:a16="http://schemas.microsoft.com/office/drawing/2014/main" id="{37AA4F78-CA1F-468D-BB0A-AD66FFB09B8E}"/>
            </a:ext>
          </a:extLst>
        </xdr:cNvPr>
        <xdr:cNvSpPr txBox="1"/>
      </xdr:nvSpPr>
      <xdr:spPr>
        <a:xfrm>
          <a:off x="9391727" y="1857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60977</xdr:rowOff>
    </xdr:from>
    <xdr:ext cx="469744" cy="259045"/>
    <xdr:sp macro="" textlink="">
      <xdr:nvSpPr>
        <xdr:cNvPr id="391" name="n_2mainValue【市民会館】&#10;一人当たり面積">
          <a:extLst>
            <a:ext uri="{FF2B5EF4-FFF2-40B4-BE49-F238E27FC236}">
              <a16:creationId xmlns:a16="http://schemas.microsoft.com/office/drawing/2014/main" id="{61885A27-5BE3-4F65-AD57-4E64C7C5559B}"/>
            </a:ext>
          </a:extLst>
        </xdr:cNvPr>
        <xdr:cNvSpPr txBox="1"/>
      </xdr:nvSpPr>
      <xdr:spPr>
        <a:xfrm>
          <a:off x="8515427" y="1857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62882</xdr:rowOff>
    </xdr:from>
    <xdr:ext cx="469744" cy="259045"/>
    <xdr:sp macro="" textlink="">
      <xdr:nvSpPr>
        <xdr:cNvPr id="392" name="n_3mainValue【市民会館】&#10;一人当たり面積">
          <a:extLst>
            <a:ext uri="{FF2B5EF4-FFF2-40B4-BE49-F238E27FC236}">
              <a16:creationId xmlns:a16="http://schemas.microsoft.com/office/drawing/2014/main" id="{22AF8B72-11AE-4ABC-8AB8-C0ABC064AB5E}"/>
            </a:ext>
          </a:extLst>
        </xdr:cNvPr>
        <xdr:cNvSpPr txBox="1"/>
      </xdr:nvSpPr>
      <xdr:spPr>
        <a:xfrm>
          <a:off x="7626427" y="1857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64788</xdr:rowOff>
    </xdr:from>
    <xdr:ext cx="469744" cy="259045"/>
    <xdr:sp macro="" textlink="">
      <xdr:nvSpPr>
        <xdr:cNvPr id="393" name="n_4mainValue【市民会館】&#10;一人当たり面積">
          <a:extLst>
            <a:ext uri="{FF2B5EF4-FFF2-40B4-BE49-F238E27FC236}">
              <a16:creationId xmlns:a16="http://schemas.microsoft.com/office/drawing/2014/main" id="{7826B59C-5EC3-498A-8F3E-7CF8218618CC}"/>
            </a:ext>
          </a:extLst>
        </xdr:cNvPr>
        <xdr:cNvSpPr txBox="1"/>
      </xdr:nvSpPr>
      <xdr:spPr>
        <a:xfrm>
          <a:off x="6737427" y="1858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3A0B072E-8AA9-4675-920B-24EB6F16031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9914B83B-BBC2-46F9-97B5-F3A443CCFF2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8DCDE4CA-091D-4820-A1E0-4F63335D1D0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E0AD435C-F1AD-4978-933C-F0D85CB0C46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5A224640-F964-4A01-B381-5D0748D5315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2C2255D3-78EA-4C1F-A2B8-825841C7111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84177450-0EBB-44C4-BC0A-83115A9B900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9A597603-16A5-4E53-A1A7-F5F7A808E27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3CC6AAAB-F4F7-4DB3-B0F1-24AAD1B39C0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6504757F-4C22-4C8B-8A03-11F6F63E9B3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93B8ABA7-33CC-4C5E-A5D9-52AECD3EDEB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1AF2DB70-9BB3-4B1A-A92E-CB93C9081BD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29C91DE9-DE56-4202-A52B-7AC060482EC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BAEFF3C3-74F6-4848-9EC8-70ACF54388B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AC54A9D0-7440-42B2-A3F7-0BBB8332DA0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82DD61D0-0A63-40FF-A773-FB1E7E7656A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B9D2B2DB-69F5-4124-97FF-6599CE6E5C4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77B0AB93-4D75-46CE-9404-B607F6D33B7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FC48DD58-3DE4-4D94-9EDF-ABDA0CD5F02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9982E834-2F74-4F08-83EE-F33ADC86278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46B1D647-9C1A-444A-B6B0-494FBC42D6F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215699DC-D9F7-4CC5-A862-F235C7D6DD6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E260D28D-91E8-4AE5-B1A8-400F7E006C4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29965E64-C49C-450A-9E4E-6B8ACB84CD9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160020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6604179B-CED5-4C90-8D16-7F1175683F3E}"/>
            </a:ext>
          </a:extLst>
        </xdr:cNvPr>
        <xdr:cNvCxnSpPr/>
      </xdr:nvCxnSpPr>
      <xdr:spPr>
        <a:xfrm flipV="1">
          <a:off x="16318864" y="564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一般廃棄物処理施設】&#10;有形固定資産減価償却率最小値テキスト">
          <a:extLst>
            <a:ext uri="{FF2B5EF4-FFF2-40B4-BE49-F238E27FC236}">
              <a16:creationId xmlns:a16="http://schemas.microsoft.com/office/drawing/2014/main" id="{373352B3-94E1-4758-8F6F-13C79D6BF048}"/>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BB8B2938-48A8-485F-ACA9-E0E061D04F08}"/>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106697</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0C72FD76-DD04-4989-9575-58EB32BADC04}"/>
            </a:ext>
          </a:extLst>
        </xdr:cNvPr>
        <xdr:cNvSpPr txBox="1"/>
      </xdr:nvSpPr>
      <xdr:spPr>
        <a:xfrm>
          <a:off x="16357600" y="542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160020</xdr:rowOff>
    </xdr:from>
    <xdr:to>
      <xdr:col>86</xdr:col>
      <xdr:colOff>25400</xdr:colOff>
      <xdr:row>32</xdr:row>
      <xdr:rowOff>160020</xdr:rowOff>
    </xdr:to>
    <xdr:cxnSp macro="">
      <xdr:nvCxnSpPr>
        <xdr:cNvPr id="422" name="直線コネクタ 421">
          <a:extLst>
            <a:ext uri="{FF2B5EF4-FFF2-40B4-BE49-F238E27FC236}">
              <a16:creationId xmlns:a16="http://schemas.microsoft.com/office/drawing/2014/main" id="{7453DA4C-5518-4E0E-BEF2-D8607DDC5DFD}"/>
            </a:ext>
          </a:extLst>
        </xdr:cNvPr>
        <xdr:cNvCxnSpPr/>
      </xdr:nvCxnSpPr>
      <xdr:spPr>
        <a:xfrm>
          <a:off x="16230600" y="564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70502</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502BECD3-45FA-4770-9015-8CBE86EFE8E3}"/>
            </a:ext>
          </a:extLst>
        </xdr:cNvPr>
        <xdr:cNvSpPr txBox="1"/>
      </xdr:nvSpPr>
      <xdr:spPr>
        <a:xfrm>
          <a:off x="16357600" y="6414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92075</xdr:rowOff>
    </xdr:from>
    <xdr:to>
      <xdr:col>85</xdr:col>
      <xdr:colOff>177800</xdr:colOff>
      <xdr:row>38</xdr:row>
      <xdr:rowOff>22225</xdr:rowOff>
    </xdr:to>
    <xdr:sp macro="" textlink="">
      <xdr:nvSpPr>
        <xdr:cNvPr id="424" name="フローチャート: 判断 423">
          <a:extLst>
            <a:ext uri="{FF2B5EF4-FFF2-40B4-BE49-F238E27FC236}">
              <a16:creationId xmlns:a16="http://schemas.microsoft.com/office/drawing/2014/main" id="{74A04B21-9DEE-4156-97EC-32C3ED217F7D}"/>
            </a:ext>
          </a:extLst>
        </xdr:cNvPr>
        <xdr:cNvSpPr/>
      </xdr:nvSpPr>
      <xdr:spPr>
        <a:xfrm>
          <a:off x="162687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5" name="フローチャート: 判断 424">
          <a:extLst>
            <a:ext uri="{FF2B5EF4-FFF2-40B4-BE49-F238E27FC236}">
              <a16:creationId xmlns:a16="http://schemas.microsoft.com/office/drawing/2014/main" id="{AEAFFA4E-6DE2-453F-9D1C-091E7C158E5C}"/>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50165</xdr:rowOff>
    </xdr:from>
    <xdr:to>
      <xdr:col>76</xdr:col>
      <xdr:colOff>165100</xdr:colOff>
      <xdr:row>37</xdr:row>
      <xdr:rowOff>151765</xdr:rowOff>
    </xdr:to>
    <xdr:sp macro="" textlink="">
      <xdr:nvSpPr>
        <xdr:cNvPr id="426" name="フローチャート: 判断 425">
          <a:extLst>
            <a:ext uri="{FF2B5EF4-FFF2-40B4-BE49-F238E27FC236}">
              <a16:creationId xmlns:a16="http://schemas.microsoft.com/office/drawing/2014/main" id="{AB9281D1-4638-4257-8DF6-3AEFC6CB2DE1}"/>
            </a:ext>
          </a:extLst>
        </xdr:cNvPr>
        <xdr:cNvSpPr/>
      </xdr:nvSpPr>
      <xdr:spPr>
        <a:xfrm>
          <a:off x="14541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52070</xdr:rowOff>
    </xdr:from>
    <xdr:to>
      <xdr:col>72</xdr:col>
      <xdr:colOff>38100</xdr:colOff>
      <xdr:row>37</xdr:row>
      <xdr:rowOff>153670</xdr:rowOff>
    </xdr:to>
    <xdr:sp macro="" textlink="">
      <xdr:nvSpPr>
        <xdr:cNvPr id="427" name="フローチャート: 判断 426">
          <a:extLst>
            <a:ext uri="{FF2B5EF4-FFF2-40B4-BE49-F238E27FC236}">
              <a16:creationId xmlns:a16="http://schemas.microsoft.com/office/drawing/2014/main" id="{A0861B1E-FBE1-4286-B93C-ED51714DB872}"/>
            </a:ext>
          </a:extLst>
        </xdr:cNvPr>
        <xdr:cNvSpPr/>
      </xdr:nvSpPr>
      <xdr:spPr>
        <a:xfrm>
          <a:off x="13652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52070</xdr:rowOff>
    </xdr:from>
    <xdr:to>
      <xdr:col>67</xdr:col>
      <xdr:colOff>101600</xdr:colOff>
      <xdr:row>37</xdr:row>
      <xdr:rowOff>153670</xdr:rowOff>
    </xdr:to>
    <xdr:sp macro="" textlink="">
      <xdr:nvSpPr>
        <xdr:cNvPr id="428" name="フローチャート: 判断 427">
          <a:extLst>
            <a:ext uri="{FF2B5EF4-FFF2-40B4-BE49-F238E27FC236}">
              <a16:creationId xmlns:a16="http://schemas.microsoft.com/office/drawing/2014/main" id="{6241675D-2100-459F-A6F0-0E8D4D0B5441}"/>
            </a:ext>
          </a:extLst>
        </xdr:cNvPr>
        <xdr:cNvSpPr/>
      </xdr:nvSpPr>
      <xdr:spPr>
        <a:xfrm>
          <a:off x="12763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7D19417-1A17-4889-8EC0-CF4B861F033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F2622AF-E871-48F5-BC6F-07872029F92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02787C0-574F-4F70-9B5B-028DCFE8954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3AB6C0C-83D7-4224-9F5A-7EB6DB859EB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3FF5D9A-0D65-4BB0-AE67-59ECBD1820C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59690</xdr:rowOff>
    </xdr:from>
    <xdr:to>
      <xdr:col>85</xdr:col>
      <xdr:colOff>177800</xdr:colOff>
      <xdr:row>35</xdr:row>
      <xdr:rowOff>161290</xdr:rowOff>
    </xdr:to>
    <xdr:sp macro="" textlink="">
      <xdr:nvSpPr>
        <xdr:cNvPr id="434" name="楕円 433">
          <a:extLst>
            <a:ext uri="{FF2B5EF4-FFF2-40B4-BE49-F238E27FC236}">
              <a16:creationId xmlns:a16="http://schemas.microsoft.com/office/drawing/2014/main" id="{C89B5CFA-388B-4828-A83D-A5233AEA2220}"/>
            </a:ext>
          </a:extLst>
        </xdr:cNvPr>
        <xdr:cNvSpPr/>
      </xdr:nvSpPr>
      <xdr:spPr>
        <a:xfrm>
          <a:off x="1626870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82567</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F91202E2-4F49-4354-9F6F-F60D8DA16D29}"/>
            </a:ext>
          </a:extLst>
        </xdr:cNvPr>
        <xdr:cNvSpPr txBox="1"/>
      </xdr:nvSpPr>
      <xdr:spPr>
        <a:xfrm>
          <a:off x="16357600"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46355</xdr:rowOff>
    </xdr:from>
    <xdr:to>
      <xdr:col>81</xdr:col>
      <xdr:colOff>101600</xdr:colOff>
      <xdr:row>35</xdr:row>
      <xdr:rowOff>147955</xdr:rowOff>
    </xdr:to>
    <xdr:sp macro="" textlink="">
      <xdr:nvSpPr>
        <xdr:cNvPr id="436" name="楕円 435">
          <a:extLst>
            <a:ext uri="{FF2B5EF4-FFF2-40B4-BE49-F238E27FC236}">
              <a16:creationId xmlns:a16="http://schemas.microsoft.com/office/drawing/2014/main" id="{2FFBFDBA-79E5-4396-ABE6-51A53273B02E}"/>
            </a:ext>
          </a:extLst>
        </xdr:cNvPr>
        <xdr:cNvSpPr/>
      </xdr:nvSpPr>
      <xdr:spPr>
        <a:xfrm>
          <a:off x="15430500" y="604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97155</xdr:rowOff>
    </xdr:from>
    <xdr:to>
      <xdr:col>85</xdr:col>
      <xdr:colOff>127000</xdr:colOff>
      <xdr:row>35</xdr:row>
      <xdr:rowOff>110490</xdr:rowOff>
    </xdr:to>
    <xdr:cxnSp macro="">
      <xdr:nvCxnSpPr>
        <xdr:cNvPr id="437" name="直線コネクタ 436">
          <a:extLst>
            <a:ext uri="{FF2B5EF4-FFF2-40B4-BE49-F238E27FC236}">
              <a16:creationId xmlns:a16="http://schemas.microsoft.com/office/drawing/2014/main" id="{ED4291A7-9E53-48A8-B6D4-3B07CCDB7185}"/>
            </a:ext>
          </a:extLst>
        </xdr:cNvPr>
        <xdr:cNvCxnSpPr/>
      </xdr:nvCxnSpPr>
      <xdr:spPr>
        <a:xfrm>
          <a:off x="15481300" y="609790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153035</xdr:rowOff>
    </xdr:from>
    <xdr:to>
      <xdr:col>76</xdr:col>
      <xdr:colOff>165100</xdr:colOff>
      <xdr:row>35</xdr:row>
      <xdr:rowOff>83185</xdr:rowOff>
    </xdr:to>
    <xdr:sp macro="" textlink="">
      <xdr:nvSpPr>
        <xdr:cNvPr id="438" name="楕円 437">
          <a:extLst>
            <a:ext uri="{FF2B5EF4-FFF2-40B4-BE49-F238E27FC236}">
              <a16:creationId xmlns:a16="http://schemas.microsoft.com/office/drawing/2014/main" id="{B241ADBB-46C4-4602-A79A-0BF980743EE9}"/>
            </a:ext>
          </a:extLst>
        </xdr:cNvPr>
        <xdr:cNvSpPr/>
      </xdr:nvSpPr>
      <xdr:spPr>
        <a:xfrm>
          <a:off x="14541500" y="598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32385</xdr:rowOff>
    </xdr:from>
    <xdr:to>
      <xdr:col>81</xdr:col>
      <xdr:colOff>50800</xdr:colOff>
      <xdr:row>35</xdr:row>
      <xdr:rowOff>97155</xdr:rowOff>
    </xdr:to>
    <xdr:cxnSp macro="">
      <xdr:nvCxnSpPr>
        <xdr:cNvPr id="439" name="直線コネクタ 438">
          <a:extLst>
            <a:ext uri="{FF2B5EF4-FFF2-40B4-BE49-F238E27FC236}">
              <a16:creationId xmlns:a16="http://schemas.microsoft.com/office/drawing/2014/main" id="{2CF20B37-FB7A-402A-985C-2EB533F7AC42}"/>
            </a:ext>
          </a:extLst>
        </xdr:cNvPr>
        <xdr:cNvCxnSpPr/>
      </xdr:nvCxnSpPr>
      <xdr:spPr>
        <a:xfrm>
          <a:off x="14592300" y="603313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90170</xdr:rowOff>
    </xdr:from>
    <xdr:to>
      <xdr:col>72</xdr:col>
      <xdr:colOff>38100</xdr:colOff>
      <xdr:row>35</xdr:row>
      <xdr:rowOff>20320</xdr:rowOff>
    </xdr:to>
    <xdr:sp macro="" textlink="">
      <xdr:nvSpPr>
        <xdr:cNvPr id="440" name="楕円 439">
          <a:extLst>
            <a:ext uri="{FF2B5EF4-FFF2-40B4-BE49-F238E27FC236}">
              <a16:creationId xmlns:a16="http://schemas.microsoft.com/office/drawing/2014/main" id="{E0DD5780-AA1C-4866-9EDA-1BE7A0B146BA}"/>
            </a:ext>
          </a:extLst>
        </xdr:cNvPr>
        <xdr:cNvSpPr/>
      </xdr:nvSpPr>
      <xdr:spPr>
        <a:xfrm>
          <a:off x="13652500" y="591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140970</xdr:rowOff>
    </xdr:from>
    <xdr:to>
      <xdr:col>76</xdr:col>
      <xdr:colOff>114300</xdr:colOff>
      <xdr:row>35</xdr:row>
      <xdr:rowOff>32385</xdr:rowOff>
    </xdr:to>
    <xdr:cxnSp macro="">
      <xdr:nvCxnSpPr>
        <xdr:cNvPr id="441" name="直線コネクタ 440">
          <a:extLst>
            <a:ext uri="{FF2B5EF4-FFF2-40B4-BE49-F238E27FC236}">
              <a16:creationId xmlns:a16="http://schemas.microsoft.com/office/drawing/2014/main" id="{DF1406D0-1442-4110-912A-FBFA61C09486}"/>
            </a:ext>
          </a:extLst>
        </xdr:cNvPr>
        <xdr:cNvCxnSpPr/>
      </xdr:nvCxnSpPr>
      <xdr:spPr>
        <a:xfrm>
          <a:off x="13703300" y="597027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82550</xdr:rowOff>
    </xdr:from>
    <xdr:to>
      <xdr:col>67</xdr:col>
      <xdr:colOff>101600</xdr:colOff>
      <xdr:row>35</xdr:row>
      <xdr:rowOff>12700</xdr:rowOff>
    </xdr:to>
    <xdr:sp macro="" textlink="">
      <xdr:nvSpPr>
        <xdr:cNvPr id="442" name="楕円 441">
          <a:extLst>
            <a:ext uri="{FF2B5EF4-FFF2-40B4-BE49-F238E27FC236}">
              <a16:creationId xmlns:a16="http://schemas.microsoft.com/office/drawing/2014/main" id="{68C4A6F2-7E7F-4132-B43A-925ADFEE802E}"/>
            </a:ext>
          </a:extLst>
        </xdr:cNvPr>
        <xdr:cNvSpPr/>
      </xdr:nvSpPr>
      <xdr:spPr>
        <a:xfrm>
          <a:off x="12763500" y="59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133350</xdr:rowOff>
    </xdr:from>
    <xdr:to>
      <xdr:col>71</xdr:col>
      <xdr:colOff>177800</xdr:colOff>
      <xdr:row>34</xdr:row>
      <xdr:rowOff>140970</xdr:rowOff>
    </xdr:to>
    <xdr:cxnSp macro="">
      <xdr:nvCxnSpPr>
        <xdr:cNvPr id="443" name="直線コネクタ 442">
          <a:extLst>
            <a:ext uri="{FF2B5EF4-FFF2-40B4-BE49-F238E27FC236}">
              <a16:creationId xmlns:a16="http://schemas.microsoft.com/office/drawing/2014/main" id="{D246C0D4-7B4E-4B3E-9DB4-1E104AF47969}"/>
            </a:ext>
          </a:extLst>
        </xdr:cNvPr>
        <xdr:cNvCxnSpPr/>
      </xdr:nvCxnSpPr>
      <xdr:spPr>
        <a:xfrm>
          <a:off x="12814300" y="59626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0C677CF9-6659-4774-A07F-D300D207F907}"/>
            </a:ext>
          </a:extLst>
        </xdr:cNvPr>
        <xdr:cNvSpPr txBox="1"/>
      </xdr:nvSpPr>
      <xdr:spPr>
        <a:xfrm>
          <a:off x="152660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142892</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54EA2C81-9A5A-4708-92FF-1E42A2378412}"/>
            </a:ext>
          </a:extLst>
        </xdr:cNvPr>
        <xdr:cNvSpPr txBox="1"/>
      </xdr:nvSpPr>
      <xdr:spPr>
        <a:xfrm>
          <a:off x="14389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144797</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D3D0B546-2FEB-4DC3-9730-45464B20C942}"/>
            </a:ext>
          </a:extLst>
        </xdr:cNvPr>
        <xdr:cNvSpPr txBox="1"/>
      </xdr:nvSpPr>
      <xdr:spPr>
        <a:xfrm>
          <a:off x="13500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144797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7EA3C807-01D0-4412-A489-A6100400B406}"/>
            </a:ext>
          </a:extLst>
        </xdr:cNvPr>
        <xdr:cNvSpPr txBox="1"/>
      </xdr:nvSpPr>
      <xdr:spPr>
        <a:xfrm>
          <a:off x="12611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164482</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01B73B64-06ED-4373-9529-82170A3544D3}"/>
            </a:ext>
          </a:extLst>
        </xdr:cNvPr>
        <xdr:cNvSpPr txBox="1"/>
      </xdr:nvSpPr>
      <xdr:spPr>
        <a:xfrm>
          <a:off x="15266044" y="582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99712</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1553776E-DA4A-4A71-A1D2-F2156AFFF06F}"/>
            </a:ext>
          </a:extLst>
        </xdr:cNvPr>
        <xdr:cNvSpPr txBox="1"/>
      </xdr:nvSpPr>
      <xdr:spPr>
        <a:xfrm>
          <a:off x="14389744" y="575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36847</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87468FFF-7A1D-4F2A-91B0-3971D8DD8B3F}"/>
            </a:ext>
          </a:extLst>
        </xdr:cNvPr>
        <xdr:cNvSpPr txBox="1"/>
      </xdr:nvSpPr>
      <xdr:spPr>
        <a:xfrm>
          <a:off x="13500744"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29227</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349BF722-0F4F-4A9C-8855-9125E2CF2639}"/>
            </a:ext>
          </a:extLst>
        </xdr:cNvPr>
        <xdr:cNvSpPr txBox="1"/>
      </xdr:nvSpPr>
      <xdr:spPr>
        <a:xfrm>
          <a:off x="12611744" y="56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D147F8A5-E56C-405A-B3E3-CAF365793ED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F704176C-1A00-4DEA-8E04-31A048D1A3F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8CCC1293-02BA-4B77-8F2F-3AE1E67347A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1DDADB76-3E36-4D28-99F4-A03FB00048E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D3EF94C5-CA59-4BCB-95FB-8BE5FB25F5A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3246B00E-5A12-462B-896D-7D74534A603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80FE2FFE-A20D-4420-8AC3-A6ED25E044B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3C9C2C6B-BB27-4146-AF26-1199494FB70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7A6DAFE8-B8A5-45DD-9020-E4915F0413D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3BD45168-E56F-4008-B2CC-E7AE0B707D6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DB6258AA-EDBB-4DEB-9E2A-69DB5B55BCE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F60A46D3-D366-414C-8DC4-CA6A604B52F2}"/>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2407F366-0F0F-4AD9-9CD5-6489F447F08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7A344B2F-CAB8-4426-AA55-52AB0AE4A751}"/>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BA3B190F-9F90-41BF-A808-D0D12B56D6D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1149886C-D331-4627-B822-179F199F5A11}"/>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2DB6B974-12A8-4D2A-A4E4-435C8133B36B}"/>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7B7AC2AE-4100-4EE4-8317-3EF27CD00B74}"/>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85945C63-F7EB-4E3C-A58D-7081CA38636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C7CB6D96-6BB3-44EC-8CEB-9DB3F63A0417}"/>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48C32A76-9386-45BD-8F02-2BF5FC9B4FB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a:extLst>
            <a:ext uri="{FF2B5EF4-FFF2-40B4-BE49-F238E27FC236}">
              <a16:creationId xmlns:a16="http://schemas.microsoft.com/office/drawing/2014/main" id="{9033F813-030D-4F33-85D1-AB4306E4B53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C6453B36-781D-4D37-A23E-FB89EFC3DE6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88217</xdr:rowOff>
    </xdr:from>
    <xdr:to>
      <xdr:col>116</xdr:col>
      <xdr:colOff>62864</xdr:colOff>
      <xdr:row>42</xdr:row>
      <xdr:rowOff>37814</xdr:rowOff>
    </xdr:to>
    <xdr:cxnSp macro="">
      <xdr:nvCxnSpPr>
        <xdr:cNvPr id="475" name="直線コネクタ 474">
          <a:extLst>
            <a:ext uri="{FF2B5EF4-FFF2-40B4-BE49-F238E27FC236}">
              <a16:creationId xmlns:a16="http://schemas.microsoft.com/office/drawing/2014/main" id="{DC15CA71-CA12-4D99-BD78-0CEB33EF7095}"/>
            </a:ext>
          </a:extLst>
        </xdr:cNvPr>
        <xdr:cNvCxnSpPr/>
      </xdr:nvCxnSpPr>
      <xdr:spPr>
        <a:xfrm flipV="1">
          <a:off x="22160864" y="5917517"/>
          <a:ext cx="0" cy="1321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41641</xdr:rowOff>
    </xdr:from>
    <xdr:ext cx="313932" cy="259045"/>
    <xdr:sp macro="" textlink="">
      <xdr:nvSpPr>
        <xdr:cNvPr id="476" name="【一般廃棄物処理施設】&#10;一人当たり有形固定資産（償却資産）額最小値テキスト">
          <a:extLst>
            <a:ext uri="{FF2B5EF4-FFF2-40B4-BE49-F238E27FC236}">
              <a16:creationId xmlns:a16="http://schemas.microsoft.com/office/drawing/2014/main" id="{C4A03871-63F7-4849-9300-DB8E59228F4C}"/>
            </a:ext>
          </a:extLst>
        </xdr:cNvPr>
        <xdr:cNvSpPr txBox="1"/>
      </xdr:nvSpPr>
      <xdr:spPr>
        <a:xfrm>
          <a:off x="22199600" y="72425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37814</xdr:rowOff>
    </xdr:from>
    <xdr:to>
      <xdr:col>116</xdr:col>
      <xdr:colOff>152400</xdr:colOff>
      <xdr:row>42</xdr:row>
      <xdr:rowOff>37814</xdr:rowOff>
    </xdr:to>
    <xdr:cxnSp macro="">
      <xdr:nvCxnSpPr>
        <xdr:cNvPr id="477" name="直線コネクタ 476">
          <a:extLst>
            <a:ext uri="{FF2B5EF4-FFF2-40B4-BE49-F238E27FC236}">
              <a16:creationId xmlns:a16="http://schemas.microsoft.com/office/drawing/2014/main" id="{12230D9C-8153-474E-B5F2-67F7E392C2DD}"/>
            </a:ext>
          </a:extLst>
        </xdr:cNvPr>
        <xdr:cNvCxnSpPr/>
      </xdr:nvCxnSpPr>
      <xdr:spPr>
        <a:xfrm>
          <a:off x="22072600" y="7238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34894</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92B0A9D4-ADBB-45D0-B8FA-A40EFCF987A7}"/>
            </a:ext>
          </a:extLst>
        </xdr:cNvPr>
        <xdr:cNvSpPr txBox="1"/>
      </xdr:nvSpPr>
      <xdr:spPr>
        <a:xfrm>
          <a:off x="22199600" y="5692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88217</xdr:rowOff>
    </xdr:from>
    <xdr:to>
      <xdr:col>116</xdr:col>
      <xdr:colOff>152400</xdr:colOff>
      <xdr:row>34</xdr:row>
      <xdr:rowOff>88217</xdr:rowOff>
    </xdr:to>
    <xdr:cxnSp macro="">
      <xdr:nvCxnSpPr>
        <xdr:cNvPr id="479" name="直線コネクタ 478">
          <a:extLst>
            <a:ext uri="{FF2B5EF4-FFF2-40B4-BE49-F238E27FC236}">
              <a16:creationId xmlns:a16="http://schemas.microsoft.com/office/drawing/2014/main" id="{5AF9A23C-D238-4DC8-9B3B-72424EE56CE2}"/>
            </a:ext>
          </a:extLst>
        </xdr:cNvPr>
        <xdr:cNvCxnSpPr/>
      </xdr:nvCxnSpPr>
      <xdr:spPr>
        <a:xfrm>
          <a:off x="22072600" y="5917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C7D0138B-0AA5-4C51-9102-476DFA478842}"/>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81" name="フローチャート: 判断 480">
          <a:extLst>
            <a:ext uri="{FF2B5EF4-FFF2-40B4-BE49-F238E27FC236}">
              <a16:creationId xmlns:a16="http://schemas.microsoft.com/office/drawing/2014/main" id="{A69C6287-3E4C-4BBD-9F9A-48094326801B}"/>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40354</xdr:rowOff>
    </xdr:from>
    <xdr:to>
      <xdr:col>112</xdr:col>
      <xdr:colOff>38100</xdr:colOff>
      <xdr:row>39</xdr:row>
      <xdr:rowOff>141954</xdr:rowOff>
    </xdr:to>
    <xdr:sp macro="" textlink="">
      <xdr:nvSpPr>
        <xdr:cNvPr id="482" name="フローチャート: 判断 481">
          <a:extLst>
            <a:ext uri="{FF2B5EF4-FFF2-40B4-BE49-F238E27FC236}">
              <a16:creationId xmlns:a16="http://schemas.microsoft.com/office/drawing/2014/main" id="{6CEA9268-C779-45EA-A366-4C5EE8E56ABB}"/>
            </a:ext>
          </a:extLst>
        </xdr:cNvPr>
        <xdr:cNvSpPr/>
      </xdr:nvSpPr>
      <xdr:spPr>
        <a:xfrm>
          <a:off x="21272500" y="6726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56318</xdr:rowOff>
    </xdr:from>
    <xdr:to>
      <xdr:col>107</xdr:col>
      <xdr:colOff>101600</xdr:colOff>
      <xdr:row>39</xdr:row>
      <xdr:rowOff>157918</xdr:rowOff>
    </xdr:to>
    <xdr:sp macro="" textlink="">
      <xdr:nvSpPr>
        <xdr:cNvPr id="483" name="フローチャート: 判断 482">
          <a:extLst>
            <a:ext uri="{FF2B5EF4-FFF2-40B4-BE49-F238E27FC236}">
              <a16:creationId xmlns:a16="http://schemas.microsoft.com/office/drawing/2014/main" id="{C9AA25AA-4DA6-4081-9B50-ADBEF20A8677}"/>
            </a:ext>
          </a:extLst>
        </xdr:cNvPr>
        <xdr:cNvSpPr/>
      </xdr:nvSpPr>
      <xdr:spPr>
        <a:xfrm>
          <a:off x="20383500" y="6742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64502</xdr:rowOff>
    </xdr:from>
    <xdr:to>
      <xdr:col>102</xdr:col>
      <xdr:colOff>165100</xdr:colOff>
      <xdr:row>39</xdr:row>
      <xdr:rowOff>166102</xdr:rowOff>
    </xdr:to>
    <xdr:sp macro="" textlink="">
      <xdr:nvSpPr>
        <xdr:cNvPr id="484" name="フローチャート: 判断 483">
          <a:extLst>
            <a:ext uri="{FF2B5EF4-FFF2-40B4-BE49-F238E27FC236}">
              <a16:creationId xmlns:a16="http://schemas.microsoft.com/office/drawing/2014/main" id="{27C23E5F-DAD3-4829-B4C0-2002FAF29736}"/>
            </a:ext>
          </a:extLst>
        </xdr:cNvPr>
        <xdr:cNvSpPr/>
      </xdr:nvSpPr>
      <xdr:spPr>
        <a:xfrm>
          <a:off x="19494500" y="6751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75692</xdr:rowOff>
    </xdr:from>
    <xdr:to>
      <xdr:col>98</xdr:col>
      <xdr:colOff>38100</xdr:colOff>
      <xdr:row>40</xdr:row>
      <xdr:rowOff>5842</xdr:rowOff>
    </xdr:to>
    <xdr:sp macro="" textlink="">
      <xdr:nvSpPr>
        <xdr:cNvPr id="485" name="フローチャート: 判断 484">
          <a:extLst>
            <a:ext uri="{FF2B5EF4-FFF2-40B4-BE49-F238E27FC236}">
              <a16:creationId xmlns:a16="http://schemas.microsoft.com/office/drawing/2014/main" id="{C941901A-B6AB-4FF8-8270-E1C42AB8938C}"/>
            </a:ext>
          </a:extLst>
        </xdr:cNvPr>
        <xdr:cNvSpPr/>
      </xdr:nvSpPr>
      <xdr:spPr>
        <a:xfrm>
          <a:off x="18605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C4E835E-4E21-4403-B4EA-35EC29AACE8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4885D53-02EB-45B7-88E8-244E91A411D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B2940A1-D230-47F1-98AD-8903A748F83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3E6FB48-D2D6-4C6A-98BA-5369DF2A60B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C52731CD-F5B8-40A0-8CC9-2DB1CC9EEFA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25579</xdr:rowOff>
    </xdr:from>
    <xdr:to>
      <xdr:col>116</xdr:col>
      <xdr:colOff>114300</xdr:colOff>
      <xdr:row>40</xdr:row>
      <xdr:rowOff>127179</xdr:rowOff>
    </xdr:to>
    <xdr:sp macro="" textlink="">
      <xdr:nvSpPr>
        <xdr:cNvPr id="491" name="楕円 490">
          <a:extLst>
            <a:ext uri="{FF2B5EF4-FFF2-40B4-BE49-F238E27FC236}">
              <a16:creationId xmlns:a16="http://schemas.microsoft.com/office/drawing/2014/main" id="{33A1DBF7-1361-4C28-A379-104437702922}"/>
            </a:ext>
          </a:extLst>
        </xdr:cNvPr>
        <xdr:cNvSpPr/>
      </xdr:nvSpPr>
      <xdr:spPr>
        <a:xfrm>
          <a:off x="22110700" y="688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4006</xdr:rowOff>
    </xdr:from>
    <xdr:ext cx="534377" cy="259045"/>
    <xdr:sp macro="" textlink="">
      <xdr:nvSpPr>
        <xdr:cNvPr id="492" name="【一般廃棄物処理施設】&#10;一人当たり有形固定資産（償却資産）額該当値テキスト">
          <a:extLst>
            <a:ext uri="{FF2B5EF4-FFF2-40B4-BE49-F238E27FC236}">
              <a16:creationId xmlns:a16="http://schemas.microsoft.com/office/drawing/2014/main" id="{24DD049F-4AA7-4D37-9E6F-CCEF2A391270}"/>
            </a:ext>
          </a:extLst>
        </xdr:cNvPr>
        <xdr:cNvSpPr txBox="1"/>
      </xdr:nvSpPr>
      <xdr:spPr>
        <a:xfrm>
          <a:off x="22199600" y="686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130076</xdr:rowOff>
    </xdr:from>
    <xdr:to>
      <xdr:col>112</xdr:col>
      <xdr:colOff>38100</xdr:colOff>
      <xdr:row>41</xdr:row>
      <xdr:rowOff>60226</xdr:rowOff>
    </xdr:to>
    <xdr:sp macro="" textlink="">
      <xdr:nvSpPr>
        <xdr:cNvPr id="493" name="楕円 492">
          <a:extLst>
            <a:ext uri="{FF2B5EF4-FFF2-40B4-BE49-F238E27FC236}">
              <a16:creationId xmlns:a16="http://schemas.microsoft.com/office/drawing/2014/main" id="{D5045A4E-09F2-4CD5-9A35-E39B5D3E3219}"/>
            </a:ext>
          </a:extLst>
        </xdr:cNvPr>
        <xdr:cNvSpPr/>
      </xdr:nvSpPr>
      <xdr:spPr>
        <a:xfrm>
          <a:off x="21272500" y="698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76379</xdr:rowOff>
    </xdr:from>
    <xdr:to>
      <xdr:col>116</xdr:col>
      <xdr:colOff>63500</xdr:colOff>
      <xdr:row>41</xdr:row>
      <xdr:rowOff>9426</xdr:rowOff>
    </xdr:to>
    <xdr:cxnSp macro="">
      <xdr:nvCxnSpPr>
        <xdr:cNvPr id="494" name="直線コネクタ 493">
          <a:extLst>
            <a:ext uri="{FF2B5EF4-FFF2-40B4-BE49-F238E27FC236}">
              <a16:creationId xmlns:a16="http://schemas.microsoft.com/office/drawing/2014/main" id="{078A369B-1D6B-42F1-832F-C133DF2DB82F}"/>
            </a:ext>
          </a:extLst>
        </xdr:cNvPr>
        <xdr:cNvCxnSpPr/>
      </xdr:nvCxnSpPr>
      <xdr:spPr>
        <a:xfrm flipV="1">
          <a:off x="21323300" y="6934379"/>
          <a:ext cx="838200" cy="10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135620</xdr:rowOff>
    </xdr:from>
    <xdr:to>
      <xdr:col>107</xdr:col>
      <xdr:colOff>101600</xdr:colOff>
      <xdr:row>41</xdr:row>
      <xdr:rowOff>65770</xdr:rowOff>
    </xdr:to>
    <xdr:sp macro="" textlink="">
      <xdr:nvSpPr>
        <xdr:cNvPr id="495" name="楕円 494">
          <a:extLst>
            <a:ext uri="{FF2B5EF4-FFF2-40B4-BE49-F238E27FC236}">
              <a16:creationId xmlns:a16="http://schemas.microsoft.com/office/drawing/2014/main" id="{F288F446-3C01-41A2-B066-70D15F69CB06}"/>
            </a:ext>
          </a:extLst>
        </xdr:cNvPr>
        <xdr:cNvSpPr/>
      </xdr:nvSpPr>
      <xdr:spPr>
        <a:xfrm>
          <a:off x="20383500" y="69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9426</xdr:rowOff>
    </xdr:from>
    <xdr:to>
      <xdr:col>111</xdr:col>
      <xdr:colOff>177800</xdr:colOff>
      <xdr:row>41</xdr:row>
      <xdr:rowOff>14970</xdr:rowOff>
    </xdr:to>
    <xdr:cxnSp macro="">
      <xdr:nvCxnSpPr>
        <xdr:cNvPr id="496" name="直線コネクタ 495">
          <a:extLst>
            <a:ext uri="{FF2B5EF4-FFF2-40B4-BE49-F238E27FC236}">
              <a16:creationId xmlns:a16="http://schemas.microsoft.com/office/drawing/2014/main" id="{E4B869EF-E53C-4E10-9534-BD70CE0B7DCE}"/>
            </a:ext>
          </a:extLst>
        </xdr:cNvPr>
        <xdr:cNvCxnSpPr/>
      </xdr:nvCxnSpPr>
      <xdr:spPr>
        <a:xfrm flipV="1">
          <a:off x="20434300" y="7038876"/>
          <a:ext cx="889000" cy="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138793</xdr:rowOff>
    </xdr:from>
    <xdr:to>
      <xdr:col>102</xdr:col>
      <xdr:colOff>165100</xdr:colOff>
      <xdr:row>41</xdr:row>
      <xdr:rowOff>68943</xdr:rowOff>
    </xdr:to>
    <xdr:sp macro="" textlink="">
      <xdr:nvSpPr>
        <xdr:cNvPr id="497" name="楕円 496">
          <a:extLst>
            <a:ext uri="{FF2B5EF4-FFF2-40B4-BE49-F238E27FC236}">
              <a16:creationId xmlns:a16="http://schemas.microsoft.com/office/drawing/2014/main" id="{AD0A7480-E22F-4EAA-947C-6A6D16FC4266}"/>
            </a:ext>
          </a:extLst>
        </xdr:cNvPr>
        <xdr:cNvSpPr/>
      </xdr:nvSpPr>
      <xdr:spPr>
        <a:xfrm>
          <a:off x="19494500" y="699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14970</xdr:rowOff>
    </xdr:from>
    <xdr:to>
      <xdr:col>107</xdr:col>
      <xdr:colOff>50800</xdr:colOff>
      <xdr:row>41</xdr:row>
      <xdr:rowOff>18143</xdr:rowOff>
    </xdr:to>
    <xdr:cxnSp macro="">
      <xdr:nvCxnSpPr>
        <xdr:cNvPr id="498" name="直線コネクタ 497">
          <a:extLst>
            <a:ext uri="{FF2B5EF4-FFF2-40B4-BE49-F238E27FC236}">
              <a16:creationId xmlns:a16="http://schemas.microsoft.com/office/drawing/2014/main" id="{7FDEB15C-48CD-4C88-AF64-E503E09839B3}"/>
            </a:ext>
          </a:extLst>
        </xdr:cNvPr>
        <xdr:cNvCxnSpPr/>
      </xdr:nvCxnSpPr>
      <xdr:spPr>
        <a:xfrm flipV="1">
          <a:off x="19545300" y="7044420"/>
          <a:ext cx="889000" cy="3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115472</xdr:rowOff>
    </xdr:from>
    <xdr:to>
      <xdr:col>98</xdr:col>
      <xdr:colOff>38100</xdr:colOff>
      <xdr:row>41</xdr:row>
      <xdr:rowOff>45622</xdr:rowOff>
    </xdr:to>
    <xdr:sp macro="" textlink="">
      <xdr:nvSpPr>
        <xdr:cNvPr id="499" name="楕円 498">
          <a:extLst>
            <a:ext uri="{FF2B5EF4-FFF2-40B4-BE49-F238E27FC236}">
              <a16:creationId xmlns:a16="http://schemas.microsoft.com/office/drawing/2014/main" id="{D804B234-08F6-4DD8-9E59-7C668D627088}"/>
            </a:ext>
          </a:extLst>
        </xdr:cNvPr>
        <xdr:cNvSpPr/>
      </xdr:nvSpPr>
      <xdr:spPr>
        <a:xfrm>
          <a:off x="18605500" y="697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166272</xdr:rowOff>
    </xdr:from>
    <xdr:to>
      <xdr:col>102</xdr:col>
      <xdr:colOff>114300</xdr:colOff>
      <xdr:row>41</xdr:row>
      <xdr:rowOff>18143</xdr:rowOff>
    </xdr:to>
    <xdr:cxnSp macro="">
      <xdr:nvCxnSpPr>
        <xdr:cNvPr id="500" name="直線コネクタ 499">
          <a:extLst>
            <a:ext uri="{FF2B5EF4-FFF2-40B4-BE49-F238E27FC236}">
              <a16:creationId xmlns:a16="http://schemas.microsoft.com/office/drawing/2014/main" id="{6A9DC08D-6D9B-4CBA-B79B-EE4B91C10CFF}"/>
            </a:ext>
          </a:extLst>
        </xdr:cNvPr>
        <xdr:cNvCxnSpPr/>
      </xdr:nvCxnSpPr>
      <xdr:spPr>
        <a:xfrm>
          <a:off x="18656300" y="7024272"/>
          <a:ext cx="889000" cy="23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158481</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60F4E589-F613-48D4-9CD8-1CABD3015254}"/>
            </a:ext>
          </a:extLst>
        </xdr:cNvPr>
        <xdr:cNvSpPr txBox="1"/>
      </xdr:nvSpPr>
      <xdr:spPr>
        <a:xfrm>
          <a:off x="21011095" y="6502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2995</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FE0069BA-8679-4D16-854D-AD5500AB327B}"/>
            </a:ext>
          </a:extLst>
        </xdr:cNvPr>
        <xdr:cNvSpPr txBox="1"/>
      </xdr:nvSpPr>
      <xdr:spPr>
        <a:xfrm>
          <a:off x="20134795" y="6518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11179</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5BE67F67-FB44-4F0D-B2F1-A3A1DDEB1067}"/>
            </a:ext>
          </a:extLst>
        </xdr:cNvPr>
        <xdr:cNvSpPr txBox="1"/>
      </xdr:nvSpPr>
      <xdr:spPr>
        <a:xfrm>
          <a:off x="19245795" y="652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22369</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72CC35A0-689D-47E4-9652-64C9743DC063}"/>
            </a:ext>
          </a:extLst>
        </xdr:cNvPr>
        <xdr:cNvSpPr txBox="1"/>
      </xdr:nvSpPr>
      <xdr:spPr>
        <a:xfrm>
          <a:off x="18356795" y="6537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51353</xdr:rowOff>
    </xdr:from>
    <xdr:ext cx="534377" cy="259045"/>
    <xdr:sp macro="" textlink="">
      <xdr:nvSpPr>
        <xdr:cNvPr id="505" name="n_1mainValue【一般廃棄物処理施設】&#10;一人当たり有形固定資産（償却資産）額">
          <a:extLst>
            <a:ext uri="{FF2B5EF4-FFF2-40B4-BE49-F238E27FC236}">
              <a16:creationId xmlns:a16="http://schemas.microsoft.com/office/drawing/2014/main" id="{60481D50-C51C-411C-8D14-7221A6D34F4D}"/>
            </a:ext>
          </a:extLst>
        </xdr:cNvPr>
        <xdr:cNvSpPr txBox="1"/>
      </xdr:nvSpPr>
      <xdr:spPr>
        <a:xfrm>
          <a:off x="21043411" y="708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56897</xdr:rowOff>
    </xdr:from>
    <xdr:ext cx="534377" cy="259045"/>
    <xdr:sp macro="" textlink="">
      <xdr:nvSpPr>
        <xdr:cNvPr id="506" name="n_2mainValue【一般廃棄物処理施設】&#10;一人当たり有形固定資産（償却資産）額">
          <a:extLst>
            <a:ext uri="{FF2B5EF4-FFF2-40B4-BE49-F238E27FC236}">
              <a16:creationId xmlns:a16="http://schemas.microsoft.com/office/drawing/2014/main" id="{05B39EBE-5BCB-46D3-BE2C-2461B05A0251}"/>
            </a:ext>
          </a:extLst>
        </xdr:cNvPr>
        <xdr:cNvSpPr txBox="1"/>
      </xdr:nvSpPr>
      <xdr:spPr>
        <a:xfrm>
          <a:off x="20167111" y="708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60070</xdr:rowOff>
    </xdr:from>
    <xdr:ext cx="534377" cy="259045"/>
    <xdr:sp macro="" textlink="">
      <xdr:nvSpPr>
        <xdr:cNvPr id="507" name="n_3mainValue【一般廃棄物処理施設】&#10;一人当たり有形固定資産（償却資産）額">
          <a:extLst>
            <a:ext uri="{FF2B5EF4-FFF2-40B4-BE49-F238E27FC236}">
              <a16:creationId xmlns:a16="http://schemas.microsoft.com/office/drawing/2014/main" id="{E99E7C65-04B7-4D92-982F-37A6AD4FED58}"/>
            </a:ext>
          </a:extLst>
        </xdr:cNvPr>
        <xdr:cNvSpPr txBox="1"/>
      </xdr:nvSpPr>
      <xdr:spPr>
        <a:xfrm>
          <a:off x="19278111" y="708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36749</xdr:rowOff>
    </xdr:from>
    <xdr:ext cx="534377" cy="259045"/>
    <xdr:sp macro="" textlink="">
      <xdr:nvSpPr>
        <xdr:cNvPr id="508" name="n_4mainValue【一般廃棄物処理施設】&#10;一人当たり有形固定資産（償却資産）額">
          <a:extLst>
            <a:ext uri="{FF2B5EF4-FFF2-40B4-BE49-F238E27FC236}">
              <a16:creationId xmlns:a16="http://schemas.microsoft.com/office/drawing/2014/main" id="{9B60F1B9-A788-43F7-8E53-DF52CD0CEF0D}"/>
            </a:ext>
          </a:extLst>
        </xdr:cNvPr>
        <xdr:cNvSpPr txBox="1"/>
      </xdr:nvSpPr>
      <xdr:spPr>
        <a:xfrm>
          <a:off x="18389111" y="706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33C1DE2C-3894-454D-9FD7-AEC34FF5C70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23B4206D-5979-4FF2-97B1-43B95A7CD18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D147FF58-0B69-4341-A672-1815577E652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770D3539-6C76-404F-9224-0EF7C6C96C4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E0E8C1F1-C18A-432A-AC6F-68B6D44B435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BFA4D13F-B6C9-4AB3-A050-9EE2600E25E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C2DA3D62-1AA8-40D0-96F5-CF1E6D1F46B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F2EAD2F-C625-49DD-B629-A93E246212F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34393382-3DD1-4370-B35D-6CDC13DCD57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F4E4E3B3-9E43-424F-8D55-14EAFF59A41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37CE9541-0AAC-4D6C-8AB0-ED79E4EBB57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76F88D24-E7A0-4F82-B947-62937E50931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3D3D18FF-5E2A-4AAA-AAC5-FC49005659F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6DE9DCC0-37C1-40C5-B9DF-30920956F12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9E5DE4EA-B1FF-4CA7-858F-1EFBAD9BE4E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8FC2760A-8D38-4D5B-B485-48B9FC71CA1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6A2E3CFB-2EBB-4A3B-868C-D9FACD63546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17A4AEA6-9D03-44BB-9259-BE076E066C0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464001B3-9C0E-46E5-8524-BFB91EBE8C9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6FFF6B40-442B-450C-A1C7-69A5F1E2E4D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2D5AE8A9-D7DB-455A-B026-7023D5D76F6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FEC1A01B-F284-452C-A5BB-858260A556C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E9FF57DA-3F7D-4564-84A7-2AC9DF3C8AF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15223AE1-28DD-436D-84BF-BC813756D55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118110</xdr:rowOff>
    </xdr:from>
    <xdr:to>
      <xdr:col>85</xdr:col>
      <xdr:colOff>126364</xdr:colOff>
      <xdr:row>64</xdr:row>
      <xdr:rowOff>76200</xdr:rowOff>
    </xdr:to>
    <xdr:cxnSp macro="">
      <xdr:nvCxnSpPr>
        <xdr:cNvPr id="533" name="直線コネクタ 532">
          <a:extLst>
            <a:ext uri="{FF2B5EF4-FFF2-40B4-BE49-F238E27FC236}">
              <a16:creationId xmlns:a16="http://schemas.microsoft.com/office/drawing/2014/main" id="{21665C1D-2A9E-41B8-B548-2C653079CFCA}"/>
            </a:ext>
          </a:extLst>
        </xdr:cNvPr>
        <xdr:cNvCxnSpPr/>
      </xdr:nvCxnSpPr>
      <xdr:spPr>
        <a:xfrm flipV="1">
          <a:off x="16318864" y="95478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A72C2018-3411-40A0-9B74-2D1E1CA3E02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5" name="直線コネクタ 534">
          <a:extLst>
            <a:ext uri="{FF2B5EF4-FFF2-40B4-BE49-F238E27FC236}">
              <a16:creationId xmlns:a16="http://schemas.microsoft.com/office/drawing/2014/main" id="{EF75992C-0365-4B3F-BB59-ECB5044798B1}"/>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64787</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648F1D8E-29A8-4B16-A80E-81A3A8723DDB}"/>
            </a:ext>
          </a:extLst>
        </xdr:cNvPr>
        <xdr:cNvSpPr txBox="1"/>
      </xdr:nvSpPr>
      <xdr:spPr>
        <a:xfrm>
          <a:off x="16357600"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118110</xdr:rowOff>
    </xdr:from>
    <xdr:to>
      <xdr:col>86</xdr:col>
      <xdr:colOff>25400</xdr:colOff>
      <xdr:row>55</xdr:row>
      <xdr:rowOff>118110</xdr:rowOff>
    </xdr:to>
    <xdr:cxnSp macro="">
      <xdr:nvCxnSpPr>
        <xdr:cNvPr id="537" name="直線コネクタ 536">
          <a:extLst>
            <a:ext uri="{FF2B5EF4-FFF2-40B4-BE49-F238E27FC236}">
              <a16:creationId xmlns:a16="http://schemas.microsoft.com/office/drawing/2014/main" id="{34B30848-2A99-4D5D-A6D5-5CA8C4DD8A52}"/>
            </a:ext>
          </a:extLst>
        </xdr:cNvPr>
        <xdr:cNvCxnSpPr/>
      </xdr:nvCxnSpPr>
      <xdr:spPr>
        <a:xfrm>
          <a:off x="16230600" y="954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15257</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BB167EB9-8749-4777-B2E4-772A7650974D}"/>
            </a:ext>
          </a:extLst>
        </xdr:cNvPr>
        <xdr:cNvSpPr txBox="1"/>
      </xdr:nvSpPr>
      <xdr:spPr>
        <a:xfrm>
          <a:off x="16357600" y="10130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36830</xdr:rowOff>
    </xdr:from>
    <xdr:to>
      <xdr:col>85</xdr:col>
      <xdr:colOff>177800</xdr:colOff>
      <xdr:row>59</xdr:row>
      <xdr:rowOff>138430</xdr:rowOff>
    </xdr:to>
    <xdr:sp macro="" textlink="">
      <xdr:nvSpPr>
        <xdr:cNvPr id="539" name="フローチャート: 判断 538">
          <a:extLst>
            <a:ext uri="{FF2B5EF4-FFF2-40B4-BE49-F238E27FC236}">
              <a16:creationId xmlns:a16="http://schemas.microsoft.com/office/drawing/2014/main" id="{12911342-94ED-493E-9F06-1ABC26864FFD}"/>
            </a:ext>
          </a:extLst>
        </xdr:cNvPr>
        <xdr:cNvSpPr/>
      </xdr:nvSpPr>
      <xdr:spPr>
        <a:xfrm>
          <a:off x="162687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6350</xdr:rowOff>
    </xdr:from>
    <xdr:to>
      <xdr:col>81</xdr:col>
      <xdr:colOff>101600</xdr:colOff>
      <xdr:row>59</xdr:row>
      <xdr:rowOff>107950</xdr:rowOff>
    </xdr:to>
    <xdr:sp macro="" textlink="">
      <xdr:nvSpPr>
        <xdr:cNvPr id="540" name="フローチャート: 判断 539">
          <a:extLst>
            <a:ext uri="{FF2B5EF4-FFF2-40B4-BE49-F238E27FC236}">
              <a16:creationId xmlns:a16="http://schemas.microsoft.com/office/drawing/2014/main" id="{B0CD96DF-B143-425D-A7BC-53B8EE437178}"/>
            </a:ext>
          </a:extLst>
        </xdr:cNvPr>
        <xdr:cNvSpPr/>
      </xdr:nvSpPr>
      <xdr:spPr>
        <a:xfrm>
          <a:off x="15430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135890</xdr:rowOff>
    </xdr:from>
    <xdr:to>
      <xdr:col>76</xdr:col>
      <xdr:colOff>165100</xdr:colOff>
      <xdr:row>59</xdr:row>
      <xdr:rowOff>66040</xdr:rowOff>
    </xdr:to>
    <xdr:sp macro="" textlink="">
      <xdr:nvSpPr>
        <xdr:cNvPr id="541" name="フローチャート: 判断 540">
          <a:extLst>
            <a:ext uri="{FF2B5EF4-FFF2-40B4-BE49-F238E27FC236}">
              <a16:creationId xmlns:a16="http://schemas.microsoft.com/office/drawing/2014/main" id="{AD08A503-C43C-416C-BD98-87B1D82E1F05}"/>
            </a:ext>
          </a:extLst>
        </xdr:cNvPr>
        <xdr:cNvSpPr/>
      </xdr:nvSpPr>
      <xdr:spPr>
        <a:xfrm>
          <a:off x="14541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114935</xdr:rowOff>
    </xdr:from>
    <xdr:to>
      <xdr:col>72</xdr:col>
      <xdr:colOff>38100</xdr:colOff>
      <xdr:row>59</xdr:row>
      <xdr:rowOff>45085</xdr:rowOff>
    </xdr:to>
    <xdr:sp macro="" textlink="">
      <xdr:nvSpPr>
        <xdr:cNvPr id="542" name="フローチャート: 判断 541">
          <a:extLst>
            <a:ext uri="{FF2B5EF4-FFF2-40B4-BE49-F238E27FC236}">
              <a16:creationId xmlns:a16="http://schemas.microsoft.com/office/drawing/2014/main" id="{5CB71BD5-D9AD-4242-9E7E-41B8E554C38E}"/>
            </a:ext>
          </a:extLst>
        </xdr:cNvPr>
        <xdr:cNvSpPr/>
      </xdr:nvSpPr>
      <xdr:spPr>
        <a:xfrm>
          <a:off x="13652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55880</xdr:rowOff>
    </xdr:from>
    <xdr:to>
      <xdr:col>67</xdr:col>
      <xdr:colOff>101600</xdr:colOff>
      <xdr:row>58</xdr:row>
      <xdr:rowOff>157480</xdr:rowOff>
    </xdr:to>
    <xdr:sp macro="" textlink="">
      <xdr:nvSpPr>
        <xdr:cNvPr id="543" name="フローチャート: 判断 542">
          <a:extLst>
            <a:ext uri="{FF2B5EF4-FFF2-40B4-BE49-F238E27FC236}">
              <a16:creationId xmlns:a16="http://schemas.microsoft.com/office/drawing/2014/main" id="{0CC51881-081C-49F2-9F22-6251FB3F4B4C}"/>
            </a:ext>
          </a:extLst>
        </xdr:cNvPr>
        <xdr:cNvSpPr/>
      </xdr:nvSpPr>
      <xdr:spPr>
        <a:xfrm>
          <a:off x="12763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1EF019F-D0A8-4116-BA8D-EB183603239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D596708-9B28-4D8D-A197-9629C0CBA49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3E73BBC-AC63-4B6D-A093-058F82736D4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AC5B1CC9-B532-4DFB-ABB8-8B3C6E6C52B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8C2F7188-295E-487B-B039-38BF5831805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151130</xdr:rowOff>
    </xdr:from>
    <xdr:to>
      <xdr:col>85</xdr:col>
      <xdr:colOff>177800</xdr:colOff>
      <xdr:row>59</xdr:row>
      <xdr:rowOff>81280</xdr:rowOff>
    </xdr:to>
    <xdr:sp macro="" textlink="">
      <xdr:nvSpPr>
        <xdr:cNvPr id="549" name="楕円 548">
          <a:extLst>
            <a:ext uri="{FF2B5EF4-FFF2-40B4-BE49-F238E27FC236}">
              <a16:creationId xmlns:a16="http://schemas.microsoft.com/office/drawing/2014/main" id="{1D2EB4EE-1960-431D-99BF-C0DE3E5CB3AC}"/>
            </a:ext>
          </a:extLst>
        </xdr:cNvPr>
        <xdr:cNvSpPr/>
      </xdr:nvSpPr>
      <xdr:spPr>
        <a:xfrm>
          <a:off x="162687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2557</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2FCF3F92-D2B8-4482-BF55-2C4730452CBD}"/>
            </a:ext>
          </a:extLst>
        </xdr:cNvPr>
        <xdr:cNvSpPr txBox="1"/>
      </xdr:nvSpPr>
      <xdr:spPr>
        <a:xfrm>
          <a:off x="16357600"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105410</xdr:rowOff>
    </xdr:from>
    <xdr:to>
      <xdr:col>81</xdr:col>
      <xdr:colOff>101600</xdr:colOff>
      <xdr:row>59</xdr:row>
      <xdr:rowOff>35560</xdr:rowOff>
    </xdr:to>
    <xdr:sp macro="" textlink="">
      <xdr:nvSpPr>
        <xdr:cNvPr id="551" name="楕円 550">
          <a:extLst>
            <a:ext uri="{FF2B5EF4-FFF2-40B4-BE49-F238E27FC236}">
              <a16:creationId xmlns:a16="http://schemas.microsoft.com/office/drawing/2014/main" id="{204E9395-99FD-42E4-93C4-D3B734909C77}"/>
            </a:ext>
          </a:extLst>
        </xdr:cNvPr>
        <xdr:cNvSpPr/>
      </xdr:nvSpPr>
      <xdr:spPr>
        <a:xfrm>
          <a:off x="15430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156210</xdr:rowOff>
    </xdr:from>
    <xdr:to>
      <xdr:col>85</xdr:col>
      <xdr:colOff>127000</xdr:colOff>
      <xdr:row>59</xdr:row>
      <xdr:rowOff>30480</xdr:rowOff>
    </xdr:to>
    <xdr:cxnSp macro="">
      <xdr:nvCxnSpPr>
        <xdr:cNvPr id="552" name="直線コネクタ 551">
          <a:extLst>
            <a:ext uri="{FF2B5EF4-FFF2-40B4-BE49-F238E27FC236}">
              <a16:creationId xmlns:a16="http://schemas.microsoft.com/office/drawing/2014/main" id="{82EA87FD-11E8-49E7-BEC5-50ED5CDBB6F2}"/>
            </a:ext>
          </a:extLst>
        </xdr:cNvPr>
        <xdr:cNvCxnSpPr/>
      </xdr:nvCxnSpPr>
      <xdr:spPr>
        <a:xfrm>
          <a:off x="15481300" y="1010031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59690</xdr:rowOff>
    </xdr:from>
    <xdr:to>
      <xdr:col>76</xdr:col>
      <xdr:colOff>165100</xdr:colOff>
      <xdr:row>58</xdr:row>
      <xdr:rowOff>161290</xdr:rowOff>
    </xdr:to>
    <xdr:sp macro="" textlink="">
      <xdr:nvSpPr>
        <xdr:cNvPr id="553" name="楕円 552">
          <a:extLst>
            <a:ext uri="{FF2B5EF4-FFF2-40B4-BE49-F238E27FC236}">
              <a16:creationId xmlns:a16="http://schemas.microsoft.com/office/drawing/2014/main" id="{D7C4AA84-6163-49CD-A448-76A1A1134204}"/>
            </a:ext>
          </a:extLst>
        </xdr:cNvPr>
        <xdr:cNvSpPr/>
      </xdr:nvSpPr>
      <xdr:spPr>
        <a:xfrm>
          <a:off x="14541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110490</xdr:rowOff>
    </xdr:from>
    <xdr:to>
      <xdr:col>81</xdr:col>
      <xdr:colOff>50800</xdr:colOff>
      <xdr:row>58</xdr:row>
      <xdr:rowOff>156210</xdr:rowOff>
    </xdr:to>
    <xdr:cxnSp macro="">
      <xdr:nvCxnSpPr>
        <xdr:cNvPr id="554" name="直線コネクタ 553">
          <a:extLst>
            <a:ext uri="{FF2B5EF4-FFF2-40B4-BE49-F238E27FC236}">
              <a16:creationId xmlns:a16="http://schemas.microsoft.com/office/drawing/2014/main" id="{2365B3A3-3287-41C2-A4CE-2540449487F7}"/>
            </a:ext>
          </a:extLst>
        </xdr:cNvPr>
        <xdr:cNvCxnSpPr/>
      </xdr:nvCxnSpPr>
      <xdr:spPr>
        <a:xfrm>
          <a:off x="14592300" y="100545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111125</xdr:rowOff>
    </xdr:from>
    <xdr:to>
      <xdr:col>72</xdr:col>
      <xdr:colOff>38100</xdr:colOff>
      <xdr:row>62</xdr:row>
      <xdr:rowOff>41275</xdr:rowOff>
    </xdr:to>
    <xdr:sp macro="" textlink="">
      <xdr:nvSpPr>
        <xdr:cNvPr id="555" name="楕円 554">
          <a:extLst>
            <a:ext uri="{FF2B5EF4-FFF2-40B4-BE49-F238E27FC236}">
              <a16:creationId xmlns:a16="http://schemas.microsoft.com/office/drawing/2014/main" id="{200D1209-1EBC-4AB5-A882-FB42E8391F67}"/>
            </a:ext>
          </a:extLst>
        </xdr:cNvPr>
        <xdr:cNvSpPr/>
      </xdr:nvSpPr>
      <xdr:spPr>
        <a:xfrm>
          <a:off x="13652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110490</xdr:rowOff>
    </xdr:from>
    <xdr:to>
      <xdr:col>76</xdr:col>
      <xdr:colOff>114300</xdr:colOff>
      <xdr:row>61</xdr:row>
      <xdr:rowOff>161925</xdr:rowOff>
    </xdr:to>
    <xdr:cxnSp macro="">
      <xdr:nvCxnSpPr>
        <xdr:cNvPr id="556" name="直線コネクタ 555">
          <a:extLst>
            <a:ext uri="{FF2B5EF4-FFF2-40B4-BE49-F238E27FC236}">
              <a16:creationId xmlns:a16="http://schemas.microsoft.com/office/drawing/2014/main" id="{2039DDFB-8E48-477C-9D20-2F75C352651D}"/>
            </a:ext>
          </a:extLst>
        </xdr:cNvPr>
        <xdr:cNvCxnSpPr/>
      </xdr:nvCxnSpPr>
      <xdr:spPr>
        <a:xfrm flipV="1">
          <a:off x="13703300" y="10054590"/>
          <a:ext cx="889000" cy="56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71120</xdr:rowOff>
    </xdr:from>
    <xdr:to>
      <xdr:col>67</xdr:col>
      <xdr:colOff>101600</xdr:colOff>
      <xdr:row>62</xdr:row>
      <xdr:rowOff>1270</xdr:rowOff>
    </xdr:to>
    <xdr:sp macro="" textlink="">
      <xdr:nvSpPr>
        <xdr:cNvPr id="557" name="楕円 556">
          <a:extLst>
            <a:ext uri="{FF2B5EF4-FFF2-40B4-BE49-F238E27FC236}">
              <a16:creationId xmlns:a16="http://schemas.microsoft.com/office/drawing/2014/main" id="{AC265040-3C1F-4A22-81C5-6190A1360FF4}"/>
            </a:ext>
          </a:extLst>
        </xdr:cNvPr>
        <xdr:cNvSpPr/>
      </xdr:nvSpPr>
      <xdr:spPr>
        <a:xfrm>
          <a:off x="127635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121920</xdr:rowOff>
    </xdr:from>
    <xdr:to>
      <xdr:col>71</xdr:col>
      <xdr:colOff>177800</xdr:colOff>
      <xdr:row>61</xdr:row>
      <xdr:rowOff>161925</xdr:rowOff>
    </xdr:to>
    <xdr:cxnSp macro="">
      <xdr:nvCxnSpPr>
        <xdr:cNvPr id="558" name="直線コネクタ 557">
          <a:extLst>
            <a:ext uri="{FF2B5EF4-FFF2-40B4-BE49-F238E27FC236}">
              <a16:creationId xmlns:a16="http://schemas.microsoft.com/office/drawing/2014/main" id="{CF824576-B0CB-47FA-8E83-EC0D9DB370F2}"/>
            </a:ext>
          </a:extLst>
        </xdr:cNvPr>
        <xdr:cNvCxnSpPr/>
      </xdr:nvCxnSpPr>
      <xdr:spPr>
        <a:xfrm>
          <a:off x="12814300" y="105803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99077</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4B4C2D2D-E1F2-4DAF-B878-B208C2F2B3FB}"/>
            </a:ext>
          </a:extLst>
        </xdr:cNvPr>
        <xdr:cNvSpPr txBox="1"/>
      </xdr:nvSpPr>
      <xdr:spPr>
        <a:xfrm>
          <a:off x="152660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57167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3C05938F-0105-47D7-AF7F-F00AB083A78F}"/>
            </a:ext>
          </a:extLst>
        </xdr:cNvPr>
        <xdr:cNvSpPr txBox="1"/>
      </xdr:nvSpPr>
      <xdr:spPr>
        <a:xfrm>
          <a:off x="14389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61612</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26F4E4C5-82D0-436A-BA96-4F831F249646}"/>
            </a:ext>
          </a:extLst>
        </xdr:cNvPr>
        <xdr:cNvSpPr txBox="1"/>
      </xdr:nvSpPr>
      <xdr:spPr>
        <a:xfrm>
          <a:off x="13500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2557</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4FED3692-8EEE-4323-953D-E12193831F0C}"/>
            </a:ext>
          </a:extLst>
        </xdr:cNvPr>
        <xdr:cNvSpPr txBox="1"/>
      </xdr:nvSpPr>
      <xdr:spPr>
        <a:xfrm>
          <a:off x="1261174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52087</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F8D88B71-D914-45B7-827D-DBE107CD988B}"/>
            </a:ext>
          </a:extLst>
        </xdr:cNvPr>
        <xdr:cNvSpPr txBox="1"/>
      </xdr:nvSpPr>
      <xdr:spPr>
        <a:xfrm>
          <a:off x="1526604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6367</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B3A8345A-9697-41BE-BE3A-E7E28CA5143F}"/>
            </a:ext>
          </a:extLst>
        </xdr:cNvPr>
        <xdr:cNvSpPr txBox="1"/>
      </xdr:nvSpPr>
      <xdr:spPr>
        <a:xfrm>
          <a:off x="143897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32402</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527440B1-07D0-4365-87B9-A6B89B07BAD8}"/>
            </a:ext>
          </a:extLst>
        </xdr:cNvPr>
        <xdr:cNvSpPr txBox="1"/>
      </xdr:nvSpPr>
      <xdr:spPr>
        <a:xfrm>
          <a:off x="13500744"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163847</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24F11122-AD46-4030-BD1A-BD44A772747D}"/>
            </a:ext>
          </a:extLst>
        </xdr:cNvPr>
        <xdr:cNvSpPr txBox="1"/>
      </xdr:nvSpPr>
      <xdr:spPr>
        <a:xfrm>
          <a:off x="12611744"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DFC6E4CD-7268-4E85-B376-D530B8A9216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ECE4D9B-B7D6-4490-9CDA-060FA9B67FC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84F54F9D-8CDC-40C6-B63A-C31DC8937E3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F90C1CD1-711E-4AE3-9C0A-F969B8E0C3A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16B4AFE4-5FAC-4FEE-A249-5F4FA99E395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67CAC456-0BD7-4BB4-A0CA-79D946BC3DA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A5A5B38C-3E3C-4764-9889-6C993F4B50F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4D2C2745-1461-43A6-9CC3-469A4D1D367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63DDD3FD-A9C5-49C6-B30C-1EDADD81D16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8F9FE6A5-C88E-4B33-A640-D87A91D12D0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7" name="直線コネクタ 576">
          <a:extLst>
            <a:ext uri="{FF2B5EF4-FFF2-40B4-BE49-F238E27FC236}">
              <a16:creationId xmlns:a16="http://schemas.microsoft.com/office/drawing/2014/main" id="{346654F2-315D-4C5A-B370-DCAB58A3481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8" name="テキスト ボックス 577">
          <a:extLst>
            <a:ext uri="{FF2B5EF4-FFF2-40B4-BE49-F238E27FC236}">
              <a16:creationId xmlns:a16="http://schemas.microsoft.com/office/drawing/2014/main" id="{B4F135B7-BF47-40EA-907C-15ADBFAE574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9" name="直線コネクタ 578">
          <a:extLst>
            <a:ext uri="{FF2B5EF4-FFF2-40B4-BE49-F238E27FC236}">
              <a16:creationId xmlns:a16="http://schemas.microsoft.com/office/drawing/2014/main" id="{7EBEC84F-BE53-4655-B474-58B480BA3A8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0" name="テキスト ボックス 579">
          <a:extLst>
            <a:ext uri="{FF2B5EF4-FFF2-40B4-BE49-F238E27FC236}">
              <a16:creationId xmlns:a16="http://schemas.microsoft.com/office/drawing/2014/main" id="{4C03A583-959E-4F70-B871-14B6600201D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1" name="直線コネクタ 580">
          <a:extLst>
            <a:ext uri="{FF2B5EF4-FFF2-40B4-BE49-F238E27FC236}">
              <a16:creationId xmlns:a16="http://schemas.microsoft.com/office/drawing/2014/main" id="{5FC7D10A-810C-4D8E-AA7E-3D3B813B251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2" name="テキスト ボックス 581">
          <a:extLst>
            <a:ext uri="{FF2B5EF4-FFF2-40B4-BE49-F238E27FC236}">
              <a16:creationId xmlns:a16="http://schemas.microsoft.com/office/drawing/2014/main" id="{E8B47207-BD0B-4424-ACDA-04EF0CC97D1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3" name="直線コネクタ 582">
          <a:extLst>
            <a:ext uri="{FF2B5EF4-FFF2-40B4-BE49-F238E27FC236}">
              <a16:creationId xmlns:a16="http://schemas.microsoft.com/office/drawing/2014/main" id="{37783F20-5CCB-4845-A281-F154522FFCC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4" name="テキスト ボックス 583">
          <a:extLst>
            <a:ext uri="{FF2B5EF4-FFF2-40B4-BE49-F238E27FC236}">
              <a16:creationId xmlns:a16="http://schemas.microsoft.com/office/drawing/2014/main" id="{2BA1D333-84D2-4EDA-AEC4-06237923A34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5" name="直線コネクタ 584">
          <a:extLst>
            <a:ext uri="{FF2B5EF4-FFF2-40B4-BE49-F238E27FC236}">
              <a16:creationId xmlns:a16="http://schemas.microsoft.com/office/drawing/2014/main" id="{0C9902F0-0C16-4874-B232-5986B97873FF}"/>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6" name="テキスト ボックス 585">
          <a:extLst>
            <a:ext uri="{FF2B5EF4-FFF2-40B4-BE49-F238E27FC236}">
              <a16:creationId xmlns:a16="http://schemas.microsoft.com/office/drawing/2014/main" id="{235D7C55-B747-4DBA-94DD-8BD048C3317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5EE52361-9A03-4952-9982-17D14D4FB8E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7FB6BD4C-C5E5-4F48-9581-0F304FFA0DB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F2A8D720-628F-4472-A1D2-2419371A36F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19050</xdr:rowOff>
    </xdr:from>
    <xdr:to>
      <xdr:col>116</xdr:col>
      <xdr:colOff>62864</xdr:colOff>
      <xdr:row>64</xdr:row>
      <xdr:rowOff>64770</xdr:rowOff>
    </xdr:to>
    <xdr:cxnSp macro="">
      <xdr:nvCxnSpPr>
        <xdr:cNvPr id="590" name="直線コネクタ 589">
          <a:extLst>
            <a:ext uri="{FF2B5EF4-FFF2-40B4-BE49-F238E27FC236}">
              <a16:creationId xmlns:a16="http://schemas.microsoft.com/office/drawing/2014/main" id="{026E831C-978F-4762-AD8C-69AE7144890C}"/>
            </a:ext>
          </a:extLst>
        </xdr:cNvPr>
        <xdr:cNvCxnSpPr/>
      </xdr:nvCxnSpPr>
      <xdr:spPr>
        <a:xfrm flipV="1">
          <a:off x="22160864" y="944880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26CFF33A-5D7E-4E2A-A626-7CED1B5282E9}"/>
            </a:ext>
          </a:extLst>
        </xdr:cNvPr>
        <xdr:cNvSpPr txBox="1"/>
      </xdr:nvSpPr>
      <xdr:spPr>
        <a:xfrm>
          <a:off x="22199600"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592" name="直線コネクタ 591">
          <a:extLst>
            <a:ext uri="{FF2B5EF4-FFF2-40B4-BE49-F238E27FC236}">
              <a16:creationId xmlns:a16="http://schemas.microsoft.com/office/drawing/2014/main" id="{A47BCF1D-A5A6-48E9-80E9-867D684855CB}"/>
            </a:ext>
          </a:extLst>
        </xdr:cNvPr>
        <xdr:cNvCxnSpPr/>
      </xdr:nvCxnSpPr>
      <xdr:spPr>
        <a:xfrm>
          <a:off x="22072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137177</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BD5C8A5B-79EF-4B2F-9BD8-8F1EBEC1376E}"/>
            </a:ext>
          </a:extLst>
        </xdr:cNvPr>
        <xdr:cNvSpPr txBox="1"/>
      </xdr:nvSpPr>
      <xdr:spPr>
        <a:xfrm>
          <a:off x="22199600" y="922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19050</xdr:rowOff>
    </xdr:from>
    <xdr:to>
      <xdr:col>116</xdr:col>
      <xdr:colOff>152400</xdr:colOff>
      <xdr:row>55</xdr:row>
      <xdr:rowOff>19050</xdr:rowOff>
    </xdr:to>
    <xdr:cxnSp macro="">
      <xdr:nvCxnSpPr>
        <xdr:cNvPr id="594" name="直線コネクタ 593">
          <a:extLst>
            <a:ext uri="{FF2B5EF4-FFF2-40B4-BE49-F238E27FC236}">
              <a16:creationId xmlns:a16="http://schemas.microsoft.com/office/drawing/2014/main" id="{8F255431-9BC8-4AE1-8AC6-DE1E6816C3F6}"/>
            </a:ext>
          </a:extLst>
        </xdr:cNvPr>
        <xdr:cNvCxnSpPr/>
      </xdr:nvCxnSpPr>
      <xdr:spPr>
        <a:xfrm>
          <a:off x="22072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93997</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2F998508-1E4F-4A94-A31B-3B5798043C86}"/>
            </a:ext>
          </a:extLst>
        </xdr:cNvPr>
        <xdr:cNvSpPr txBox="1"/>
      </xdr:nvSpPr>
      <xdr:spPr>
        <a:xfrm>
          <a:off x="22199600" y="10552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71120</xdr:rowOff>
    </xdr:from>
    <xdr:to>
      <xdr:col>116</xdr:col>
      <xdr:colOff>114300</xdr:colOff>
      <xdr:row>63</xdr:row>
      <xdr:rowOff>1270</xdr:rowOff>
    </xdr:to>
    <xdr:sp macro="" textlink="">
      <xdr:nvSpPr>
        <xdr:cNvPr id="596" name="フローチャート: 判断 595">
          <a:extLst>
            <a:ext uri="{FF2B5EF4-FFF2-40B4-BE49-F238E27FC236}">
              <a16:creationId xmlns:a16="http://schemas.microsoft.com/office/drawing/2014/main" id="{05625343-7B20-4B10-A82E-7EAD08DF9191}"/>
            </a:ext>
          </a:extLst>
        </xdr:cNvPr>
        <xdr:cNvSpPr/>
      </xdr:nvSpPr>
      <xdr:spPr>
        <a:xfrm>
          <a:off x="22110700" y="1070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71120</xdr:rowOff>
    </xdr:from>
    <xdr:to>
      <xdr:col>112</xdr:col>
      <xdr:colOff>38100</xdr:colOff>
      <xdr:row>63</xdr:row>
      <xdr:rowOff>1270</xdr:rowOff>
    </xdr:to>
    <xdr:sp macro="" textlink="">
      <xdr:nvSpPr>
        <xdr:cNvPr id="597" name="フローチャート: 判断 596">
          <a:extLst>
            <a:ext uri="{FF2B5EF4-FFF2-40B4-BE49-F238E27FC236}">
              <a16:creationId xmlns:a16="http://schemas.microsoft.com/office/drawing/2014/main" id="{0E9321FD-DFC6-4BF2-9778-50DC4CADC92B}"/>
            </a:ext>
          </a:extLst>
        </xdr:cNvPr>
        <xdr:cNvSpPr/>
      </xdr:nvSpPr>
      <xdr:spPr>
        <a:xfrm>
          <a:off x="21272500" y="1070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71120</xdr:rowOff>
    </xdr:from>
    <xdr:to>
      <xdr:col>107</xdr:col>
      <xdr:colOff>101600</xdr:colOff>
      <xdr:row>63</xdr:row>
      <xdr:rowOff>1270</xdr:rowOff>
    </xdr:to>
    <xdr:sp macro="" textlink="">
      <xdr:nvSpPr>
        <xdr:cNvPr id="598" name="フローチャート: 判断 597">
          <a:extLst>
            <a:ext uri="{FF2B5EF4-FFF2-40B4-BE49-F238E27FC236}">
              <a16:creationId xmlns:a16="http://schemas.microsoft.com/office/drawing/2014/main" id="{8F05025E-9DDE-46C7-8229-59E04BA4252F}"/>
            </a:ext>
          </a:extLst>
        </xdr:cNvPr>
        <xdr:cNvSpPr/>
      </xdr:nvSpPr>
      <xdr:spPr>
        <a:xfrm>
          <a:off x="20383500" y="1070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74930</xdr:rowOff>
    </xdr:from>
    <xdr:to>
      <xdr:col>102</xdr:col>
      <xdr:colOff>165100</xdr:colOff>
      <xdr:row>63</xdr:row>
      <xdr:rowOff>5080</xdr:rowOff>
    </xdr:to>
    <xdr:sp macro="" textlink="">
      <xdr:nvSpPr>
        <xdr:cNvPr id="599" name="フローチャート: 判断 598">
          <a:extLst>
            <a:ext uri="{FF2B5EF4-FFF2-40B4-BE49-F238E27FC236}">
              <a16:creationId xmlns:a16="http://schemas.microsoft.com/office/drawing/2014/main" id="{1D31EBE4-2E4B-4B0A-9A10-74A5C93B6C5A}"/>
            </a:ext>
          </a:extLst>
        </xdr:cNvPr>
        <xdr:cNvSpPr/>
      </xdr:nvSpPr>
      <xdr:spPr>
        <a:xfrm>
          <a:off x="19494500" y="1070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48260</xdr:rowOff>
    </xdr:from>
    <xdr:to>
      <xdr:col>98</xdr:col>
      <xdr:colOff>38100</xdr:colOff>
      <xdr:row>62</xdr:row>
      <xdr:rowOff>149860</xdr:rowOff>
    </xdr:to>
    <xdr:sp macro="" textlink="">
      <xdr:nvSpPr>
        <xdr:cNvPr id="600" name="フローチャート: 判断 599">
          <a:extLst>
            <a:ext uri="{FF2B5EF4-FFF2-40B4-BE49-F238E27FC236}">
              <a16:creationId xmlns:a16="http://schemas.microsoft.com/office/drawing/2014/main" id="{5492FFED-8E83-4271-AC94-8CA51FBD891B}"/>
            </a:ext>
          </a:extLst>
        </xdr:cNvPr>
        <xdr:cNvSpPr/>
      </xdr:nvSpPr>
      <xdr:spPr>
        <a:xfrm>
          <a:off x="186055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8A32138-880F-4CC1-BDF2-23011DC8F7C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167250B3-6091-4C48-A0C4-F6FBA2C6EE1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39F2AE1-AC11-45AC-B5B6-F3D47B97475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7F711A0-29FA-4013-9A84-852653318AE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19F5004-C1D1-4FCB-9BF7-CADFCCB45FF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55880</xdr:rowOff>
    </xdr:from>
    <xdr:to>
      <xdr:col>116</xdr:col>
      <xdr:colOff>114300</xdr:colOff>
      <xdr:row>63</xdr:row>
      <xdr:rowOff>157480</xdr:rowOff>
    </xdr:to>
    <xdr:sp macro="" textlink="">
      <xdr:nvSpPr>
        <xdr:cNvPr id="606" name="楕円 605">
          <a:extLst>
            <a:ext uri="{FF2B5EF4-FFF2-40B4-BE49-F238E27FC236}">
              <a16:creationId xmlns:a16="http://schemas.microsoft.com/office/drawing/2014/main" id="{6ABF6B33-EDD1-4AE2-B13A-8961AC24404D}"/>
            </a:ext>
          </a:extLst>
        </xdr:cNvPr>
        <xdr:cNvSpPr/>
      </xdr:nvSpPr>
      <xdr:spPr>
        <a:xfrm>
          <a:off x="22110700" y="1085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34307</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7E56D17D-DBF3-4F60-9931-FC5D56C8D5A6}"/>
            </a:ext>
          </a:extLst>
        </xdr:cNvPr>
        <xdr:cNvSpPr txBox="1"/>
      </xdr:nvSpPr>
      <xdr:spPr>
        <a:xfrm>
          <a:off x="22199600"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55880</xdr:rowOff>
    </xdr:from>
    <xdr:to>
      <xdr:col>112</xdr:col>
      <xdr:colOff>38100</xdr:colOff>
      <xdr:row>63</xdr:row>
      <xdr:rowOff>157480</xdr:rowOff>
    </xdr:to>
    <xdr:sp macro="" textlink="">
      <xdr:nvSpPr>
        <xdr:cNvPr id="608" name="楕円 607">
          <a:extLst>
            <a:ext uri="{FF2B5EF4-FFF2-40B4-BE49-F238E27FC236}">
              <a16:creationId xmlns:a16="http://schemas.microsoft.com/office/drawing/2014/main" id="{0154CD5F-0DBB-4347-A649-8956C089F52B}"/>
            </a:ext>
          </a:extLst>
        </xdr:cNvPr>
        <xdr:cNvSpPr/>
      </xdr:nvSpPr>
      <xdr:spPr>
        <a:xfrm>
          <a:off x="21272500" y="1085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106680</xdr:rowOff>
    </xdr:from>
    <xdr:to>
      <xdr:col>116</xdr:col>
      <xdr:colOff>63500</xdr:colOff>
      <xdr:row>63</xdr:row>
      <xdr:rowOff>106680</xdr:rowOff>
    </xdr:to>
    <xdr:cxnSp macro="">
      <xdr:nvCxnSpPr>
        <xdr:cNvPr id="609" name="直線コネクタ 608">
          <a:extLst>
            <a:ext uri="{FF2B5EF4-FFF2-40B4-BE49-F238E27FC236}">
              <a16:creationId xmlns:a16="http://schemas.microsoft.com/office/drawing/2014/main" id="{879E3A24-278E-4284-BB07-41FB6BDEAD77}"/>
            </a:ext>
          </a:extLst>
        </xdr:cNvPr>
        <xdr:cNvCxnSpPr/>
      </xdr:nvCxnSpPr>
      <xdr:spPr>
        <a:xfrm>
          <a:off x="21323300" y="109080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59690</xdr:rowOff>
    </xdr:from>
    <xdr:to>
      <xdr:col>107</xdr:col>
      <xdr:colOff>101600</xdr:colOff>
      <xdr:row>63</xdr:row>
      <xdr:rowOff>161290</xdr:rowOff>
    </xdr:to>
    <xdr:sp macro="" textlink="">
      <xdr:nvSpPr>
        <xdr:cNvPr id="610" name="楕円 609">
          <a:extLst>
            <a:ext uri="{FF2B5EF4-FFF2-40B4-BE49-F238E27FC236}">
              <a16:creationId xmlns:a16="http://schemas.microsoft.com/office/drawing/2014/main" id="{5D14C31E-6FA5-4DD7-9CDC-756B88A882B1}"/>
            </a:ext>
          </a:extLst>
        </xdr:cNvPr>
        <xdr:cNvSpPr/>
      </xdr:nvSpPr>
      <xdr:spPr>
        <a:xfrm>
          <a:off x="20383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106680</xdr:rowOff>
    </xdr:from>
    <xdr:to>
      <xdr:col>111</xdr:col>
      <xdr:colOff>177800</xdr:colOff>
      <xdr:row>63</xdr:row>
      <xdr:rowOff>110490</xdr:rowOff>
    </xdr:to>
    <xdr:cxnSp macro="">
      <xdr:nvCxnSpPr>
        <xdr:cNvPr id="611" name="直線コネクタ 610">
          <a:extLst>
            <a:ext uri="{FF2B5EF4-FFF2-40B4-BE49-F238E27FC236}">
              <a16:creationId xmlns:a16="http://schemas.microsoft.com/office/drawing/2014/main" id="{E342C2D4-7135-4FA8-A982-FCD08AE9A5CE}"/>
            </a:ext>
          </a:extLst>
        </xdr:cNvPr>
        <xdr:cNvCxnSpPr/>
      </xdr:nvCxnSpPr>
      <xdr:spPr>
        <a:xfrm flipV="1">
          <a:off x="20434300" y="109080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59690</xdr:rowOff>
    </xdr:from>
    <xdr:to>
      <xdr:col>102</xdr:col>
      <xdr:colOff>165100</xdr:colOff>
      <xdr:row>63</xdr:row>
      <xdr:rowOff>161290</xdr:rowOff>
    </xdr:to>
    <xdr:sp macro="" textlink="">
      <xdr:nvSpPr>
        <xdr:cNvPr id="612" name="楕円 611">
          <a:extLst>
            <a:ext uri="{FF2B5EF4-FFF2-40B4-BE49-F238E27FC236}">
              <a16:creationId xmlns:a16="http://schemas.microsoft.com/office/drawing/2014/main" id="{F024542B-37FA-4D1B-9FF9-0E547AAB9B5C}"/>
            </a:ext>
          </a:extLst>
        </xdr:cNvPr>
        <xdr:cNvSpPr/>
      </xdr:nvSpPr>
      <xdr:spPr>
        <a:xfrm>
          <a:off x="19494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110490</xdr:rowOff>
    </xdr:from>
    <xdr:to>
      <xdr:col>107</xdr:col>
      <xdr:colOff>50800</xdr:colOff>
      <xdr:row>63</xdr:row>
      <xdr:rowOff>110490</xdr:rowOff>
    </xdr:to>
    <xdr:cxnSp macro="">
      <xdr:nvCxnSpPr>
        <xdr:cNvPr id="613" name="直線コネクタ 612">
          <a:extLst>
            <a:ext uri="{FF2B5EF4-FFF2-40B4-BE49-F238E27FC236}">
              <a16:creationId xmlns:a16="http://schemas.microsoft.com/office/drawing/2014/main" id="{58482F8E-23EF-4583-BBAA-F40391E7A74F}"/>
            </a:ext>
          </a:extLst>
        </xdr:cNvPr>
        <xdr:cNvCxnSpPr/>
      </xdr:nvCxnSpPr>
      <xdr:spPr>
        <a:xfrm>
          <a:off x="19545300" y="10911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63500</xdr:rowOff>
    </xdr:from>
    <xdr:to>
      <xdr:col>98</xdr:col>
      <xdr:colOff>38100</xdr:colOff>
      <xdr:row>63</xdr:row>
      <xdr:rowOff>165100</xdr:rowOff>
    </xdr:to>
    <xdr:sp macro="" textlink="">
      <xdr:nvSpPr>
        <xdr:cNvPr id="614" name="楕円 613">
          <a:extLst>
            <a:ext uri="{FF2B5EF4-FFF2-40B4-BE49-F238E27FC236}">
              <a16:creationId xmlns:a16="http://schemas.microsoft.com/office/drawing/2014/main" id="{667BFADE-ED47-49A0-981E-41C70D8B3C1B}"/>
            </a:ext>
          </a:extLst>
        </xdr:cNvPr>
        <xdr:cNvSpPr/>
      </xdr:nvSpPr>
      <xdr:spPr>
        <a:xfrm>
          <a:off x="18605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110490</xdr:rowOff>
    </xdr:from>
    <xdr:to>
      <xdr:col>102</xdr:col>
      <xdr:colOff>114300</xdr:colOff>
      <xdr:row>63</xdr:row>
      <xdr:rowOff>114300</xdr:rowOff>
    </xdr:to>
    <xdr:cxnSp macro="">
      <xdr:nvCxnSpPr>
        <xdr:cNvPr id="615" name="直線コネクタ 614">
          <a:extLst>
            <a:ext uri="{FF2B5EF4-FFF2-40B4-BE49-F238E27FC236}">
              <a16:creationId xmlns:a16="http://schemas.microsoft.com/office/drawing/2014/main" id="{8500AB7D-E1E4-4F91-A07B-C2080EF37EB1}"/>
            </a:ext>
          </a:extLst>
        </xdr:cNvPr>
        <xdr:cNvCxnSpPr/>
      </xdr:nvCxnSpPr>
      <xdr:spPr>
        <a:xfrm flipV="1">
          <a:off x="18656300" y="109118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17797</xdr:rowOff>
    </xdr:from>
    <xdr:ext cx="469744" cy="259045"/>
    <xdr:sp macro="" textlink="">
      <xdr:nvSpPr>
        <xdr:cNvPr id="616" name="n_1aveValue【保健センター・保健所】&#10;一人当たり面積">
          <a:extLst>
            <a:ext uri="{FF2B5EF4-FFF2-40B4-BE49-F238E27FC236}">
              <a16:creationId xmlns:a16="http://schemas.microsoft.com/office/drawing/2014/main" id="{372DAA29-1418-4EB4-91DF-AFFA42AD7C75}"/>
            </a:ext>
          </a:extLst>
        </xdr:cNvPr>
        <xdr:cNvSpPr txBox="1"/>
      </xdr:nvSpPr>
      <xdr:spPr>
        <a:xfrm>
          <a:off x="2107572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17797</xdr:rowOff>
    </xdr:from>
    <xdr:ext cx="469744" cy="259045"/>
    <xdr:sp macro="" textlink="">
      <xdr:nvSpPr>
        <xdr:cNvPr id="617" name="n_2aveValue【保健センター・保健所】&#10;一人当たり面積">
          <a:extLst>
            <a:ext uri="{FF2B5EF4-FFF2-40B4-BE49-F238E27FC236}">
              <a16:creationId xmlns:a16="http://schemas.microsoft.com/office/drawing/2014/main" id="{D9E18C95-0EC7-482E-A964-749E187FC941}"/>
            </a:ext>
          </a:extLst>
        </xdr:cNvPr>
        <xdr:cNvSpPr txBox="1"/>
      </xdr:nvSpPr>
      <xdr:spPr>
        <a:xfrm>
          <a:off x="2019942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21607</xdr:rowOff>
    </xdr:from>
    <xdr:ext cx="469744" cy="259045"/>
    <xdr:sp macro="" textlink="">
      <xdr:nvSpPr>
        <xdr:cNvPr id="618" name="n_3aveValue【保健センター・保健所】&#10;一人当たり面積">
          <a:extLst>
            <a:ext uri="{FF2B5EF4-FFF2-40B4-BE49-F238E27FC236}">
              <a16:creationId xmlns:a16="http://schemas.microsoft.com/office/drawing/2014/main" id="{EB16E070-58BA-4C58-9600-BB7DA0627779}"/>
            </a:ext>
          </a:extLst>
        </xdr:cNvPr>
        <xdr:cNvSpPr txBox="1"/>
      </xdr:nvSpPr>
      <xdr:spPr>
        <a:xfrm>
          <a:off x="19310427" y="1048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166387</xdr:rowOff>
    </xdr:from>
    <xdr:ext cx="469744" cy="259045"/>
    <xdr:sp macro="" textlink="">
      <xdr:nvSpPr>
        <xdr:cNvPr id="619" name="n_4aveValue【保健センター・保健所】&#10;一人当たり面積">
          <a:extLst>
            <a:ext uri="{FF2B5EF4-FFF2-40B4-BE49-F238E27FC236}">
              <a16:creationId xmlns:a16="http://schemas.microsoft.com/office/drawing/2014/main" id="{43CE9109-A58C-44C0-BC3F-C574A74C6DF1}"/>
            </a:ext>
          </a:extLst>
        </xdr:cNvPr>
        <xdr:cNvSpPr txBox="1"/>
      </xdr:nvSpPr>
      <xdr:spPr>
        <a:xfrm>
          <a:off x="18421427" y="1045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148607</xdr:rowOff>
    </xdr:from>
    <xdr:ext cx="469744" cy="259045"/>
    <xdr:sp macro="" textlink="">
      <xdr:nvSpPr>
        <xdr:cNvPr id="620" name="n_1mainValue【保健センター・保健所】&#10;一人当たり面積">
          <a:extLst>
            <a:ext uri="{FF2B5EF4-FFF2-40B4-BE49-F238E27FC236}">
              <a16:creationId xmlns:a16="http://schemas.microsoft.com/office/drawing/2014/main" id="{1F2A6D9C-0C1E-4B15-9C32-4666948FCF46}"/>
            </a:ext>
          </a:extLst>
        </xdr:cNvPr>
        <xdr:cNvSpPr txBox="1"/>
      </xdr:nvSpPr>
      <xdr:spPr>
        <a:xfrm>
          <a:off x="21075727"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152417</xdr:rowOff>
    </xdr:from>
    <xdr:ext cx="469744" cy="259045"/>
    <xdr:sp macro="" textlink="">
      <xdr:nvSpPr>
        <xdr:cNvPr id="621" name="n_2mainValue【保健センター・保健所】&#10;一人当たり面積">
          <a:extLst>
            <a:ext uri="{FF2B5EF4-FFF2-40B4-BE49-F238E27FC236}">
              <a16:creationId xmlns:a16="http://schemas.microsoft.com/office/drawing/2014/main" id="{48084E66-DD2F-4C0B-A6F5-E1CF335299EA}"/>
            </a:ext>
          </a:extLst>
        </xdr:cNvPr>
        <xdr:cNvSpPr txBox="1"/>
      </xdr:nvSpPr>
      <xdr:spPr>
        <a:xfrm>
          <a:off x="20199427"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152417</xdr:rowOff>
    </xdr:from>
    <xdr:ext cx="469744" cy="259045"/>
    <xdr:sp macro="" textlink="">
      <xdr:nvSpPr>
        <xdr:cNvPr id="622" name="n_3mainValue【保健センター・保健所】&#10;一人当たり面積">
          <a:extLst>
            <a:ext uri="{FF2B5EF4-FFF2-40B4-BE49-F238E27FC236}">
              <a16:creationId xmlns:a16="http://schemas.microsoft.com/office/drawing/2014/main" id="{85761614-27CA-4990-BDAB-5FC5395BB9B5}"/>
            </a:ext>
          </a:extLst>
        </xdr:cNvPr>
        <xdr:cNvSpPr txBox="1"/>
      </xdr:nvSpPr>
      <xdr:spPr>
        <a:xfrm>
          <a:off x="19310427"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156227</xdr:rowOff>
    </xdr:from>
    <xdr:ext cx="469744" cy="259045"/>
    <xdr:sp macro="" textlink="">
      <xdr:nvSpPr>
        <xdr:cNvPr id="623" name="n_4mainValue【保健センター・保健所】&#10;一人当たり面積">
          <a:extLst>
            <a:ext uri="{FF2B5EF4-FFF2-40B4-BE49-F238E27FC236}">
              <a16:creationId xmlns:a16="http://schemas.microsoft.com/office/drawing/2014/main" id="{3E9DA5E9-3C4D-4F3C-85FC-C13374501804}"/>
            </a:ext>
          </a:extLst>
        </xdr:cNvPr>
        <xdr:cNvSpPr txBox="1"/>
      </xdr:nvSpPr>
      <xdr:spPr>
        <a:xfrm>
          <a:off x="18421427" y="1095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E96588F0-E7B5-4173-979C-C511716DE9A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585ECB97-949B-4D01-91AB-7A3688CA074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8DA99936-229E-4190-874D-9EE5A9695C3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63A6AF56-1520-40EF-A7E1-98880F86AE4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2C0464B5-F2D0-429A-9F96-6616C3A7352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36B0CBBB-5224-4228-B225-4A1E256E2AC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ADB1F1BE-815B-49F4-9719-F83C33F8C40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6E5876A7-6E7E-4338-8421-A9BA5929565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F22E5F4E-78E8-4D1E-A6D0-7A46E9E682E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EBA2769D-9030-439D-80ED-618FD568FCD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58EBA8A2-C771-44FD-93E6-BF870174744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a:extLst>
            <a:ext uri="{FF2B5EF4-FFF2-40B4-BE49-F238E27FC236}">
              <a16:creationId xmlns:a16="http://schemas.microsoft.com/office/drawing/2014/main" id="{1EB4896D-7D99-4819-B87B-72E5CD50D2A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6" name="テキスト ボックス 635">
          <a:extLst>
            <a:ext uri="{FF2B5EF4-FFF2-40B4-BE49-F238E27FC236}">
              <a16:creationId xmlns:a16="http://schemas.microsoft.com/office/drawing/2014/main" id="{1C43CA27-4032-4F38-9FBE-9CA8FB900E4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a:extLst>
            <a:ext uri="{FF2B5EF4-FFF2-40B4-BE49-F238E27FC236}">
              <a16:creationId xmlns:a16="http://schemas.microsoft.com/office/drawing/2014/main" id="{F983417F-800B-4340-B3EB-FB3794EDF0A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a:extLst>
            <a:ext uri="{FF2B5EF4-FFF2-40B4-BE49-F238E27FC236}">
              <a16:creationId xmlns:a16="http://schemas.microsoft.com/office/drawing/2014/main" id="{E97F6862-EFCE-4880-9D0F-4574A0568E1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a:extLst>
            <a:ext uri="{FF2B5EF4-FFF2-40B4-BE49-F238E27FC236}">
              <a16:creationId xmlns:a16="http://schemas.microsoft.com/office/drawing/2014/main" id="{83D23ECC-C8B0-4601-9D7F-53A8286821A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a:extLst>
            <a:ext uri="{FF2B5EF4-FFF2-40B4-BE49-F238E27FC236}">
              <a16:creationId xmlns:a16="http://schemas.microsoft.com/office/drawing/2014/main" id="{D6557683-EE25-4140-9C89-C42D97080A0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a:extLst>
            <a:ext uri="{FF2B5EF4-FFF2-40B4-BE49-F238E27FC236}">
              <a16:creationId xmlns:a16="http://schemas.microsoft.com/office/drawing/2014/main" id="{64F99F0A-ECC2-4067-B120-086B9283AC9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a:extLst>
            <a:ext uri="{FF2B5EF4-FFF2-40B4-BE49-F238E27FC236}">
              <a16:creationId xmlns:a16="http://schemas.microsoft.com/office/drawing/2014/main" id="{4F5A729E-3205-403B-9309-D99998CDD0D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a:extLst>
            <a:ext uri="{FF2B5EF4-FFF2-40B4-BE49-F238E27FC236}">
              <a16:creationId xmlns:a16="http://schemas.microsoft.com/office/drawing/2014/main" id="{A0F24828-5C34-457C-BC90-4C9A5B2201F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4" name="テキスト ボックス 643">
          <a:extLst>
            <a:ext uri="{FF2B5EF4-FFF2-40B4-BE49-F238E27FC236}">
              <a16:creationId xmlns:a16="http://schemas.microsoft.com/office/drawing/2014/main" id="{30154A8C-7C50-4790-B51D-D31E0F3B8A6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F62A5B8A-F16E-4CD0-B4AE-04FEE874E11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6" name="テキスト ボックス 645">
          <a:extLst>
            <a:ext uri="{FF2B5EF4-FFF2-40B4-BE49-F238E27FC236}">
              <a16:creationId xmlns:a16="http://schemas.microsoft.com/office/drawing/2014/main" id="{0A671CD7-ADE3-418F-AA94-2B9F7A18248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CEB38698-695C-4965-9158-C9AAC53548F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45720</xdr:rowOff>
    </xdr:from>
    <xdr:to>
      <xdr:col>85</xdr:col>
      <xdr:colOff>126364</xdr:colOff>
      <xdr:row>86</xdr:row>
      <xdr:rowOff>114300</xdr:rowOff>
    </xdr:to>
    <xdr:cxnSp macro="">
      <xdr:nvCxnSpPr>
        <xdr:cNvPr id="648" name="直線コネクタ 647">
          <a:extLst>
            <a:ext uri="{FF2B5EF4-FFF2-40B4-BE49-F238E27FC236}">
              <a16:creationId xmlns:a16="http://schemas.microsoft.com/office/drawing/2014/main" id="{8989F9F8-1DBA-469F-96DC-5451BA387511}"/>
            </a:ext>
          </a:extLst>
        </xdr:cNvPr>
        <xdr:cNvCxnSpPr/>
      </xdr:nvCxnSpPr>
      <xdr:spPr>
        <a:xfrm flipV="1">
          <a:off x="16318864" y="13247370"/>
          <a:ext cx="0" cy="161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9" name="【消防施設】&#10;有形固定資産減価償却率最小値テキスト">
          <a:extLst>
            <a:ext uri="{FF2B5EF4-FFF2-40B4-BE49-F238E27FC236}">
              <a16:creationId xmlns:a16="http://schemas.microsoft.com/office/drawing/2014/main" id="{7AEFFCC3-D191-4C71-A9A8-721E5846229F}"/>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0" name="直線コネクタ 649">
          <a:extLst>
            <a:ext uri="{FF2B5EF4-FFF2-40B4-BE49-F238E27FC236}">
              <a16:creationId xmlns:a16="http://schemas.microsoft.com/office/drawing/2014/main" id="{1571C610-E498-4FE3-AC2B-699B9C379FA2}"/>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163847</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52EB76F6-F9F0-47F4-ABE8-18B7B479FF4C}"/>
            </a:ext>
          </a:extLst>
        </xdr:cNvPr>
        <xdr:cNvSpPr txBox="1"/>
      </xdr:nvSpPr>
      <xdr:spPr>
        <a:xfrm>
          <a:off x="16357600" y="1302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45720</xdr:rowOff>
    </xdr:from>
    <xdr:to>
      <xdr:col>86</xdr:col>
      <xdr:colOff>25400</xdr:colOff>
      <xdr:row>77</xdr:row>
      <xdr:rowOff>45720</xdr:rowOff>
    </xdr:to>
    <xdr:cxnSp macro="">
      <xdr:nvCxnSpPr>
        <xdr:cNvPr id="652" name="直線コネクタ 651">
          <a:extLst>
            <a:ext uri="{FF2B5EF4-FFF2-40B4-BE49-F238E27FC236}">
              <a16:creationId xmlns:a16="http://schemas.microsoft.com/office/drawing/2014/main" id="{4982F64D-98D2-4667-BAC5-02189C529F77}"/>
            </a:ext>
          </a:extLst>
        </xdr:cNvPr>
        <xdr:cNvCxnSpPr/>
      </xdr:nvCxnSpPr>
      <xdr:spPr>
        <a:xfrm>
          <a:off x="16230600" y="1324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61613</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F598816B-1771-40BD-8E5C-4523E34F07CE}"/>
            </a:ext>
          </a:extLst>
        </xdr:cNvPr>
        <xdr:cNvSpPr txBox="1"/>
      </xdr:nvSpPr>
      <xdr:spPr>
        <a:xfrm>
          <a:off x="16357600" y="1394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38736</xdr:rowOff>
    </xdr:from>
    <xdr:to>
      <xdr:col>85</xdr:col>
      <xdr:colOff>177800</xdr:colOff>
      <xdr:row>82</xdr:row>
      <xdr:rowOff>140336</xdr:rowOff>
    </xdr:to>
    <xdr:sp macro="" textlink="">
      <xdr:nvSpPr>
        <xdr:cNvPr id="654" name="フローチャート: 判断 653">
          <a:extLst>
            <a:ext uri="{FF2B5EF4-FFF2-40B4-BE49-F238E27FC236}">
              <a16:creationId xmlns:a16="http://schemas.microsoft.com/office/drawing/2014/main" id="{A76E6EF0-B442-4772-BD9E-DCF3A8107D8F}"/>
            </a:ext>
          </a:extLst>
        </xdr:cNvPr>
        <xdr:cNvSpPr/>
      </xdr:nvSpPr>
      <xdr:spPr>
        <a:xfrm>
          <a:off x="16268700" y="1409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55" name="フローチャート: 判断 654">
          <a:extLst>
            <a:ext uri="{FF2B5EF4-FFF2-40B4-BE49-F238E27FC236}">
              <a16:creationId xmlns:a16="http://schemas.microsoft.com/office/drawing/2014/main" id="{CEA2DCF8-9023-4F71-9D6B-0FC2079AF55A}"/>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168275</xdr:rowOff>
    </xdr:from>
    <xdr:to>
      <xdr:col>76</xdr:col>
      <xdr:colOff>165100</xdr:colOff>
      <xdr:row>82</xdr:row>
      <xdr:rowOff>98425</xdr:rowOff>
    </xdr:to>
    <xdr:sp macro="" textlink="">
      <xdr:nvSpPr>
        <xdr:cNvPr id="656" name="フローチャート: 判断 655">
          <a:extLst>
            <a:ext uri="{FF2B5EF4-FFF2-40B4-BE49-F238E27FC236}">
              <a16:creationId xmlns:a16="http://schemas.microsoft.com/office/drawing/2014/main" id="{4B4A176C-DC59-47C5-9C0D-CC2BC21557D3}"/>
            </a:ext>
          </a:extLst>
        </xdr:cNvPr>
        <xdr:cNvSpPr/>
      </xdr:nvSpPr>
      <xdr:spPr>
        <a:xfrm>
          <a:off x="14541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636</xdr:rowOff>
    </xdr:from>
    <xdr:to>
      <xdr:col>72</xdr:col>
      <xdr:colOff>38100</xdr:colOff>
      <xdr:row>82</xdr:row>
      <xdr:rowOff>102236</xdr:rowOff>
    </xdr:to>
    <xdr:sp macro="" textlink="">
      <xdr:nvSpPr>
        <xdr:cNvPr id="657" name="フローチャート: 判断 656">
          <a:extLst>
            <a:ext uri="{FF2B5EF4-FFF2-40B4-BE49-F238E27FC236}">
              <a16:creationId xmlns:a16="http://schemas.microsoft.com/office/drawing/2014/main" id="{628ECACE-691F-4462-85DE-7B57ED13609B}"/>
            </a:ext>
          </a:extLst>
        </xdr:cNvPr>
        <xdr:cNvSpPr/>
      </xdr:nvSpPr>
      <xdr:spPr>
        <a:xfrm>
          <a:off x="13652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17780</xdr:rowOff>
    </xdr:from>
    <xdr:to>
      <xdr:col>67</xdr:col>
      <xdr:colOff>101600</xdr:colOff>
      <xdr:row>82</xdr:row>
      <xdr:rowOff>119380</xdr:rowOff>
    </xdr:to>
    <xdr:sp macro="" textlink="">
      <xdr:nvSpPr>
        <xdr:cNvPr id="658" name="フローチャート: 判断 657">
          <a:extLst>
            <a:ext uri="{FF2B5EF4-FFF2-40B4-BE49-F238E27FC236}">
              <a16:creationId xmlns:a16="http://schemas.microsoft.com/office/drawing/2014/main" id="{3F09CEC4-66A5-4E99-AE63-8EE3932A2B7D}"/>
            </a:ext>
          </a:extLst>
        </xdr:cNvPr>
        <xdr:cNvSpPr/>
      </xdr:nvSpPr>
      <xdr:spPr>
        <a:xfrm>
          <a:off x="127635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98BB5DA0-6703-4449-B508-B3C35FE514D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AD1C33DD-534B-484A-B17E-9000B4AB351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B27DA678-3AB7-450B-A8A4-06994E90677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8954A92-CBB1-4FDF-BA67-D2CB692976F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E30C69C3-B896-4660-99AF-E0A580D69E8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59689</xdr:rowOff>
    </xdr:from>
    <xdr:to>
      <xdr:col>85</xdr:col>
      <xdr:colOff>177800</xdr:colOff>
      <xdr:row>83</xdr:row>
      <xdr:rowOff>161289</xdr:rowOff>
    </xdr:to>
    <xdr:sp macro="" textlink="">
      <xdr:nvSpPr>
        <xdr:cNvPr id="664" name="楕円 663">
          <a:extLst>
            <a:ext uri="{FF2B5EF4-FFF2-40B4-BE49-F238E27FC236}">
              <a16:creationId xmlns:a16="http://schemas.microsoft.com/office/drawing/2014/main" id="{1376512B-5E5D-4686-80AF-33A71362EF94}"/>
            </a:ext>
          </a:extLst>
        </xdr:cNvPr>
        <xdr:cNvSpPr/>
      </xdr:nvSpPr>
      <xdr:spPr>
        <a:xfrm>
          <a:off x="162687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38116</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90F899C8-B4AB-47AF-BBAF-920AD626BF3B}"/>
            </a:ext>
          </a:extLst>
        </xdr:cNvPr>
        <xdr:cNvSpPr txBox="1"/>
      </xdr:nvSpPr>
      <xdr:spPr>
        <a:xfrm>
          <a:off x="16357600"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34925</xdr:rowOff>
    </xdr:from>
    <xdr:to>
      <xdr:col>81</xdr:col>
      <xdr:colOff>101600</xdr:colOff>
      <xdr:row>83</xdr:row>
      <xdr:rowOff>136525</xdr:rowOff>
    </xdr:to>
    <xdr:sp macro="" textlink="">
      <xdr:nvSpPr>
        <xdr:cNvPr id="666" name="楕円 665">
          <a:extLst>
            <a:ext uri="{FF2B5EF4-FFF2-40B4-BE49-F238E27FC236}">
              <a16:creationId xmlns:a16="http://schemas.microsoft.com/office/drawing/2014/main" id="{67EEA543-3D52-4C47-8CB8-7836F0C9B714}"/>
            </a:ext>
          </a:extLst>
        </xdr:cNvPr>
        <xdr:cNvSpPr/>
      </xdr:nvSpPr>
      <xdr:spPr>
        <a:xfrm>
          <a:off x="15430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85725</xdr:rowOff>
    </xdr:from>
    <xdr:to>
      <xdr:col>85</xdr:col>
      <xdr:colOff>127000</xdr:colOff>
      <xdr:row>83</xdr:row>
      <xdr:rowOff>110489</xdr:rowOff>
    </xdr:to>
    <xdr:cxnSp macro="">
      <xdr:nvCxnSpPr>
        <xdr:cNvPr id="667" name="直線コネクタ 666">
          <a:extLst>
            <a:ext uri="{FF2B5EF4-FFF2-40B4-BE49-F238E27FC236}">
              <a16:creationId xmlns:a16="http://schemas.microsoft.com/office/drawing/2014/main" id="{0155CD67-72C1-4AB4-896B-69F680012034}"/>
            </a:ext>
          </a:extLst>
        </xdr:cNvPr>
        <xdr:cNvCxnSpPr/>
      </xdr:nvCxnSpPr>
      <xdr:spPr>
        <a:xfrm>
          <a:off x="15481300" y="14316075"/>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636</xdr:rowOff>
    </xdr:from>
    <xdr:to>
      <xdr:col>76</xdr:col>
      <xdr:colOff>165100</xdr:colOff>
      <xdr:row>83</xdr:row>
      <xdr:rowOff>102236</xdr:rowOff>
    </xdr:to>
    <xdr:sp macro="" textlink="">
      <xdr:nvSpPr>
        <xdr:cNvPr id="668" name="楕円 667">
          <a:extLst>
            <a:ext uri="{FF2B5EF4-FFF2-40B4-BE49-F238E27FC236}">
              <a16:creationId xmlns:a16="http://schemas.microsoft.com/office/drawing/2014/main" id="{17C3553B-0978-4848-B58E-4624EB3F9E49}"/>
            </a:ext>
          </a:extLst>
        </xdr:cNvPr>
        <xdr:cNvSpPr/>
      </xdr:nvSpPr>
      <xdr:spPr>
        <a:xfrm>
          <a:off x="14541500" y="1423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51436</xdr:rowOff>
    </xdr:from>
    <xdr:to>
      <xdr:col>81</xdr:col>
      <xdr:colOff>50800</xdr:colOff>
      <xdr:row>83</xdr:row>
      <xdr:rowOff>85725</xdr:rowOff>
    </xdr:to>
    <xdr:cxnSp macro="">
      <xdr:nvCxnSpPr>
        <xdr:cNvPr id="669" name="直線コネクタ 668">
          <a:extLst>
            <a:ext uri="{FF2B5EF4-FFF2-40B4-BE49-F238E27FC236}">
              <a16:creationId xmlns:a16="http://schemas.microsoft.com/office/drawing/2014/main" id="{591C133F-41FB-4B67-AA7B-ED82EFC138A9}"/>
            </a:ext>
          </a:extLst>
        </xdr:cNvPr>
        <xdr:cNvCxnSpPr/>
      </xdr:nvCxnSpPr>
      <xdr:spPr>
        <a:xfrm>
          <a:off x="14592300" y="142817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13970</xdr:rowOff>
    </xdr:from>
    <xdr:to>
      <xdr:col>72</xdr:col>
      <xdr:colOff>38100</xdr:colOff>
      <xdr:row>83</xdr:row>
      <xdr:rowOff>115570</xdr:rowOff>
    </xdr:to>
    <xdr:sp macro="" textlink="">
      <xdr:nvSpPr>
        <xdr:cNvPr id="670" name="楕円 669">
          <a:extLst>
            <a:ext uri="{FF2B5EF4-FFF2-40B4-BE49-F238E27FC236}">
              <a16:creationId xmlns:a16="http://schemas.microsoft.com/office/drawing/2014/main" id="{AE22EEDC-CA01-4EF0-9880-659C8A369903}"/>
            </a:ext>
          </a:extLst>
        </xdr:cNvPr>
        <xdr:cNvSpPr/>
      </xdr:nvSpPr>
      <xdr:spPr>
        <a:xfrm>
          <a:off x="13652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51436</xdr:rowOff>
    </xdr:from>
    <xdr:to>
      <xdr:col>76</xdr:col>
      <xdr:colOff>114300</xdr:colOff>
      <xdr:row>83</xdr:row>
      <xdr:rowOff>64770</xdr:rowOff>
    </xdr:to>
    <xdr:cxnSp macro="">
      <xdr:nvCxnSpPr>
        <xdr:cNvPr id="671" name="直線コネクタ 670">
          <a:extLst>
            <a:ext uri="{FF2B5EF4-FFF2-40B4-BE49-F238E27FC236}">
              <a16:creationId xmlns:a16="http://schemas.microsoft.com/office/drawing/2014/main" id="{5F99B632-44B7-4976-A880-0C3DD434DD1F}"/>
            </a:ext>
          </a:extLst>
        </xdr:cNvPr>
        <xdr:cNvCxnSpPr/>
      </xdr:nvCxnSpPr>
      <xdr:spPr>
        <a:xfrm flipV="1">
          <a:off x="13703300" y="1428178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2539</xdr:rowOff>
    </xdr:from>
    <xdr:to>
      <xdr:col>67</xdr:col>
      <xdr:colOff>101600</xdr:colOff>
      <xdr:row>83</xdr:row>
      <xdr:rowOff>104139</xdr:rowOff>
    </xdr:to>
    <xdr:sp macro="" textlink="">
      <xdr:nvSpPr>
        <xdr:cNvPr id="672" name="楕円 671">
          <a:extLst>
            <a:ext uri="{FF2B5EF4-FFF2-40B4-BE49-F238E27FC236}">
              <a16:creationId xmlns:a16="http://schemas.microsoft.com/office/drawing/2014/main" id="{0334165B-3887-437B-B3BA-DFE6754EAF0C}"/>
            </a:ext>
          </a:extLst>
        </xdr:cNvPr>
        <xdr:cNvSpPr/>
      </xdr:nvSpPr>
      <xdr:spPr>
        <a:xfrm>
          <a:off x="12763500" y="1423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53339</xdr:rowOff>
    </xdr:from>
    <xdr:to>
      <xdr:col>71</xdr:col>
      <xdr:colOff>177800</xdr:colOff>
      <xdr:row>83</xdr:row>
      <xdr:rowOff>64770</xdr:rowOff>
    </xdr:to>
    <xdr:cxnSp macro="">
      <xdr:nvCxnSpPr>
        <xdr:cNvPr id="673" name="直線コネクタ 672">
          <a:extLst>
            <a:ext uri="{FF2B5EF4-FFF2-40B4-BE49-F238E27FC236}">
              <a16:creationId xmlns:a16="http://schemas.microsoft.com/office/drawing/2014/main" id="{DFB9400B-F433-469D-A7B3-7BEE15F8E3B5}"/>
            </a:ext>
          </a:extLst>
        </xdr:cNvPr>
        <xdr:cNvCxnSpPr/>
      </xdr:nvCxnSpPr>
      <xdr:spPr>
        <a:xfrm>
          <a:off x="12814300" y="142836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674" name="n_1aveValue【消防施設】&#10;有形固定資産減価償却率">
          <a:extLst>
            <a:ext uri="{FF2B5EF4-FFF2-40B4-BE49-F238E27FC236}">
              <a16:creationId xmlns:a16="http://schemas.microsoft.com/office/drawing/2014/main" id="{DEECB0CF-E6C4-4FA7-8074-AF856C8E91DC}"/>
            </a:ext>
          </a:extLst>
        </xdr:cNvPr>
        <xdr:cNvSpPr txBox="1"/>
      </xdr:nvSpPr>
      <xdr:spPr>
        <a:xfrm>
          <a:off x="15266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114952</xdr:rowOff>
    </xdr:from>
    <xdr:ext cx="405111" cy="259045"/>
    <xdr:sp macro="" textlink="">
      <xdr:nvSpPr>
        <xdr:cNvPr id="675" name="n_2aveValue【消防施設】&#10;有形固定資産減価償却率">
          <a:extLst>
            <a:ext uri="{FF2B5EF4-FFF2-40B4-BE49-F238E27FC236}">
              <a16:creationId xmlns:a16="http://schemas.microsoft.com/office/drawing/2014/main" id="{B6708FF0-CB40-4A09-9444-3747B65335BC}"/>
            </a:ext>
          </a:extLst>
        </xdr:cNvPr>
        <xdr:cNvSpPr txBox="1"/>
      </xdr:nvSpPr>
      <xdr:spPr>
        <a:xfrm>
          <a:off x="143897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118763</xdr:rowOff>
    </xdr:from>
    <xdr:ext cx="405111" cy="259045"/>
    <xdr:sp macro="" textlink="">
      <xdr:nvSpPr>
        <xdr:cNvPr id="676" name="n_3aveValue【消防施設】&#10;有形固定資産減価償却率">
          <a:extLst>
            <a:ext uri="{FF2B5EF4-FFF2-40B4-BE49-F238E27FC236}">
              <a16:creationId xmlns:a16="http://schemas.microsoft.com/office/drawing/2014/main" id="{80F1E2A7-B8E2-47C4-BECD-8F2856FC3A84}"/>
            </a:ext>
          </a:extLst>
        </xdr:cNvPr>
        <xdr:cNvSpPr txBox="1"/>
      </xdr:nvSpPr>
      <xdr:spPr>
        <a:xfrm>
          <a:off x="13500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135907</xdr:rowOff>
    </xdr:from>
    <xdr:ext cx="405111" cy="259045"/>
    <xdr:sp macro="" textlink="">
      <xdr:nvSpPr>
        <xdr:cNvPr id="677" name="n_4aveValue【消防施設】&#10;有形固定資産減価償却率">
          <a:extLst>
            <a:ext uri="{FF2B5EF4-FFF2-40B4-BE49-F238E27FC236}">
              <a16:creationId xmlns:a16="http://schemas.microsoft.com/office/drawing/2014/main" id="{B4635D7F-4D7A-4F93-9D19-96C5DF527201}"/>
            </a:ext>
          </a:extLst>
        </xdr:cNvPr>
        <xdr:cNvSpPr txBox="1"/>
      </xdr:nvSpPr>
      <xdr:spPr>
        <a:xfrm>
          <a:off x="126117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127652</xdr:rowOff>
    </xdr:from>
    <xdr:ext cx="405111" cy="259045"/>
    <xdr:sp macro="" textlink="">
      <xdr:nvSpPr>
        <xdr:cNvPr id="678" name="n_1mainValue【消防施設】&#10;有形固定資産減価償却率">
          <a:extLst>
            <a:ext uri="{FF2B5EF4-FFF2-40B4-BE49-F238E27FC236}">
              <a16:creationId xmlns:a16="http://schemas.microsoft.com/office/drawing/2014/main" id="{AA5B34B4-6923-4AF5-A39D-76AFC26A36C0}"/>
            </a:ext>
          </a:extLst>
        </xdr:cNvPr>
        <xdr:cNvSpPr txBox="1"/>
      </xdr:nvSpPr>
      <xdr:spPr>
        <a:xfrm>
          <a:off x="15266044" y="1435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93363</xdr:rowOff>
    </xdr:from>
    <xdr:ext cx="405111" cy="259045"/>
    <xdr:sp macro="" textlink="">
      <xdr:nvSpPr>
        <xdr:cNvPr id="679" name="n_2mainValue【消防施設】&#10;有形固定資産減価償却率">
          <a:extLst>
            <a:ext uri="{FF2B5EF4-FFF2-40B4-BE49-F238E27FC236}">
              <a16:creationId xmlns:a16="http://schemas.microsoft.com/office/drawing/2014/main" id="{8213AF0D-AEC2-4367-BEC7-B9917742D268}"/>
            </a:ext>
          </a:extLst>
        </xdr:cNvPr>
        <xdr:cNvSpPr txBox="1"/>
      </xdr:nvSpPr>
      <xdr:spPr>
        <a:xfrm>
          <a:off x="14389744" y="1432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106697</xdr:rowOff>
    </xdr:from>
    <xdr:ext cx="405111" cy="259045"/>
    <xdr:sp macro="" textlink="">
      <xdr:nvSpPr>
        <xdr:cNvPr id="680" name="n_3mainValue【消防施設】&#10;有形固定資産減価償却率">
          <a:extLst>
            <a:ext uri="{FF2B5EF4-FFF2-40B4-BE49-F238E27FC236}">
              <a16:creationId xmlns:a16="http://schemas.microsoft.com/office/drawing/2014/main" id="{382E6029-3B78-4CE2-B817-95BB872A98CD}"/>
            </a:ext>
          </a:extLst>
        </xdr:cNvPr>
        <xdr:cNvSpPr txBox="1"/>
      </xdr:nvSpPr>
      <xdr:spPr>
        <a:xfrm>
          <a:off x="13500744"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95266</xdr:rowOff>
    </xdr:from>
    <xdr:ext cx="405111" cy="259045"/>
    <xdr:sp macro="" textlink="">
      <xdr:nvSpPr>
        <xdr:cNvPr id="681" name="n_4mainValue【消防施設】&#10;有形固定資産減価償却率">
          <a:extLst>
            <a:ext uri="{FF2B5EF4-FFF2-40B4-BE49-F238E27FC236}">
              <a16:creationId xmlns:a16="http://schemas.microsoft.com/office/drawing/2014/main" id="{EA9BCF1C-51A9-42C7-96F5-A98915A56C1F}"/>
            </a:ext>
          </a:extLst>
        </xdr:cNvPr>
        <xdr:cNvSpPr txBox="1"/>
      </xdr:nvSpPr>
      <xdr:spPr>
        <a:xfrm>
          <a:off x="12611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7B04B0AD-92E4-4F6F-84D9-905975F4B2B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F60674EF-158D-48C0-A130-014FED4604B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E791D08C-C2C1-4B3D-8B14-5FE0889CE82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EFA9F38E-A842-47D8-B0ED-DD344EC4F90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EED7A5D7-BB2D-471A-B84E-CCC877B53F0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1C710147-265D-435D-B513-2C378B95F0E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199B681E-5508-45A8-8EAA-27CA93DC633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5F217E3E-64D5-444E-BB3A-AE7C1FFA7EA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93F8EB72-5DF5-40BA-B4F5-0CED6923348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FBF0B57B-840F-43E0-8FBB-08F5DEB1B30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2" name="直線コネクタ 691">
          <a:extLst>
            <a:ext uri="{FF2B5EF4-FFF2-40B4-BE49-F238E27FC236}">
              <a16:creationId xmlns:a16="http://schemas.microsoft.com/office/drawing/2014/main" id="{EE846A95-42C0-4C41-B3B2-C2AFD95C81B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3" name="テキスト ボックス 692">
          <a:extLst>
            <a:ext uri="{FF2B5EF4-FFF2-40B4-BE49-F238E27FC236}">
              <a16:creationId xmlns:a16="http://schemas.microsoft.com/office/drawing/2014/main" id="{D21F0387-5C92-429B-8B93-0B2159DFBC5F}"/>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4" name="直線コネクタ 693">
          <a:extLst>
            <a:ext uri="{FF2B5EF4-FFF2-40B4-BE49-F238E27FC236}">
              <a16:creationId xmlns:a16="http://schemas.microsoft.com/office/drawing/2014/main" id="{4F0BB11A-78C5-4D2B-BC33-F65D785CD82D}"/>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5" name="テキスト ボックス 694">
          <a:extLst>
            <a:ext uri="{FF2B5EF4-FFF2-40B4-BE49-F238E27FC236}">
              <a16:creationId xmlns:a16="http://schemas.microsoft.com/office/drawing/2014/main" id="{8DD12F17-60F8-47B2-BB80-3A19E7A732F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6" name="直線コネクタ 695">
          <a:extLst>
            <a:ext uri="{FF2B5EF4-FFF2-40B4-BE49-F238E27FC236}">
              <a16:creationId xmlns:a16="http://schemas.microsoft.com/office/drawing/2014/main" id="{B9C15371-39D2-401B-93B5-9CD17D87A2CB}"/>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7" name="テキスト ボックス 696">
          <a:extLst>
            <a:ext uri="{FF2B5EF4-FFF2-40B4-BE49-F238E27FC236}">
              <a16:creationId xmlns:a16="http://schemas.microsoft.com/office/drawing/2014/main" id="{727E717C-D337-421D-8240-F2D474536D37}"/>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8" name="直線コネクタ 697">
          <a:extLst>
            <a:ext uri="{FF2B5EF4-FFF2-40B4-BE49-F238E27FC236}">
              <a16:creationId xmlns:a16="http://schemas.microsoft.com/office/drawing/2014/main" id="{AA1BD83B-D01B-44FF-9188-4719B5DF60D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9" name="テキスト ボックス 698">
          <a:extLst>
            <a:ext uri="{FF2B5EF4-FFF2-40B4-BE49-F238E27FC236}">
              <a16:creationId xmlns:a16="http://schemas.microsoft.com/office/drawing/2014/main" id="{7481CA6F-C848-4CC5-A40E-7EA2BD76D8B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0" name="直線コネクタ 699">
          <a:extLst>
            <a:ext uri="{FF2B5EF4-FFF2-40B4-BE49-F238E27FC236}">
              <a16:creationId xmlns:a16="http://schemas.microsoft.com/office/drawing/2014/main" id="{CEAE3733-A9CA-48AB-AD89-CF74BEA9EBEA}"/>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1" name="テキスト ボックス 700">
          <a:extLst>
            <a:ext uri="{FF2B5EF4-FFF2-40B4-BE49-F238E27FC236}">
              <a16:creationId xmlns:a16="http://schemas.microsoft.com/office/drawing/2014/main" id="{3232B847-F857-4D75-AFD6-5F490B422899}"/>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2" name="直線コネクタ 701">
          <a:extLst>
            <a:ext uri="{FF2B5EF4-FFF2-40B4-BE49-F238E27FC236}">
              <a16:creationId xmlns:a16="http://schemas.microsoft.com/office/drawing/2014/main" id="{4189C5EB-BAC4-4F79-A40A-68904B8BFF3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3" name="テキスト ボックス 702">
          <a:extLst>
            <a:ext uri="{FF2B5EF4-FFF2-40B4-BE49-F238E27FC236}">
              <a16:creationId xmlns:a16="http://schemas.microsoft.com/office/drawing/2014/main" id="{0EA4F068-ACCB-4457-A36F-EBA3351C6D78}"/>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44867042-2B14-4F03-88A3-E0D9BB75B8B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A3FF65CD-9A5E-436A-8159-5B1DDEB6818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F3024FE2-6B6C-456F-A5C8-CC59D10F20B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90351</xdr:rowOff>
    </xdr:from>
    <xdr:to>
      <xdr:col>116</xdr:col>
      <xdr:colOff>62864</xdr:colOff>
      <xdr:row>86</xdr:row>
      <xdr:rowOff>126274</xdr:rowOff>
    </xdr:to>
    <xdr:cxnSp macro="">
      <xdr:nvCxnSpPr>
        <xdr:cNvPr id="707" name="直線コネクタ 706">
          <a:extLst>
            <a:ext uri="{FF2B5EF4-FFF2-40B4-BE49-F238E27FC236}">
              <a16:creationId xmlns:a16="http://schemas.microsoft.com/office/drawing/2014/main" id="{3B2CD1F3-D307-4519-9A4E-2F72BD385476}"/>
            </a:ext>
          </a:extLst>
        </xdr:cNvPr>
        <xdr:cNvCxnSpPr/>
      </xdr:nvCxnSpPr>
      <xdr:spPr>
        <a:xfrm flipV="1">
          <a:off x="22160864" y="13292001"/>
          <a:ext cx="0" cy="1578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130101</xdr:rowOff>
    </xdr:from>
    <xdr:ext cx="469744" cy="259045"/>
    <xdr:sp macro="" textlink="">
      <xdr:nvSpPr>
        <xdr:cNvPr id="708" name="【消防施設】&#10;一人当たり面積最小値テキスト">
          <a:extLst>
            <a:ext uri="{FF2B5EF4-FFF2-40B4-BE49-F238E27FC236}">
              <a16:creationId xmlns:a16="http://schemas.microsoft.com/office/drawing/2014/main" id="{E27846C5-5F57-4156-B20A-340CA27D06A9}"/>
            </a:ext>
          </a:extLst>
        </xdr:cNvPr>
        <xdr:cNvSpPr txBox="1"/>
      </xdr:nvSpPr>
      <xdr:spPr>
        <a:xfrm>
          <a:off x="22199600" y="1487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126274</xdr:rowOff>
    </xdr:from>
    <xdr:to>
      <xdr:col>116</xdr:col>
      <xdr:colOff>152400</xdr:colOff>
      <xdr:row>86</xdr:row>
      <xdr:rowOff>126274</xdr:rowOff>
    </xdr:to>
    <xdr:cxnSp macro="">
      <xdr:nvCxnSpPr>
        <xdr:cNvPr id="709" name="直線コネクタ 708">
          <a:extLst>
            <a:ext uri="{FF2B5EF4-FFF2-40B4-BE49-F238E27FC236}">
              <a16:creationId xmlns:a16="http://schemas.microsoft.com/office/drawing/2014/main" id="{8A68607E-AC57-4AC8-A79E-4522E76B840C}"/>
            </a:ext>
          </a:extLst>
        </xdr:cNvPr>
        <xdr:cNvCxnSpPr/>
      </xdr:nvCxnSpPr>
      <xdr:spPr>
        <a:xfrm>
          <a:off x="22072600" y="1487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37028</xdr:rowOff>
    </xdr:from>
    <xdr:ext cx="469744" cy="259045"/>
    <xdr:sp macro="" textlink="">
      <xdr:nvSpPr>
        <xdr:cNvPr id="710" name="【消防施設】&#10;一人当たり面積最大値テキスト">
          <a:extLst>
            <a:ext uri="{FF2B5EF4-FFF2-40B4-BE49-F238E27FC236}">
              <a16:creationId xmlns:a16="http://schemas.microsoft.com/office/drawing/2014/main" id="{1A5A2D23-7D66-4EC1-A3FA-B46F4DCE7065}"/>
            </a:ext>
          </a:extLst>
        </xdr:cNvPr>
        <xdr:cNvSpPr txBox="1"/>
      </xdr:nvSpPr>
      <xdr:spPr>
        <a:xfrm>
          <a:off x="22199600" y="13067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90351</xdr:rowOff>
    </xdr:from>
    <xdr:to>
      <xdr:col>116</xdr:col>
      <xdr:colOff>152400</xdr:colOff>
      <xdr:row>77</xdr:row>
      <xdr:rowOff>90351</xdr:rowOff>
    </xdr:to>
    <xdr:cxnSp macro="">
      <xdr:nvCxnSpPr>
        <xdr:cNvPr id="711" name="直線コネクタ 710">
          <a:extLst>
            <a:ext uri="{FF2B5EF4-FFF2-40B4-BE49-F238E27FC236}">
              <a16:creationId xmlns:a16="http://schemas.microsoft.com/office/drawing/2014/main" id="{61A9FA0D-1F2B-4EDA-B5E7-44BFDE74A3E6}"/>
            </a:ext>
          </a:extLst>
        </xdr:cNvPr>
        <xdr:cNvCxnSpPr/>
      </xdr:nvCxnSpPr>
      <xdr:spPr>
        <a:xfrm>
          <a:off x="22072600" y="1329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xdr:rowOff>
    </xdr:from>
    <xdr:ext cx="469744" cy="259045"/>
    <xdr:sp macro="" textlink="">
      <xdr:nvSpPr>
        <xdr:cNvPr id="712" name="【消防施設】&#10;一人当たり面積平均値テキスト">
          <a:extLst>
            <a:ext uri="{FF2B5EF4-FFF2-40B4-BE49-F238E27FC236}">
              <a16:creationId xmlns:a16="http://schemas.microsoft.com/office/drawing/2014/main" id="{34B0585D-582D-4D63-B18B-85367BEE0E63}"/>
            </a:ext>
          </a:extLst>
        </xdr:cNvPr>
        <xdr:cNvSpPr txBox="1"/>
      </xdr:nvSpPr>
      <xdr:spPr>
        <a:xfrm>
          <a:off x="22199600" y="14573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713" name="フローチャート: 判断 712">
          <a:extLst>
            <a:ext uri="{FF2B5EF4-FFF2-40B4-BE49-F238E27FC236}">
              <a16:creationId xmlns:a16="http://schemas.microsoft.com/office/drawing/2014/main" id="{670841F4-A1CA-4253-B823-7BBE93F54CEF}"/>
            </a:ext>
          </a:extLst>
        </xdr:cNvPr>
        <xdr:cNvSpPr/>
      </xdr:nvSpPr>
      <xdr:spPr>
        <a:xfrm>
          <a:off x="22110700" y="1459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29755</xdr:rowOff>
    </xdr:from>
    <xdr:to>
      <xdr:col>112</xdr:col>
      <xdr:colOff>38100</xdr:colOff>
      <xdr:row>85</xdr:row>
      <xdr:rowOff>131355</xdr:rowOff>
    </xdr:to>
    <xdr:sp macro="" textlink="">
      <xdr:nvSpPr>
        <xdr:cNvPr id="714" name="フローチャート: 判断 713">
          <a:extLst>
            <a:ext uri="{FF2B5EF4-FFF2-40B4-BE49-F238E27FC236}">
              <a16:creationId xmlns:a16="http://schemas.microsoft.com/office/drawing/2014/main" id="{F9DBF67F-882F-4404-9E0E-EC9E7D2D8983}"/>
            </a:ext>
          </a:extLst>
        </xdr:cNvPr>
        <xdr:cNvSpPr/>
      </xdr:nvSpPr>
      <xdr:spPr>
        <a:xfrm>
          <a:off x="21272500" y="146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29755</xdr:rowOff>
    </xdr:from>
    <xdr:to>
      <xdr:col>107</xdr:col>
      <xdr:colOff>101600</xdr:colOff>
      <xdr:row>85</xdr:row>
      <xdr:rowOff>131355</xdr:rowOff>
    </xdr:to>
    <xdr:sp macro="" textlink="">
      <xdr:nvSpPr>
        <xdr:cNvPr id="715" name="フローチャート: 判断 714">
          <a:extLst>
            <a:ext uri="{FF2B5EF4-FFF2-40B4-BE49-F238E27FC236}">
              <a16:creationId xmlns:a16="http://schemas.microsoft.com/office/drawing/2014/main" id="{986955F0-106D-47F1-A14B-DA403C183CAD}"/>
            </a:ext>
          </a:extLst>
        </xdr:cNvPr>
        <xdr:cNvSpPr/>
      </xdr:nvSpPr>
      <xdr:spPr>
        <a:xfrm>
          <a:off x="20383500" y="146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55880</xdr:rowOff>
    </xdr:from>
    <xdr:to>
      <xdr:col>102</xdr:col>
      <xdr:colOff>165100</xdr:colOff>
      <xdr:row>85</xdr:row>
      <xdr:rowOff>157480</xdr:rowOff>
    </xdr:to>
    <xdr:sp macro="" textlink="">
      <xdr:nvSpPr>
        <xdr:cNvPr id="716" name="フローチャート: 判断 715">
          <a:extLst>
            <a:ext uri="{FF2B5EF4-FFF2-40B4-BE49-F238E27FC236}">
              <a16:creationId xmlns:a16="http://schemas.microsoft.com/office/drawing/2014/main" id="{3E6AD0F4-AFC6-436A-B651-370413615DA6}"/>
            </a:ext>
          </a:extLst>
        </xdr:cNvPr>
        <xdr:cNvSpPr/>
      </xdr:nvSpPr>
      <xdr:spPr>
        <a:xfrm>
          <a:off x="19494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67311</xdr:rowOff>
    </xdr:from>
    <xdr:to>
      <xdr:col>98</xdr:col>
      <xdr:colOff>38100</xdr:colOff>
      <xdr:row>85</xdr:row>
      <xdr:rowOff>168911</xdr:rowOff>
    </xdr:to>
    <xdr:sp macro="" textlink="">
      <xdr:nvSpPr>
        <xdr:cNvPr id="717" name="フローチャート: 判断 716">
          <a:extLst>
            <a:ext uri="{FF2B5EF4-FFF2-40B4-BE49-F238E27FC236}">
              <a16:creationId xmlns:a16="http://schemas.microsoft.com/office/drawing/2014/main" id="{EF5A8068-8031-4276-AADC-7E10C797BCB9}"/>
            </a:ext>
          </a:extLst>
        </xdr:cNvPr>
        <xdr:cNvSpPr/>
      </xdr:nvSpPr>
      <xdr:spPr>
        <a:xfrm>
          <a:off x="18605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77DEEC58-CC7A-446F-9D98-47D2FB2952D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A470E4A0-2E97-4004-B02C-DDD2CB9305D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FE89052A-C1D9-48D0-AE84-F5D5D44FB48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4F39442E-1C11-4F0E-AAA5-BBCC0E213A6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48312B5D-D93C-4C74-AC58-6B9B2F0FA41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57513</xdr:rowOff>
    </xdr:from>
    <xdr:to>
      <xdr:col>116</xdr:col>
      <xdr:colOff>114300</xdr:colOff>
      <xdr:row>81</xdr:row>
      <xdr:rowOff>159113</xdr:rowOff>
    </xdr:to>
    <xdr:sp macro="" textlink="">
      <xdr:nvSpPr>
        <xdr:cNvPr id="723" name="楕円 722">
          <a:extLst>
            <a:ext uri="{FF2B5EF4-FFF2-40B4-BE49-F238E27FC236}">
              <a16:creationId xmlns:a16="http://schemas.microsoft.com/office/drawing/2014/main" id="{A5B8CCC8-8688-48F7-8213-37CEC069B15D}"/>
            </a:ext>
          </a:extLst>
        </xdr:cNvPr>
        <xdr:cNvSpPr/>
      </xdr:nvSpPr>
      <xdr:spPr>
        <a:xfrm>
          <a:off x="22110700" y="1394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80390</xdr:rowOff>
    </xdr:from>
    <xdr:ext cx="469744" cy="259045"/>
    <xdr:sp macro="" textlink="">
      <xdr:nvSpPr>
        <xdr:cNvPr id="724" name="【消防施設】&#10;一人当たり面積該当値テキスト">
          <a:extLst>
            <a:ext uri="{FF2B5EF4-FFF2-40B4-BE49-F238E27FC236}">
              <a16:creationId xmlns:a16="http://schemas.microsoft.com/office/drawing/2014/main" id="{ADB7167E-5DDA-4CD6-8D4C-075E960190F8}"/>
            </a:ext>
          </a:extLst>
        </xdr:cNvPr>
        <xdr:cNvSpPr txBox="1"/>
      </xdr:nvSpPr>
      <xdr:spPr>
        <a:xfrm>
          <a:off x="22199600" y="1379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73842</xdr:rowOff>
    </xdr:from>
    <xdr:to>
      <xdr:col>112</xdr:col>
      <xdr:colOff>38100</xdr:colOff>
      <xdr:row>82</xdr:row>
      <xdr:rowOff>3992</xdr:rowOff>
    </xdr:to>
    <xdr:sp macro="" textlink="">
      <xdr:nvSpPr>
        <xdr:cNvPr id="725" name="楕円 724">
          <a:extLst>
            <a:ext uri="{FF2B5EF4-FFF2-40B4-BE49-F238E27FC236}">
              <a16:creationId xmlns:a16="http://schemas.microsoft.com/office/drawing/2014/main" id="{6EA36632-3172-4CCE-A777-CBDB6EB09D28}"/>
            </a:ext>
          </a:extLst>
        </xdr:cNvPr>
        <xdr:cNvSpPr/>
      </xdr:nvSpPr>
      <xdr:spPr>
        <a:xfrm>
          <a:off x="21272500" y="1396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108313</xdr:rowOff>
    </xdr:from>
    <xdr:to>
      <xdr:col>116</xdr:col>
      <xdr:colOff>63500</xdr:colOff>
      <xdr:row>81</xdr:row>
      <xdr:rowOff>124642</xdr:rowOff>
    </xdr:to>
    <xdr:cxnSp macro="">
      <xdr:nvCxnSpPr>
        <xdr:cNvPr id="726" name="直線コネクタ 725">
          <a:extLst>
            <a:ext uri="{FF2B5EF4-FFF2-40B4-BE49-F238E27FC236}">
              <a16:creationId xmlns:a16="http://schemas.microsoft.com/office/drawing/2014/main" id="{35E2F283-2BCA-4D5B-82C1-4245D121CCA4}"/>
            </a:ext>
          </a:extLst>
        </xdr:cNvPr>
        <xdr:cNvCxnSpPr/>
      </xdr:nvCxnSpPr>
      <xdr:spPr>
        <a:xfrm flipV="1">
          <a:off x="21323300" y="13995763"/>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88537</xdr:rowOff>
    </xdr:from>
    <xdr:to>
      <xdr:col>107</xdr:col>
      <xdr:colOff>101600</xdr:colOff>
      <xdr:row>82</xdr:row>
      <xdr:rowOff>18687</xdr:rowOff>
    </xdr:to>
    <xdr:sp macro="" textlink="">
      <xdr:nvSpPr>
        <xdr:cNvPr id="727" name="楕円 726">
          <a:extLst>
            <a:ext uri="{FF2B5EF4-FFF2-40B4-BE49-F238E27FC236}">
              <a16:creationId xmlns:a16="http://schemas.microsoft.com/office/drawing/2014/main" id="{2D36300F-78D4-456B-B8D5-4793EEE1A5E4}"/>
            </a:ext>
          </a:extLst>
        </xdr:cNvPr>
        <xdr:cNvSpPr/>
      </xdr:nvSpPr>
      <xdr:spPr>
        <a:xfrm>
          <a:off x="20383500" y="1397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124642</xdr:rowOff>
    </xdr:from>
    <xdr:to>
      <xdr:col>111</xdr:col>
      <xdr:colOff>177800</xdr:colOff>
      <xdr:row>81</xdr:row>
      <xdr:rowOff>139337</xdr:rowOff>
    </xdr:to>
    <xdr:cxnSp macro="">
      <xdr:nvCxnSpPr>
        <xdr:cNvPr id="728" name="直線コネクタ 727">
          <a:extLst>
            <a:ext uri="{FF2B5EF4-FFF2-40B4-BE49-F238E27FC236}">
              <a16:creationId xmlns:a16="http://schemas.microsoft.com/office/drawing/2014/main" id="{FFC3E4EA-4578-4F0A-88EC-C5B6E5FD11B6}"/>
            </a:ext>
          </a:extLst>
        </xdr:cNvPr>
        <xdr:cNvCxnSpPr/>
      </xdr:nvCxnSpPr>
      <xdr:spPr>
        <a:xfrm flipV="1">
          <a:off x="20434300" y="14012092"/>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132624</xdr:rowOff>
    </xdr:from>
    <xdr:to>
      <xdr:col>102</xdr:col>
      <xdr:colOff>165100</xdr:colOff>
      <xdr:row>82</xdr:row>
      <xdr:rowOff>62774</xdr:rowOff>
    </xdr:to>
    <xdr:sp macro="" textlink="">
      <xdr:nvSpPr>
        <xdr:cNvPr id="729" name="楕円 728">
          <a:extLst>
            <a:ext uri="{FF2B5EF4-FFF2-40B4-BE49-F238E27FC236}">
              <a16:creationId xmlns:a16="http://schemas.microsoft.com/office/drawing/2014/main" id="{275C80D5-23C6-4533-AF30-283341299857}"/>
            </a:ext>
          </a:extLst>
        </xdr:cNvPr>
        <xdr:cNvSpPr/>
      </xdr:nvSpPr>
      <xdr:spPr>
        <a:xfrm>
          <a:off x="19494500" y="1402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139337</xdr:rowOff>
    </xdr:from>
    <xdr:to>
      <xdr:col>107</xdr:col>
      <xdr:colOff>50800</xdr:colOff>
      <xdr:row>82</xdr:row>
      <xdr:rowOff>11974</xdr:rowOff>
    </xdr:to>
    <xdr:cxnSp macro="">
      <xdr:nvCxnSpPr>
        <xdr:cNvPr id="730" name="直線コネクタ 729">
          <a:extLst>
            <a:ext uri="{FF2B5EF4-FFF2-40B4-BE49-F238E27FC236}">
              <a16:creationId xmlns:a16="http://schemas.microsoft.com/office/drawing/2014/main" id="{DFE9B5CF-15E1-4F57-A1E3-A6E1D702EB20}"/>
            </a:ext>
          </a:extLst>
        </xdr:cNvPr>
        <xdr:cNvCxnSpPr/>
      </xdr:nvCxnSpPr>
      <xdr:spPr>
        <a:xfrm flipV="1">
          <a:off x="19545300" y="1402678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145687</xdr:rowOff>
    </xdr:from>
    <xdr:to>
      <xdr:col>98</xdr:col>
      <xdr:colOff>38100</xdr:colOff>
      <xdr:row>82</xdr:row>
      <xdr:rowOff>75837</xdr:rowOff>
    </xdr:to>
    <xdr:sp macro="" textlink="">
      <xdr:nvSpPr>
        <xdr:cNvPr id="731" name="楕円 730">
          <a:extLst>
            <a:ext uri="{FF2B5EF4-FFF2-40B4-BE49-F238E27FC236}">
              <a16:creationId xmlns:a16="http://schemas.microsoft.com/office/drawing/2014/main" id="{B48D0B27-60AD-4CAE-A1C4-FE29A5F215E5}"/>
            </a:ext>
          </a:extLst>
        </xdr:cNvPr>
        <xdr:cNvSpPr/>
      </xdr:nvSpPr>
      <xdr:spPr>
        <a:xfrm>
          <a:off x="18605500" y="1403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11974</xdr:rowOff>
    </xdr:from>
    <xdr:to>
      <xdr:col>102</xdr:col>
      <xdr:colOff>114300</xdr:colOff>
      <xdr:row>82</xdr:row>
      <xdr:rowOff>25037</xdr:rowOff>
    </xdr:to>
    <xdr:cxnSp macro="">
      <xdr:nvCxnSpPr>
        <xdr:cNvPr id="732" name="直線コネクタ 731">
          <a:extLst>
            <a:ext uri="{FF2B5EF4-FFF2-40B4-BE49-F238E27FC236}">
              <a16:creationId xmlns:a16="http://schemas.microsoft.com/office/drawing/2014/main" id="{72BFC20A-2622-485F-BFE6-1E05CC51B784}"/>
            </a:ext>
          </a:extLst>
        </xdr:cNvPr>
        <xdr:cNvCxnSpPr/>
      </xdr:nvCxnSpPr>
      <xdr:spPr>
        <a:xfrm flipV="1">
          <a:off x="18656300" y="1407087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122482</xdr:rowOff>
    </xdr:from>
    <xdr:ext cx="469744" cy="259045"/>
    <xdr:sp macro="" textlink="">
      <xdr:nvSpPr>
        <xdr:cNvPr id="733" name="n_1aveValue【消防施設】&#10;一人当たり面積">
          <a:extLst>
            <a:ext uri="{FF2B5EF4-FFF2-40B4-BE49-F238E27FC236}">
              <a16:creationId xmlns:a16="http://schemas.microsoft.com/office/drawing/2014/main" id="{0D861426-BC68-4C52-A68A-1374CB6538DE}"/>
            </a:ext>
          </a:extLst>
        </xdr:cNvPr>
        <xdr:cNvSpPr txBox="1"/>
      </xdr:nvSpPr>
      <xdr:spPr>
        <a:xfrm>
          <a:off x="21075727" y="1469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122482</xdr:rowOff>
    </xdr:from>
    <xdr:ext cx="469744" cy="259045"/>
    <xdr:sp macro="" textlink="">
      <xdr:nvSpPr>
        <xdr:cNvPr id="734" name="n_2aveValue【消防施設】&#10;一人当たり面積">
          <a:extLst>
            <a:ext uri="{FF2B5EF4-FFF2-40B4-BE49-F238E27FC236}">
              <a16:creationId xmlns:a16="http://schemas.microsoft.com/office/drawing/2014/main" id="{851FE56F-DCB4-4A4D-91BC-7308FCC4E1B4}"/>
            </a:ext>
          </a:extLst>
        </xdr:cNvPr>
        <xdr:cNvSpPr txBox="1"/>
      </xdr:nvSpPr>
      <xdr:spPr>
        <a:xfrm>
          <a:off x="20199427" y="1469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148607</xdr:rowOff>
    </xdr:from>
    <xdr:ext cx="469744" cy="259045"/>
    <xdr:sp macro="" textlink="">
      <xdr:nvSpPr>
        <xdr:cNvPr id="735" name="n_3aveValue【消防施設】&#10;一人当たり面積">
          <a:extLst>
            <a:ext uri="{FF2B5EF4-FFF2-40B4-BE49-F238E27FC236}">
              <a16:creationId xmlns:a16="http://schemas.microsoft.com/office/drawing/2014/main" id="{2101FBE5-934F-49C3-AC7D-0AB352C7C021}"/>
            </a:ext>
          </a:extLst>
        </xdr:cNvPr>
        <xdr:cNvSpPr txBox="1"/>
      </xdr:nvSpPr>
      <xdr:spPr>
        <a:xfrm>
          <a:off x="19310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736" name="n_4aveValue【消防施設】&#10;一人当たり面積">
          <a:extLst>
            <a:ext uri="{FF2B5EF4-FFF2-40B4-BE49-F238E27FC236}">
              <a16:creationId xmlns:a16="http://schemas.microsoft.com/office/drawing/2014/main" id="{70C83941-38E9-462E-B744-3B8AB856A447}"/>
            </a:ext>
          </a:extLst>
        </xdr:cNvPr>
        <xdr:cNvSpPr txBox="1"/>
      </xdr:nvSpPr>
      <xdr:spPr>
        <a:xfrm>
          <a:off x="18421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20519</xdr:rowOff>
    </xdr:from>
    <xdr:ext cx="469744" cy="259045"/>
    <xdr:sp macro="" textlink="">
      <xdr:nvSpPr>
        <xdr:cNvPr id="737" name="n_1mainValue【消防施設】&#10;一人当たり面積">
          <a:extLst>
            <a:ext uri="{FF2B5EF4-FFF2-40B4-BE49-F238E27FC236}">
              <a16:creationId xmlns:a16="http://schemas.microsoft.com/office/drawing/2014/main" id="{BA5BC53D-7C69-4ABE-826A-AA3BE34F2A50}"/>
            </a:ext>
          </a:extLst>
        </xdr:cNvPr>
        <xdr:cNvSpPr txBox="1"/>
      </xdr:nvSpPr>
      <xdr:spPr>
        <a:xfrm>
          <a:off x="21075727" y="1373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35214</xdr:rowOff>
    </xdr:from>
    <xdr:ext cx="469744" cy="259045"/>
    <xdr:sp macro="" textlink="">
      <xdr:nvSpPr>
        <xdr:cNvPr id="738" name="n_2mainValue【消防施設】&#10;一人当たり面積">
          <a:extLst>
            <a:ext uri="{FF2B5EF4-FFF2-40B4-BE49-F238E27FC236}">
              <a16:creationId xmlns:a16="http://schemas.microsoft.com/office/drawing/2014/main" id="{79D376E1-5794-4AD2-9497-C560D7F4CF55}"/>
            </a:ext>
          </a:extLst>
        </xdr:cNvPr>
        <xdr:cNvSpPr txBox="1"/>
      </xdr:nvSpPr>
      <xdr:spPr>
        <a:xfrm>
          <a:off x="20199427" y="13751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79301</xdr:rowOff>
    </xdr:from>
    <xdr:ext cx="469744" cy="259045"/>
    <xdr:sp macro="" textlink="">
      <xdr:nvSpPr>
        <xdr:cNvPr id="739" name="n_3mainValue【消防施設】&#10;一人当たり面積">
          <a:extLst>
            <a:ext uri="{FF2B5EF4-FFF2-40B4-BE49-F238E27FC236}">
              <a16:creationId xmlns:a16="http://schemas.microsoft.com/office/drawing/2014/main" id="{F32C38EA-084A-41E6-B55B-B9FB3472DC19}"/>
            </a:ext>
          </a:extLst>
        </xdr:cNvPr>
        <xdr:cNvSpPr txBox="1"/>
      </xdr:nvSpPr>
      <xdr:spPr>
        <a:xfrm>
          <a:off x="19310427" y="1379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92364</xdr:rowOff>
    </xdr:from>
    <xdr:ext cx="469744" cy="259045"/>
    <xdr:sp macro="" textlink="">
      <xdr:nvSpPr>
        <xdr:cNvPr id="740" name="n_4mainValue【消防施設】&#10;一人当たり面積">
          <a:extLst>
            <a:ext uri="{FF2B5EF4-FFF2-40B4-BE49-F238E27FC236}">
              <a16:creationId xmlns:a16="http://schemas.microsoft.com/office/drawing/2014/main" id="{DBD5385F-BC88-40F2-B6C5-FDE877589C87}"/>
            </a:ext>
          </a:extLst>
        </xdr:cNvPr>
        <xdr:cNvSpPr txBox="1"/>
      </xdr:nvSpPr>
      <xdr:spPr>
        <a:xfrm>
          <a:off x="18421427" y="1380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9B25E483-25A9-4E4B-A886-EFC6672F186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6DBC8FE0-826E-433B-87F9-B524EA0C62E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5C17AADB-A8F6-4EA5-8578-D513EB44D26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55AC78FA-5500-4653-9FD6-C8EC0E0C716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3D52667D-49D0-4CFF-87C7-291C4429F7D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2A5B0413-362D-43F6-A5F6-37FD5A9FAC3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AD787612-01BB-4ED6-B73E-3F9A6A5D943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9A54EF90-6E39-46AD-9DAD-3FE5BD3F81A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403BD03B-06C5-4E77-9C74-65255802FD6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29D1D4EA-DD9F-49F3-B798-4A2DC0D7CD8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11D2C014-6C0E-4643-A403-A0746BE22E6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496E9E96-BBF4-4565-AB54-2FE49F649E2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FD7CE3E2-8D58-470C-B6BC-338674C76B4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202C00FA-1DBA-4895-9D9C-1591ABC6008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FEDD3BEB-F1EF-4252-B614-492B22C7850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C90E66E1-3107-4A42-8FCA-B0A03F5A764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9CFB7802-258E-4A18-87C4-8DB57D2CCBF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EB4F8099-AD58-4CA6-BDC8-9425F16A931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DED3D78F-1B0F-4766-B46C-1ADDF34F99B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C166B286-38E2-4656-9FF0-54D6C579ECC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61" name="テキスト ボックス 760">
          <a:extLst>
            <a:ext uri="{FF2B5EF4-FFF2-40B4-BE49-F238E27FC236}">
              <a16:creationId xmlns:a16="http://schemas.microsoft.com/office/drawing/2014/main" id="{96E66115-5EC9-407A-A3F2-0F5EAF0984E2}"/>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C7B75E47-3B7A-44B6-9757-5C4C1456CB6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53C442B3-67B3-4F5F-AC1F-84DEF3C3DBB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64" name="直線コネクタ 763">
          <a:extLst>
            <a:ext uri="{FF2B5EF4-FFF2-40B4-BE49-F238E27FC236}">
              <a16:creationId xmlns:a16="http://schemas.microsoft.com/office/drawing/2014/main" id="{F097D5A2-1155-49EC-9829-D2DDCD6C28EB}"/>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65" name="【庁舎】&#10;有形固定資産減価償却率最小値テキスト">
          <a:extLst>
            <a:ext uri="{FF2B5EF4-FFF2-40B4-BE49-F238E27FC236}">
              <a16:creationId xmlns:a16="http://schemas.microsoft.com/office/drawing/2014/main" id="{8EE29457-C955-4C9B-BE24-24FDD45F2F4E}"/>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66" name="直線コネクタ 765">
          <a:extLst>
            <a:ext uri="{FF2B5EF4-FFF2-40B4-BE49-F238E27FC236}">
              <a16:creationId xmlns:a16="http://schemas.microsoft.com/office/drawing/2014/main" id="{64D5A88A-2BC3-4A03-A69B-715ECE3C7BAA}"/>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67" name="【庁舎】&#10;有形固定資産減価償却率最大値テキスト">
          <a:extLst>
            <a:ext uri="{FF2B5EF4-FFF2-40B4-BE49-F238E27FC236}">
              <a16:creationId xmlns:a16="http://schemas.microsoft.com/office/drawing/2014/main" id="{DCCAA646-BA9E-49B5-AE16-0AE81EFC7A93}"/>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8" name="直線コネクタ 767">
          <a:extLst>
            <a:ext uri="{FF2B5EF4-FFF2-40B4-BE49-F238E27FC236}">
              <a16:creationId xmlns:a16="http://schemas.microsoft.com/office/drawing/2014/main" id="{BFA97BF2-967B-4F97-BD3F-9B8E42893642}"/>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78757</xdr:rowOff>
    </xdr:from>
    <xdr:ext cx="405111" cy="259045"/>
    <xdr:sp macro="" textlink="">
      <xdr:nvSpPr>
        <xdr:cNvPr id="769" name="【庁舎】&#10;有形固定資産減価償却率平均値テキスト">
          <a:extLst>
            <a:ext uri="{FF2B5EF4-FFF2-40B4-BE49-F238E27FC236}">
              <a16:creationId xmlns:a16="http://schemas.microsoft.com/office/drawing/2014/main" id="{C0A35C66-D6E2-4859-A8E9-8E385C11A5D8}"/>
            </a:ext>
          </a:extLst>
        </xdr:cNvPr>
        <xdr:cNvSpPr txBox="1"/>
      </xdr:nvSpPr>
      <xdr:spPr>
        <a:xfrm>
          <a:off x="16357600" y="17566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55880</xdr:rowOff>
    </xdr:from>
    <xdr:to>
      <xdr:col>85</xdr:col>
      <xdr:colOff>177800</xdr:colOff>
      <xdr:row>103</xdr:row>
      <xdr:rowOff>157480</xdr:rowOff>
    </xdr:to>
    <xdr:sp macro="" textlink="">
      <xdr:nvSpPr>
        <xdr:cNvPr id="770" name="フローチャート: 判断 769">
          <a:extLst>
            <a:ext uri="{FF2B5EF4-FFF2-40B4-BE49-F238E27FC236}">
              <a16:creationId xmlns:a16="http://schemas.microsoft.com/office/drawing/2014/main" id="{FE82E2D9-8D35-4F34-B837-CC58C1F24FE6}"/>
            </a:ext>
          </a:extLst>
        </xdr:cNvPr>
        <xdr:cNvSpPr/>
      </xdr:nvSpPr>
      <xdr:spPr>
        <a:xfrm>
          <a:off x="16268700" y="177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60961</xdr:rowOff>
    </xdr:from>
    <xdr:to>
      <xdr:col>81</xdr:col>
      <xdr:colOff>101600</xdr:colOff>
      <xdr:row>103</xdr:row>
      <xdr:rowOff>162561</xdr:rowOff>
    </xdr:to>
    <xdr:sp macro="" textlink="">
      <xdr:nvSpPr>
        <xdr:cNvPr id="771" name="フローチャート: 判断 770">
          <a:extLst>
            <a:ext uri="{FF2B5EF4-FFF2-40B4-BE49-F238E27FC236}">
              <a16:creationId xmlns:a16="http://schemas.microsoft.com/office/drawing/2014/main" id="{42B9C146-07BD-4813-A79C-A9F45C102137}"/>
            </a:ext>
          </a:extLst>
        </xdr:cNvPr>
        <xdr:cNvSpPr/>
      </xdr:nvSpPr>
      <xdr:spPr>
        <a:xfrm>
          <a:off x="15430500" y="17720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55880</xdr:rowOff>
    </xdr:from>
    <xdr:to>
      <xdr:col>76</xdr:col>
      <xdr:colOff>165100</xdr:colOff>
      <xdr:row>103</xdr:row>
      <xdr:rowOff>157480</xdr:rowOff>
    </xdr:to>
    <xdr:sp macro="" textlink="">
      <xdr:nvSpPr>
        <xdr:cNvPr id="772" name="フローチャート: 判断 771">
          <a:extLst>
            <a:ext uri="{FF2B5EF4-FFF2-40B4-BE49-F238E27FC236}">
              <a16:creationId xmlns:a16="http://schemas.microsoft.com/office/drawing/2014/main" id="{9425C97E-E21A-411E-BE12-6EE13C26D75D}"/>
            </a:ext>
          </a:extLst>
        </xdr:cNvPr>
        <xdr:cNvSpPr/>
      </xdr:nvSpPr>
      <xdr:spPr>
        <a:xfrm>
          <a:off x="14541500" y="177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81280</xdr:rowOff>
    </xdr:from>
    <xdr:to>
      <xdr:col>72</xdr:col>
      <xdr:colOff>38100</xdr:colOff>
      <xdr:row>104</xdr:row>
      <xdr:rowOff>11430</xdr:rowOff>
    </xdr:to>
    <xdr:sp macro="" textlink="">
      <xdr:nvSpPr>
        <xdr:cNvPr id="773" name="フローチャート: 判断 772">
          <a:extLst>
            <a:ext uri="{FF2B5EF4-FFF2-40B4-BE49-F238E27FC236}">
              <a16:creationId xmlns:a16="http://schemas.microsoft.com/office/drawing/2014/main" id="{427E3C6B-71BF-4832-9E20-BABB8C3298F0}"/>
            </a:ext>
          </a:extLst>
        </xdr:cNvPr>
        <xdr:cNvSpPr/>
      </xdr:nvSpPr>
      <xdr:spPr>
        <a:xfrm>
          <a:off x="13652500" y="1774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87630</xdr:rowOff>
    </xdr:from>
    <xdr:to>
      <xdr:col>67</xdr:col>
      <xdr:colOff>101600</xdr:colOff>
      <xdr:row>104</xdr:row>
      <xdr:rowOff>17780</xdr:rowOff>
    </xdr:to>
    <xdr:sp macro="" textlink="">
      <xdr:nvSpPr>
        <xdr:cNvPr id="774" name="フローチャート: 判断 773">
          <a:extLst>
            <a:ext uri="{FF2B5EF4-FFF2-40B4-BE49-F238E27FC236}">
              <a16:creationId xmlns:a16="http://schemas.microsoft.com/office/drawing/2014/main" id="{6433A367-79B8-4B84-A1DA-615BC00056B7}"/>
            </a:ext>
          </a:extLst>
        </xdr:cNvPr>
        <xdr:cNvSpPr/>
      </xdr:nvSpPr>
      <xdr:spPr>
        <a:xfrm>
          <a:off x="12763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8AA597E4-E223-42E6-8B78-249F55B82A6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9223E02-CCF2-45FF-AEE2-A933166AE64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F6844944-37B2-4CCD-B005-5349E55D01F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C67CAEA8-9F01-45F1-A3B5-B8FCCCCC4D8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E11CBF5D-F1E9-4C3E-B770-F64272897C9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30480</xdr:rowOff>
    </xdr:from>
    <xdr:to>
      <xdr:col>85</xdr:col>
      <xdr:colOff>177800</xdr:colOff>
      <xdr:row>104</xdr:row>
      <xdr:rowOff>132080</xdr:rowOff>
    </xdr:to>
    <xdr:sp macro="" textlink="">
      <xdr:nvSpPr>
        <xdr:cNvPr id="780" name="楕円 779">
          <a:extLst>
            <a:ext uri="{FF2B5EF4-FFF2-40B4-BE49-F238E27FC236}">
              <a16:creationId xmlns:a16="http://schemas.microsoft.com/office/drawing/2014/main" id="{345E1F78-C98A-4C5B-9E09-2AA324126353}"/>
            </a:ext>
          </a:extLst>
        </xdr:cNvPr>
        <xdr:cNvSpPr/>
      </xdr:nvSpPr>
      <xdr:spPr>
        <a:xfrm>
          <a:off x="16268700" y="1786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8907</xdr:rowOff>
    </xdr:from>
    <xdr:ext cx="405111" cy="259045"/>
    <xdr:sp macro="" textlink="">
      <xdr:nvSpPr>
        <xdr:cNvPr id="781" name="【庁舎】&#10;有形固定資産減価償却率該当値テキスト">
          <a:extLst>
            <a:ext uri="{FF2B5EF4-FFF2-40B4-BE49-F238E27FC236}">
              <a16:creationId xmlns:a16="http://schemas.microsoft.com/office/drawing/2014/main" id="{F69074DD-C0AE-4C41-BF3C-6B8CC95436EF}"/>
            </a:ext>
          </a:extLst>
        </xdr:cNvPr>
        <xdr:cNvSpPr txBox="1"/>
      </xdr:nvSpPr>
      <xdr:spPr>
        <a:xfrm>
          <a:off x="16357600" y="1783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166370</xdr:rowOff>
    </xdr:from>
    <xdr:to>
      <xdr:col>81</xdr:col>
      <xdr:colOff>101600</xdr:colOff>
      <xdr:row>104</xdr:row>
      <xdr:rowOff>96520</xdr:rowOff>
    </xdr:to>
    <xdr:sp macro="" textlink="">
      <xdr:nvSpPr>
        <xdr:cNvPr id="782" name="楕円 781">
          <a:extLst>
            <a:ext uri="{FF2B5EF4-FFF2-40B4-BE49-F238E27FC236}">
              <a16:creationId xmlns:a16="http://schemas.microsoft.com/office/drawing/2014/main" id="{3AE115C9-1A27-4AB1-956D-28672A53CF7A}"/>
            </a:ext>
          </a:extLst>
        </xdr:cNvPr>
        <xdr:cNvSpPr/>
      </xdr:nvSpPr>
      <xdr:spPr>
        <a:xfrm>
          <a:off x="154305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45720</xdr:rowOff>
    </xdr:from>
    <xdr:to>
      <xdr:col>85</xdr:col>
      <xdr:colOff>127000</xdr:colOff>
      <xdr:row>104</xdr:row>
      <xdr:rowOff>81280</xdr:rowOff>
    </xdr:to>
    <xdr:cxnSp macro="">
      <xdr:nvCxnSpPr>
        <xdr:cNvPr id="783" name="直線コネクタ 782">
          <a:extLst>
            <a:ext uri="{FF2B5EF4-FFF2-40B4-BE49-F238E27FC236}">
              <a16:creationId xmlns:a16="http://schemas.microsoft.com/office/drawing/2014/main" id="{211F07D6-B0F8-4B76-9723-E09E6A4A92C5}"/>
            </a:ext>
          </a:extLst>
        </xdr:cNvPr>
        <xdr:cNvCxnSpPr/>
      </xdr:nvCxnSpPr>
      <xdr:spPr>
        <a:xfrm>
          <a:off x="15481300" y="17876520"/>
          <a:ext cx="8382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134620</xdr:rowOff>
    </xdr:from>
    <xdr:to>
      <xdr:col>76</xdr:col>
      <xdr:colOff>165100</xdr:colOff>
      <xdr:row>104</xdr:row>
      <xdr:rowOff>64770</xdr:rowOff>
    </xdr:to>
    <xdr:sp macro="" textlink="">
      <xdr:nvSpPr>
        <xdr:cNvPr id="784" name="楕円 783">
          <a:extLst>
            <a:ext uri="{FF2B5EF4-FFF2-40B4-BE49-F238E27FC236}">
              <a16:creationId xmlns:a16="http://schemas.microsoft.com/office/drawing/2014/main" id="{9AA01F38-E97F-4B14-A6A0-AE0FE3E436EB}"/>
            </a:ext>
          </a:extLst>
        </xdr:cNvPr>
        <xdr:cNvSpPr/>
      </xdr:nvSpPr>
      <xdr:spPr>
        <a:xfrm>
          <a:off x="14541500" y="1779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13970</xdr:rowOff>
    </xdr:from>
    <xdr:to>
      <xdr:col>81</xdr:col>
      <xdr:colOff>50800</xdr:colOff>
      <xdr:row>104</xdr:row>
      <xdr:rowOff>45720</xdr:rowOff>
    </xdr:to>
    <xdr:cxnSp macro="">
      <xdr:nvCxnSpPr>
        <xdr:cNvPr id="785" name="直線コネクタ 784">
          <a:extLst>
            <a:ext uri="{FF2B5EF4-FFF2-40B4-BE49-F238E27FC236}">
              <a16:creationId xmlns:a16="http://schemas.microsoft.com/office/drawing/2014/main" id="{F5D89699-07DF-4CD6-9D15-03235BBADA0A}"/>
            </a:ext>
          </a:extLst>
        </xdr:cNvPr>
        <xdr:cNvCxnSpPr/>
      </xdr:nvCxnSpPr>
      <xdr:spPr>
        <a:xfrm>
          <a:off x="14592300" y="1784477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152400</xdr:rowOff>
    </xdr:from>
    <xdr:to>
      <xdr:col>72</xdr:col>
      <xdr:colOff>38100</xdr:colOff>
      <xdr:row>104</xdr:row>
      <xdr:rowOff>82550</xdr:rowOff>
    </xdr:to>
    <xdr:sp macro="" textlink="">
      <xdr:nvSpPr>
        <xdr:cNvPr id="786" name="楕円 785">
          <a:extLst>
            <a:ext uri="{FF2B5EF4-FFF2-40B4-BE49-F238E27FC236}">
              <a16:creationId xmlns:a16="http://schemas.microsoft.com/office/drawing/2014/main" id="{813F7867-2A6D-4120-AD19-FBAD9F6A5D62}"/>
            </a:ext>
          </a:extLst>
        </xdr:cNvPr>
        <xdr:cNvSpPr/>
      </xdr:nvSpPr>
      <xdr:spPr>
        <a:xfrm>
          <a:off x="13652500" y="1781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13970</xdr:rowOff>
    </xdr:from>
    <xdr:to>
      <xdr:col>76</xdr:col>
      <xdr:colOff>114300</xdr:colOff>
      <xdr:row>104</xdr:row>
      <xdr:rowOff>31750</xdr:rowOff>
    </xdr:to>
    <xdr:cxnSp macro="">
      <xdr:nvCxnSpPr>
        <xdr:cNvPr id="787" name="直線コネクタ 786">
          <a:extLst>
            <a:ext uri="{FF2B5EF4-FFF2-40B4-BE49-F238E27FC236}">
              <a16:creationId xmlns:a16="http://schemas.microsoft.com/office/drawing/2014/main" id="{EE233EF9-A8BB-4ED1-BBF4-D34050F814E8}"/>
            </a:ext>
          </a:extLst>
        </xdr:cNvPr>
        <xdr:cNvCxnSpPr/>
      </xdr:nvCxnSpPr>
      <xdr:spPr>
        <a:xfrm flipV="1">
          <a:off x="13703300" y="1784477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69850</xdr:rowOff>
    </xdr:from>
    <xdr:to>
      <xdr:col>67</xdr:col>
      <xdr:colOff>101600</xdr:colOff>
      <xdr:row>104</xdr:row>
      <xdr:rowOff>0</xdr:rowOff>
    </xdr:to>
    <xdr:sp macro="" textlink="">
      <xdr:nvSpPr>
        <xdr:cNvPr id="788" name="楕円 787">
          <a:extLst>
            <a:ext uri="{FF2B5EF4-FFF2-40B4-BE49-F238E27FC236}">
              <a16:creationId xmlns:a16="http://schemas.microsoft.com/office/drawing/2014/main" id="{1EDDC788-9D9A-4D14-A7FB-07B0FDE50C2F}"/>
            </a:ext>
          </a:extLst>
        </xdr:cNvPr>
        <xdr:cNvSpPr/>
      </xdr:nvSpPr>
      <xdr:spPr>
        <a:xfrm>
          <a:off x="12763500" y="1772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120650</xdr:rowOff>
    </xdr:from>
    <xdr:to>
      <xdr:col>71</xdr:col>
      <xdr:colOff>177800</xdr:colOff>
      <xdr:row>104</xdr:row>
      <xdr:rowOff>31750</xdr:rowOff>
    </xdr:to>
    <xdr:cxnSp macro="">
      <xdr:nvCxnSpPr>
        <xdr:cNvPr id="789" name="直線コネクタ 788">
          <a:extLst>
            <a:ext uri="{FF2B5EF4-FFF2-40B4-BE49-F238E27FC236}">
              <a16:creationId xmlns:a16="http://schemas.microsoft.com/office/drawing/2014/main" id="{527CF46E-E46D-4921-843E-97E60CE16887}"/>
            </a:ext>
          </a:extLst>
        </xdr:cNvPr>
        <xdr:cNvCxnSpPr/>
      </xdr:nvCxnSpPr>
      <xdr:spPr>
        <a:xfrm>
          <a:off x="12814300" y="17780000"/>
          <a:ext cx="889000" cy="8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7638</xdr:rowOff>
    </xdr:from>
    <xdr:ext cx="405111" cy="259045"/>
    <xdr:sp macro="" textlink="">
      <xdr:nvSpPr>
        <xdr:cNvPr id="790" name="n_1aveValue【庁舎】&#10;有形固定資産減価償却率">
          <a:extLst>
            <a:ext uri="{FF2B5EF4-FFF2-40B4-BE49-F238E27FC236}">
              <a16:creationId xmlns:a16="http://schemas.microsoft.com/office/drawing/2014/main" id="{DA2CB823-52EF-43B9-B7AF-A7EE3E9BD93D}"/>
            </a:ext>
          </a:extLst>
        </xdr:cNvPr>
        <xdr:cNvSpPr txBox="1"/>
      </xdr:nvSpPr>
      <xdr:spPr>
        <a:xfrm>
          <a:off x="15266044" y="17495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2557</xdr:rowOff>
    </xdr:from>
    <xdr:ext cx="405111" cy="259045"/>
    <xdr:sp macro="" textlink="">
      <xdr:nvSpPr>
        <xdr:cNvPr id="791" name="n_2aveValue【庁舎】&#10;有形固定資産減価償却率">
          <a:extLst>
            <a:ext uri="{FF2B5EF4-FFF2-40B4-BE49-F238E27FC236}">
              <a16:creationId xmlns:a16="http://schemas.microsoft.com/office/drawing/2014/main" id="{3A91254A-E9D7-4848-9F88-C286C93CFF3A}"/>
            </a:ext>
          </a:extLst>
        </xdr:cNvPr>
        <xdr:cNvSpPr txBox="1"/>
      </xdr:nvSpPr>
      <xdr:spPr>
        <a:xfrm>
          <a:off x="1438974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27957</xdr:rowOff>
    </xdr:from>
    <xdr:ext cx="405111" cy="259045"/>
    <xdr:sp macro="" textlink="">
      <xdr:nvSpPr>
        <xdr:cNvPr id="792" name="n_3aveValue【庁舎】&#10;有形固定資産減価償却率">
          <a:extLst>
            <a:ext uri="{FF2B5EF4-FFF2-40B4-BE49-F238E27FC236}">
              <a16:creationId xmlns:a16="http://schemas.microsoft.com/office/drawing/2014/main" id="{5793D36E-5A21-4A93-BDBD-72A1BC2ADAE2}"/>
            </a:ext>
          </a:extLst>
        </xdr:cNvPr>
        <xdr:cNvSpPr txBox="1"/>
      </xdr:nvSpPr>
      <xdr:spPr>
        <a:xfrm>
          <a:off x="13500744" y="17515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8907</xdr:rowOff>
    </xdr:from>
    <xdr:ext cx="405111" cy="259045"/>
    <xdr:sp macro="" textlink="">
      <xdr:nvSpPr>
        <xdr:cNvPr id="793" name="n_4aveValue【庁舎】&#10;有形固定資産減価償却率">
          <a:extLst>
            <a:ext uri="{FF2B5EF4-FFF2-40B4-BE49-F238E27FC236}">
              <a16:creationId xmlns:a16="http://schemas.microsoft.com/office/drawing/2014/main" id="{5D6E5CF3-943D-4C46-90EE-51F531C01819}"/>
            </a:ext>
          </a:extLst>
        </xdr:cNvPr>
        <xdr:cNvSpPr txBox="1"/>
      </xdr:nvSpPr>
      <xdr:spPr>
        <a:xfrm>
          <a:off x="12611744" y="1783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87647</xdr:rowOff>
    </xdr:from>
    <xdr:ext cx="405111" cy="259045"/>
    <xdr:sp macro="" textlink="">
      <xdr:nvSpPr>
        <xdr:cNvPr id="794" name="n_1mainValue【庁舎】&#10;有形固定資産減価償却率">
          <a:extLst>
            <a:ext uri="{FF2B5EF4-FFF2-40B4-BE49-F238E27FC236}">
              <a16:creationId xmlns:a16="http://schemas.microsoft.com/office/drawing/2014/main" id="{5DBE368A-266B-4E66-838E-A1ECE948562B}"/>
            </a:ext>
          </a:extLst>
        </xdr:cNvPr>
        <xdr:cNvSpPr txBox="1"/>
      </xdr:nvSpPr>
      <xdr:spPr>
        <a:xfrm>
          <a:off x="15266044" y="179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55897</xdr:rowOff>
    </xdr:from>
    <xdr:ext cx="405111" cy="259045"/>
    <xdr:sp macro="" textlink="">
      <xdr:nvSpPr>
        <xdr:cNvPr id="795" name="n_2mainValue【庁舎】&#10;有形固定資産減価償却率">
          <a:extLst>
            <a:ext uri="{FF2B5EF4-FFF2-40B4-BE49-F238E27FC236}">
              <a16:creationId xmlns:a16="http://schemas.microsoft.com/office/drawing/2014/main" id="{D79D2F89-BB05-4A25-805E-FD7A25C3FB30}"/>
            </a:ext>
          </a:extLst>
        </xdr:cNvPr>
        <xdr:cNvSpPr txBox="1"/>
      </xdr:nvSpPr>
      <xdr:spPr>
        <a:xfrm>
          <a:off x="14389744" y="1788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73677</xdr:rowOff>
    </xdr:from>
    <xdr:ext cx="405111" cy="259045"/>
    <xdr:sp macro="" textlink="">
      <xdr:nvSpPr>
        <xdr:cNvPr id="796" name="n_3mainValue【庁舎】&#10;有形固定資産減価償却率">
          <a:extLst>
            <a:ext uri="{FF2B5EF4-FFF2-40B4-BE49-F238E27FC236}">
              <a16:creationId xmlns:a16="http://schemas.microsoft.com/office/drawing/2014/main" id="{266417C5-33E6-4D63-805B-16513A7A994F}"/>
            </a:ext>
          </a:extLst>
        </xdr:cNvPr>
        <xdr:cNvSpPr txBox="1"/>
      </xdr:nvSpPr>
      <xdr:spPr>
        <a:xfrm>
          <a:off x="13500744" y="17904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16527</xdr:rowOff>
    </xdr:from>
    <xdr:ext cx="405111" cy="259045"/>
    <xdr:sp macro="" textlink="">
      <xdr:nvSpPr>
        <xdr:cNvPr id="797" name="n_4mainValue【庁舎】&#10;有形固定資産減価償却率">
          <a:extLst>
            <a:ext uri="{FF2B5EF4-FFF2-40B4-BE49-F238E27FC236}">
              <a16:creationId xmlns:a16="http://schemas.microsoft.com/office/drawing/2014/main" id="{6C75BCDF-C93D-45BB-BBCE-73A594155A29}"/>
            </a:ext>
          </a:extLst>
        </xdr:cNvPr>
        <xdr:cNvSpPr txBox="1"/>
      </xdr:nvSpPr>
      <xdr:spPr>
        <a:xfrm>
          <a:off x="12611744" y="1750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CC1547F-B655-4011-BF19-C55490B57DC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A2EFF6E6-FC0D-49C5-B241-3FA29511D76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697D8E65-4932-4442-8D25-64A96046642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98DF2BDD-E56B-4E90-8F1F-F6922A9265A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B7CBBDB4-2409-4C00-ACF7-2A0F8A1C05D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7804886D-4A6B-4FF3-82D0-7405D4C2212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7FD88797-1796-493B-87E7-D5F790814A9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70681194-5AC3-4A3B-8815-2666E493790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D3C8415E-0D5B-482C-B09E-5CFF957A748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972320D9-E907-43F6-91F6-DD5E2809215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64739672-95CE-4E6A-ABDA-DC77DB73183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193589C5-7B9C-4591-869A-3066018CE20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BC45DA6B-6A4E-41DC-8C89-742F6EA40E6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6D94769D-07EF-4144-82AA-6557AF74292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47DCF54F-783F-431A-AC24-1FE0107CD94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35F43ED8-A02C-4C53-BE01-F4698FD158D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380A88E6-6187-4534-B70D-B0C54893E2C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a:extLst>
            <a:ext uri="{FF2B5EF4-FFF2-40B4-BE49-F238E27FC236}">
              <a16:creationId xmlns:a16="http://schemas.microsoft.com/office/drawing/2014/main" id="{08F27487-D738-4E2D-8224-72C2B1169E7B}"/>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456F6528-BF69-4526-A148-3BBD4074A2C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a:extLst>
            <a:ext uri="{FF2B5EF4-FFF2-40B4-BE49-F238E27FC236}">
              <a16:creationId xmlns:a16="http://schemas.microsoft.com/office/drawing/2014/main" id="{995E800C-4245-4DA4-9946-1AE4C2B23BD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7AB040C9-1D76-42B0-933A-89262B8A12B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74278E9E-5477-466B-ABDE-25C47DA7E04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庁舎】&#10;一人当たり面積グラフ枠">
          <a:extLst>
            <a:ext uri="{FF2B5EF4-FFF2-40B4-BE49-F238E27FC236}">
              <a16:creationId xmlns:a16="http://schemas.microsoft.com/office/drawing/2014/main" id="{CC4F9771-2528-447C-BB3E-EAB81E5472A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64770</xdr:rowOff>
    </xdr:from>
    <xdr:to>
      <xdr:col>116</xdr:col>
      <xdr:colOff>62864</xdr:colOff>
      <xdr:row>107</xdr:row>
      <xdr:rowOff>158750</xdr:rowOff>
    </xdr:to>
    <xdr:cxnSp macro="">
      <xdr:nvCxnSpPr>
        <xdr:cNvPr id="821" name="直線コネクタ 820">
          <a:extLst>
            <a:ext uri="{FF2B5EF4-FFF2-40B4-BE49-F238E27FC236}">
              <a16:creationId xmlns:a16="http://schemas.microsoft.com/office/drawing/2014/main" id="{9F025769-0FA9-4C45-AFB2-9DB85FB7CEFB}"/>
            </a:ext>
          </a:extLst>
        </xdr:cNvPr>
        <xdr:cNvCxnSpPr/>
      </xdr:nvCxnSpPr>
      <xdr:spPr>
        <a:xfrm flipV="1">
          <a:off x="22160864" y="17209770"/>
          <a:ext cx="0" cy="1294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162577</xdr:rowOff>
    </xdr:from>
    <xdr:ext cx="469744" cy="259045"/>
    <xdr:sp macro="" textlink="">
      <xdr:nvSpPr>
        <xdr:cNvPr id="822" name="【庁舎】&#10;一人当たり面積最小値テキスト">
          <a:extLst>
            <a:ext uri="{FF2B5EF4-FFF2-40B4-BE49-F238E27FC236}">
              <a16:creationId xmlns:a16="http://schemas.microsoft.com/office/drawing/2014/main" id="{48D48219-0029-4054-8D88-240F60CFCEB7}"/>
            </a:ext>
          </a:extLst>
        </xdr:cNvPr>
        <xdr:cNvSpPr txBox="1"/>
      </xdr:nvSpPr>
      <xdr:spPr>
        <a:xfrm>
          <a:off x="22199600" y="1850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158750</xdr:rowOff>
    </xdr:from>
    <xdr:to>
      <xdr:col>116</xdr:col>
      <xdr:colOff>152400</xdr:colOff>
      <xdr:row>107</xdr:row>
      <xdr:rowOff>158750</xdr:rowOff>
    </xdr:to>
    <xdr:cxnSp macro="">
      <xdr:nvCxnSpPr>
        <xdr:cNvPr id="823" name="直線コネクタ 822">
          <a:extLst>
            <a:ext uri="{FF2B5EF4-FFF2-40B4-BE49-F238E27FC236}">
              <a16:creationId xmlns:a16="http://schemas.microsoft.com/office/drawing/2014/main" id="{4BFCA041-7909-483F-A0BC-7F50BA5C6CC2}"/>
            </a:ext>
          </a:extLst>
        </xdr:cNvPr>
        <xdr:cNvCxnSpPr/>
      </xdr:nvCxnSpPr>
      <xdr:spPr>
        <a:xfrm>
          <a:off x="22072600" y="185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11447</xdr:rowOff>
    </xdr:from>
    <xdr:ext cx="469744" cy="259045"/>
    <xdr:sp macro="" textlink="">
      <xdr:nvSpPr>
        <xdr:cNvPr id="824" name="【庁舎】&#10;一人当たり面積最大値テキスト">
          <a:extLst>
            <a:ext uri="{FF2B5EF4-FFF2-40B4-BE49-F238E27FC236}">
              <a16:creationId xmlns:a16="http://schemas.microsoft.com/office/drawing/2014/main" id="{AEDCD8A4-7104-4A44-9E06-3725A737804B}"/>
            </a:ext>
          </a:extLst>
        </xdr:cNvPr>
        <xdr:cNvSpPr txBox="1"/>
      </xdr:nvSpPr>
      <xdr:spPr>
        <a:xfrm>
          <a:off x="22199600" y="1698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64770</xdr:rowOff>
    </xdr:from>
    <xdr:to>
      <xdr:col>116</xdr:col>
      <xdr:colOff>152400</xdr:colOff>
      <xdr:row>100</xdr:row>
      <xdr:rowOff>64770</xdr:rowOff>
    </xdr:to>
    <xdr:cxnSp macro="">
      <xdr:nvCxnSpPr>
        <xdr:cNvPr id="825" name="直線コネクタ 824">
          <a:extLst>
            <a:ext uri="{FF2B5EF4-FFF2-40B4-BE49-F238E27FC236}">
              <a16:creationId xmlns:a16="http://schemas.microsoft.com/office/drawing/2014/main" id="{26947D3A-55FE-469C-BAAC-D61B8DE1F70A}"/>
            </a:ext>
          </a:extLst>
        </xdr:cNvPr>
        <xdr:cNvCxnSpPr/>
      </xdr:nvCxnSpPr>
      <xdr:spPr>
        <a:xfrm>
          <a:off x="22072600" y="1720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133366</xdr:rowOff>
    </xdr:from>
    <xdr:ext cx="469744" cy="259045"/>
    <xdr:sp macro="" textlink="">
      <xdr:nvSpPr>
        <xdr:cNvPr id="826" name="【庁舎】&#10;一人当たり面積平均値テキスト">
          <a:extLst>
            <a:ext uri="{FF2B5EF4-FFF2-40B4-BE49-F238E27FC236}">
              <a16:creationId xmlns:a16="http://schemas.microsoft.com/office/drawing/2014/main" id="{0903DA01-1436-421E-9C47-71D0440B6B0F}"/>
            </a:ext>
          </a:extLst>
        </xdr:cNvPr>
        <xdr:cNvSpPr txBox="1"/>
      </xdr:nvSpPr>
      <xdr:spPr>
        <a:xfrm>
          <a:off x="22199600" y="17964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110489</xdr:rowOff>
    </xdr:from>
    <xdr:to>
      <xdr:col>116</xdr:col>
      <xdr:colOff>114300</xdr:colOff>
      <xdr:row>106</xdr:row>
      <xdr:rowOff>40639</xdr:rowOff>
    </xdr:to>
    <xdr:sp macro="" textlink="">
      <xdr:nvSpPr>
        <xdr:cNvPr id="827" name="フローチャート: 判断 826">
          <a:extLst>
            <a:ext uri="{FF2B5EF4-FFF2-40B4-BE49-F238E27FC236}">
              <a16:creationId xmlns:a16="http://schemas.microsoft.com/office/drawing/2014/main" id="{83A10467-41D3-4ED1-A96D-EA31D0887AFF}"/>
            </a:ext>
          </a:extLst>
        </xdr:cNvPr>
        <xdr:cNvSpPr/>
      </xdr:nvSpPr>
      <xdr:spPr>
        <a:xfrm>
          <a:off x="22110700" y="1811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28" name="フローチャート: 判断 827">
          <a:extLst>
            <a:ext uri="{FF2B5EF4-FFF2-40B4-BE49-F238E27FC236}">
              <a16:creationId xmlns:a16="http://schemas.microsoft.com/office/drawing/2014/main" id="{747E1607-47FE-4953-989A-075EF9A65814}"/>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134620</xdr:rowOff>
    </xdr:from>
    <xdr:to>
      <xdr:col>107</xdr:col>
      <xdr:colOff>101600</xdr:colOff>
      <xdr:row>106</xdr:row>
      <xdr:rowOff>64770</xdr:rowOff>
    </xdr:to>
    <xdr:sp macro="" textlink="">
      <xdr:nvSpPr>
        <xdr:cNvPr id="829" name="フローチャート: 判断 828">
          <a:extLst>
            <a:ext uri="{FF2B5EF4-FFF2-40B4-BE49-F238E27FC236}">
              <a16:creationId xmlns:a16="http://schemas.microsoft.com/office/drawing/2014/main" id="{D7E95038-CD2E-432F-BE22-1F81CA73F7FF}"/>
            </a:ext>
          </a:extLst>
        </xdr:cNvPr>
        <xdr:cNvSpPr/>
      </xdr:nvSpPr>
      <xdr:spPr>
        <a:xfrm>
          <a:off x="20383500" y="1813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0" name="フローチャート: 判断 829">
          <a:extLst>
            <a:ext uri="{FF2B5EF4-FFF2-40B4-BE49-F238E27FC236}">
              <a16:creationId xmlns:a16="http://schemas.microsoft.com/office/drawing/2014/main" id="{65CA9A86-971F-46A1-838A-8D8F565BE032}"/>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135889</xdr:rowOff>
    </xdr:from>
    <xdr:to>
      <xdr:col>98</xdr:col>
      <xdr:colOff>38100</xdr:colOff>
      <xdr:row>106</xdr:row>
      <xdr:rowOff>66039</xdr:rowOff>
    </xdr:to>
    <xdr:sp macro="" textlink="">
      <xdr:nvSpPr>
        <xdr:cNvPr id="831" name="フローチャート: 判断 830">
          <a:extLst>
            <a:ext uri="{FF2B5EF4-FFF2-40B4-BE49-F238E27FC236}">
              <a16:creationId xmlns:a16="http://schemas.microsoft.com/office/drawing/2014/main" id="{8CF9608B-F7CC-4293-A510-46456DA58194}"/>
            </a:ext>
          </a:extLst>
        </xdr:cNvPr>
        <xdr:cNvSpPr/>
      </xdr:nvSpPr>
      <xdr:spPr>
        <a:xfrm>
          <a:off x="18605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9276E341-8530-4329-B5A2-2EC85EE1E76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58CC8B33-2945-4F36-AF4E-787960B83D4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8C0BF781-BECE-4B35-8826-8B99DD8E217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5C24F34D-8D03-4A0B-A151-BACDEA9BB7E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72C236B5-D774-452C-874D-DE0638687B5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137161</xdr:rowOff>
    </xdr:from>
    <xdr:to>
      <xdr:col>116</xdr:col>
      <xdr:colOff>114300</xdr:colOff>
      <xdr:row>106</xdr:row>
      <xdr:rowOff>67311</xdr:rowOff>
    </xdr:to>
    <xdr:sp macro="" textlink="">
      <xdr:nvSpPr>
        <xdr:cNvPr id="837" name="楕円 836">
          <a:extLst>
            <a:ext uri="{FF2B5EF4-FFF2-40B4-BE49-F238E27FC236}">
              <a16:creationId xmlns:a16="http://schemas.microsoft.com/office/drawing/2014/main" id="{E0A78A25-44F0-41CF-84AA-A55DCCCD2073}"/>
            </a:ext>
          </a:extLst>
        </xdr:cNvPr>
        <xdr:cNvSpPr/>
      </xdr:nvSpPr>
      <xdr:spPr>
        <a:xfrm>
          <a:off x="22110700" y="1813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115588</xdr:rowOff>
    </xdr:from>
    <xdr:ext cx="469744" cy="259045"/>
    <xdr:sp macro="" textlink="">
      <xdr:nvSpPr>
        <xdr:cNvPr id="838" name="【庁舎】&#10;一人当たり面積該当値テキスト">
          <a:extLst>
            <a:ext uri="{FF2B5EF4-FFF2-40B4-BE49-F238E27FC236}">
              <a16:creationId xmlns:a16="http://schemas.microsoft.com/office/drawing/2014/main" id="{911BF581-78B4-4B81-993B-A3C3945BFF51}"/>
            </a:ext>
          </a:extLst>
        </xdr:cNvPr>
        <xdr:cNvSpPr txBox="1"/>
      </xdr:nvSpPr>
      <xdr:spPr>
        <a:xfrm>
          <a:off x="22199600" y="1811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146050</xdr:rowOff>
    </xdr:from>
    <xdr:to>
      <xdr:col>112</xdr:col>
      <xdr:colOff>38100</xdr:colOff>
      <xdr:row>106</xdr:row>
      <xdr:rowOff>76200</xdr:rowOff>
    </xdr:to>
    <xdr:sp macro="" textlink="">
      <xdr:nvSpPr>
        <xdr:cNvPr id="839" name="楕円 838">
          <a:extLst>
            <a:ext uri="{FF2B5EF4-FFF2-40B4-BE49-F238E27FC236}">
              <a16:creationId xmlns:a16="http://schemas.microsoft.com/office/drawing/2014/main" id="{94311F0A-3A38-4750-95DC-D9D5B90F7E3F}"/>
            </a:ext>
          </a:extLst>
        </xdr:cNvPr>
        <xdr:cNvSpPr/>
      </xdr:nvSpPr>
      <xdr:spPr>
        <a:xfrm>
          <a:off x="21272500" y="1814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16511</xdr:rowOff>
    </xdr:from>
    <xdr:to>
      <xdr:col>116</xdr:col>
      <xdr:colOff>63500</xdr:colOff>
      <xdr:row>106</xdr:row>
      <xdr:rowOff>25400</xdr:rowOff>
    </xdr:to>
    <xdr:cxnSp macro="">
      <xdr:nvCxnSpPr>
        <xdr:cNvPr id="840" name="直線コネクタ 839">
          <a:extLst>
            <a:ext uri="{FF2B5EF4-FFF2-40B4-BE49-F238E27FC236}">
              <a16:creationId xmlns:a16="http://schemas.microsoft.com/office/drawing/2014/main" id="{0F12A454-55C9-416F-A60E-41EFADBB5CAE}"/>
            </a:ext>
          </a:extLst>
        </xdr:cNvPr>
        <xdr:cNvCxnSpPr/>
      </xdr:nvCxnSpPr>
      <xdr:spPr>
        <a:xfrm flipV="1">
          <a:off x="21323300" y="18190211"/>
          <a:ext cx="8382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153670</xdr:rowOff>
    </xdr:from>
    <xdr:to>
      <xdr:col>107</xdr:col>
      <xdr:colOff>101600</xdr:colOff>
      <xdr:row>106</xdr:row>
      <xdr:rowOff>83820</xdr:rowOff>
    </xdr:to>
    <xdr:sp macro="" textlink="">
      <xdr:nvSpPr>
        <xdr:cNvPr id="841" name="楕円 840">
          <a:extLst>
            <a:ext uri="{FF2B5EF4-FFF2-40B4-BE49-F238E27FC236}">
              <a16:creationId xmlns:a16="http://schemas.microsoft.com/office/drawing/2014/main" id="{68600AD7-61D6-4141-9D15-936C066DAB1F}"/>
            </a:ext>
          </a:extLst>
        </xdr:cNvPr>
        <xdr:cNvSpPr/>
      </xdr:nvSpPr>
      <xdr:spPr>
        <a:xfrm>
          <a:off x="20383500" y="1815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25400</xdr:rowOff>
    </xdr:from>
    <xdr:to>
      <xdr:col>111</xdr:col>
      <xdr:colOff>177800</xdr:colOff>
      <xdr:row>106</xdr:row>
      <xdr:rowOff>33020</xdr:rowOff>
    </xdr:to>
    <xdr:cxnSp macro="">
      <xdr:nvCxnSpPr>
        <xdr:cNvPr id="842" name="直線コネクタ 841">
          <a:extLst>
            <a:ext uri="{FF2B5EF4-FFF2-40B4-BE49-F238E27FC236}">
              <a16:creationId xmlns:a16="http://schemas.microsoft.com/office/drawing/2014/main" id="{88082C32-9A8C-4996-B3C5-34FC75D32E76}"/>
            </a:ext>
          </a:extLst>
        </xdr:cNvPr>
        <xdr:cNvCxnSpPr/>
      </xdr:nvCxnSpPr>
      <xdr:spPr>
        <a:xfrm flipV="1">
          <a:off x="20434300" y="18199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161289</xdr:rowOff>
    </xdr:from>
    <xdr:to>
      <xdr:col>102</xdr:col>
      <xdr:colOff>165100</xdr:colOff>
      <xdr:row>106</xdr:row>
      <xdr:rowOff>91439</xdr:rowOff>
    </xdr:to>
    <xdr:sp macro="" textlink="">
      <xdr:nvSpPr>
        <xdr:cNvPr id="843" name="楕円 842">
          <a:extLst>
            <a:ext uri="{FF2B5EF4-FFF2-40B4-BE49-F238E27FC236}">
              <a16:creationId xmlns:a16="http://schemas.microsoft.com/office/drawing/2014/main" id="{3D20B72B-FC63-4F03-A3E8-97158DFC60F0}"/>
            </a:ext>
          </a:extLst>
        </xdr:cNvPr>
        <xdr:cNvSpPr/>
      </xdr:nvSpPr>
      <xdr:spPr>
        <a:xfrm>
          <a:off x="19494500" y="1816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33020</xdr:rowOff>
    </xdr:from>
    <xdr:to>
      <xdr:col>107</xdr:col>
      <xdr:colOff>50800</xdr:colOff>
      <xdr:row>106</xdr:row>
      <xdr:rowOff>40639</xdr:rowOff>
    </xdr:to>
    <xdr:cxnSp macro="">
      <xdr:nvCxnSpPr>
        <xdr:cNvPr id="844" name="直線コネクタ 843">
          <a:extLst>
            <a:ext uri="{FF2B5EF4-FFF2-40B4-BE49-F238E27FC236}">
              <a16:creationId xmlns:a16="http://schemas.microsoft.com/office/drawing/2014/main" id="{07A4D151-51CE-4D5E-8135-AFD689AF5D73}"/>
            </a:ext>
          </a:extLst>
        </xdr:cNvPr>
        <xdr:cNvCxnSpPr/>
      </xdr:nvCxnSpPr>
      <xdr:spPr>
        <a:xfrm flipV="1">
          <a:off x="19545300" y="182067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168911</xdr:rowOff>
    </xdr:from>
    <xdr:to>
      <xdr:col>98</xdr:col>
      <xdr:colOff>38100</xdr:colOff>
      <xdr:row>106</xdr:row>
      <xdr:rowOff>99061</xdr:rowOff>
    </xdr:to>
    <xdr:sp macro="" textlink="">
      <xdr:nvSpPr>
        <xdr:cNvPr id="845" name="楕円 844">
          <a:extLst>
            <a:ext uri="{FF2B5EF4-FFF2-40B4-BE49-F238E27FC236}">
              <a16:creationId xmlns:a16="http://schemas.microsoft.com/office/drawing/2014/main" id="{1F3FA56A-73EF-4AEB-B9DD-DA528E0BA818}"/>
            </a:ext>
          </a:extLst>
        </xdr:cNvPr>
        <xdr:cNvSpPr/>
      </xdr:nvSpPr>
      <xdr:spPr>
        <a:xfrm>
          <a:off x="18605500" y="1817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40639</xdr:rowOff>
    </xdr:from>
    <xdr:to>
      <xdr:col>102</xdr:col>
      <xdr:colOff>114300</xdr:colOff>
      <xdr:row>106</xdr:row>
      <xdr:rowOff>48261</xdr:rowOff>
    </xdr:to>
    <xdr:cxnSp macro="">
      <xdr:nvCxnSpPr>
        <xdr:cNvPr id="846" name="直線コネクタ 845">
          <a:extLst>
            <a:ext uri="{FF2B5EF4-FFF2-40B4-BE49-F238E27FC236}">
              <a16:creationId xmlns:a16="http://schemas.microsoft.com/office/drawing/2014/main" id="{CF7C4480-924D-467B-8A87-A104A4B34AC9}"/>
            </a:ext>
          </a:extLst>
        </xdr:cNvPr>
        <xdr:cNvCxnSpPr/>
      </xdr:nvCxnSpPr>
      <xdr:spPr>
        <a:xfrm flipV="1">
          <a:off x="18656300" y="182143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47" name="n_1aveValue【庁舎】&#10;一人当たり面積">
          <a:extLst>
            <a:ext uri="{FF2B5EF4-FFF2-40B4-BE49-F238E27FC236}">
              <a16:creationId xmlns:a16="http://schemas.microsoft.com/office/drawing/2014/main" id="{655E37DC-13F4-4E9C-8301-317FC7CC9634}"/>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81297</xdr:rowOff>
    </xdr:from>
    <xdr:ext cx="469744" cy="259045"/>
    <xdr:sp macro="" textlink="">
      <xdr:nvSpPr>
        <xdr:cNvPr id="848" name="n_2aveValue【庁舎】&#10;一人当たり面積">
          <a:extLst>
            <a:ext uri="{FF2B5EF4-FFF2-40B4-BE49-F238E27FC236}">
              <a16:creationId xmlns:a16="http://schemas.microsoft.com/office/drawing/2014/main" id="{E195C566-F59C-4C06-AC1E-62CEA01A75A4}"/>
            </a:ext>
          </a:extLst>
        </xdr:cNvPr>
        <xdr:cNvSpPr txBox="1"/>
      </xdr:nvSpPr>
      <xdr:spPr>
        <a:xfrm>
          <a:off x="20199427" y="1791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49" name="n_3aveValue【庁舎】&#10;一人当たり面積">
          <a:extLst>
            <a:ext uri="{FF2B5EF4-FFF2-40B4-BE49-F238E27FC236}">
              <a16:creationId xmlns:a16="http://schemas.microsoft.com/office/drawing/2014/main" id="{F130A155-C6A5-41D2-8D93-6FBF598C30E6}"/>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82566</xdr:rowOff>
    </xdr:from>
    <xdr:ext cx="469744" cy="259045"/>
    <xdr:sp macro="" textlink="">
      <xdr:nvSpPr>
        <xdr:cNvPr id="850" name="n_4aveValue【庁舎】&#10;一人当たり面積">
          <a:extLst>
            <a:ext uri="{FF2B5EF4-FFF2-40B4-BE49-F238E27FC236}">
              <a16:creationId xmlns:a16="http://schemas.microsoft.com/office/drawing/2014/main" id="{BCF3BA7B-857A-43AE-A12C-CA6077490C64}"/>
            </a:ext>
          </a:extLst>
        </xdr:cNvPr>
        <xdr:cNvSpPr txBox="1"/>
      </xdr:nvSpPr>
      <xdr:spPr>
        <a:xfrm>
          <a:off x="184214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67327</xdr:rowOff>
    </xdr:from>
    <xdr:ext cx="469744" cy="259045"/>
    <xdr:sp macro="" textlink="">
      <xdr:nvSpPr>
        <xdr:cNvPr id="851" name="n_1mainValue【庁舎】&#10;一人当たり面積">
          <a:extLst>
            <a:ext uri="{FF2B5EF4-FFF2-40B4-BE49-F238E27FC236}">
              <a16:creationId xmlns:a16="http://schemas.microsoft.com/office/drawing/2014/main" id="{F5F8920C-227B-4F1A-ADD2-ABB2A3AB6E69}"/>
            </a:ext>
          </a:extLst>
        </xdr:cNvPr>
        <xdr:cNvSpPr txBox="1"/>
      </xdr:nvSpPr>
      <xdr:spPr>
        <a:xfrm>
          <a:off x="21075727" y="182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74947</xdr:rowOff>
    </xdr:from>
    <xdr:ext cx="469744" cy="259045"/>
    <xdr:sp macro="" textlink="">
      <xdr:nvSpPr>
        <xdr:cNvPr id="852" name="n_2mainValue【庁舎】&#10;一人当たり面積">
          <a:extLst>
            <a:ext uri="{FF2B5EF4-FFF2-40B4-BE49-F238E27FC236}">
              <a16:creationId xmlns:a16="http://schemas.microsoft.com/office/drawing/2014/main" id="{87A11D29-C560-4BFE-856E-8DE4982F8E19}"/>
            </a:ext>
          </a:extLst>
        </xdr:cNvPr>
        <xdr:cNvSpPr txBox="1"/>
      </xdr:nvSpPr>
      <xdr:spPr>
        <a:xfrm>
          <a:off x="20199427" y="1824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82566</xdr:rowOff>
    </xdr:from>
    <xdr:ext cx="469744" cy="259045"/>
    <xdr:sp macro="" textlink="">
      <xdr:nvSpPr>
        <xdr:cNvPr id="853" name="n_3mainValue【庁舎】&#10;一人当たり面積">
          <a:extLst>
            <a:ext uri="{FF2B5EF4-FFF2-40B4-BE49-F238E27FC236}">
              <a16:creationId xmlns:a16="http://schemas.microsoft.com/office/drawing/2014/main" id="{94ACA24E-322C-46E8-B80F-9DDBF9C4AB4C}"/>
            </a:ext>
          </a:extLst>
        </xdr:cNvPr>
        <xdr:cNvSpPr txBox="1"/>
      </xdr:nvSpPr>
      <xdr:spPr>
        <a:xfrm>
          <a:off x="19310427" y="1825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90188</xdr:rowOff>
    </xdr:from>
    <xdr:ext cx="469744" cy="259045"/>
    <xdr:sp macro="" textlink="">
      <xdr:nvSpPr>
        <xdr:cNvPr id="854" name="n_4mainValue【庁舎】&#10;一人当たり面積">
          <a:extLst>
            <a:ext uri="{FF2B5EF4-FFF2-40B4-BE49-F238E27FC236}">
              <a16:creationId xmlns:a16="http://schemas.microsoft.com/office/drawing/2014/main" id="{BDEC9799-31A9-45D2-87B8-FFCDE7EE4B9D}"/>
            </a:ext>
          </a:extLst>
        </xdr:cNvPr>
        <xdr:cNvSpPr txBox="1"/>
      </xdr:nvSpPr>
      <xdr:spPr>
        <a:xfrm>
          <a:off x="18421427" y="18263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E687E414-08E4-4F9D-A5BD-3FA18197B39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A2630498-FB8C-4AD2-B7DD-1D3AC19EF51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CF409FDD-75F4-4D01-A924-DF1F50FA23F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類似団体内平均値と比較して、消防施設の有形固定資産減価償却率が高くなっており、類似団体内平均値を</a:t>
          </a:r>
          <a:r>
            <a:rPr kumimoji="1" lang="en-US" altLang="ja-JP" sz="1300">
              <a:latin typeface="ＭＳ Ｐゴシック" panose="020B0600070205080204" pitchFamily="50" charset="-128"/>
              <a:ea typeface="ＭＳ Ｐゴシック" panose="020B0600070205080204" pitchFamily="50" charset="-128"/>
            </a:rPr>
            <a:t>10.1</a:t>
          </a:r>
          <a:r>
            <a:rPr kumimoji="1" lang="ja-JP" altLang="en-US" sz="1300">
              <a:latin typeface="ＭＳ Ｐゴシック" panose="020B0600070205080204" pitchFamily="50" charset="-128"/>
              <a:ea typeface="ＭＳ Ｐゴシック" panose="020B0600070205080204" pitchFamily="50" charset="-128"/>
            </a:rPr>
            <a:t>ポイント上回っているが、消防施設については昭和</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年に建設された消防署のほか、昭和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年前後に建設された消防団のポンプ庫等、老朽化が進んでいる施設が多いことから、有形固定資産減</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価償却率が高くなっている。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なお、保健センター・保健所の有形固定資産減価償却率が令和２年度から令和３年度にかけて</a:t>
          </a:r>
          <a:r>
            <a:rPr kumimoji="1" lang="en-US" altLang="ja-JP" sz="1300">
              <a:latin typeface="ＭＳ Ｐゴシック" panose="020B0600070205080204" pitchFamily="50" charset="-128"/>
              <a:ea typeface="ＭＳ Ｐゴシック" panose="020B0600070205080204" pitchFamily="50" charset="-128"/>
            </a:rPr>
            <a:t>29.7</a:t>
          </a:r>
          <a:r>
            <a:rPr kumimoji="1" lang="ja-JP" altLang="en-US" sz="1300">
              <a:latin typeface="ＭＳ Ｐゴシック" panose="020B0600070205080204" pitchFamily="50" charset="-128"/>
              <a:ea typeface="ＭＳ Ｐゴシック" panose="020B0600070205080204" pitchFamily="50" charset="-128"/>
            </a:rPr>
            <a:t>ポイント減少したのは、令和３年度に公共施設等総合管理計画個別施設計画に基づく大規模改修を行ったことによるものであり、今後も、同計画に基づく公共施設等の適正化に取り組んでいく。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75"/>
      <c r="DK1" s="175"/>
      <c r="DL1" s="175"/>
      <c r="DM1" s="175"/>
      <c r="DN1" s="175"/>
      <c r="DO1" s="175"/>
    </row>
    <row r="2" spans="1:119" ht="24.75" thickBot="1" x14ac:dyDescent="0.2">
      <c r="B2" s="176" t="s">
        <v>77</v>
      </c>
      <c r="C2" s="176"/>
      <c r="D2" s="177"/>
    </row>
    <row r="3" spans="1:119" ht="18.75" customHeight="1" thickBot="1" x14ac:dyDescent="0.2">
      <c r="A3" s="175"/>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75"/>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21166238</v>
      </c>
      <c r="BO4" s="462"/>
      <c r="BP4" s="462"/>
      <c r="BQ4" s="462"/>
      <c r="BR4" s="462"/>
      <c r="BS4" s="462"/>
      <c r="BT4" s="462"/>
      <c r="BU4" s="463"/>
      <c r="BV4" s="461">
        <v>19272927</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12.1</v>
      </c>
      <c r="CU4" s="602"/>
      <c r="CV4" s="602"/>
      <c r="CW4" s="602"/>
      <c r="CX4" s="602"/>
      <c r="CY4" s="602"/>
      <c r="CZ4" s="602"/>
      <c r="DA4" s="603"/>
      <c r="DB4" s="601">
        <v>15.8</v>
      </c>
      <c r="DC4" s="602"/>
      <c r="DD4" s="602"/>
      <c r="DE4" s="602"/>
      <c r="DF4" s="602"/>
      <c r="DG4" s="602"/>
      <c r="DH4" s="602"/>
      <c r="DI4" s="603"/>
    </row>
    <row r="5" spans="1:119" ht="18.75" customHeight="1" x14ac:dyDescent="0.15">
      <c r="A5" s="175"/>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19979907</v>
      </c>
      <c r="BO5" s="433"/>
      <c r="BP5" s="433"/>
      <c r="BQ5" s="433"/>
      <c r="BR5" s="433"/>
      <c r="BS5" s="433"/>
      <c r="BT5" s="433"/>
      <c r="BU5" s="434"/>
      <c r="BV5" s="432">
        <v>17780724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89.7</v>
      </c>
      <c r="CU5" s="430"/>
      <c r="CV5" s="430"/>
      <c r="CW5" s="430"/>
      <c r="CX5" s="430"/>
      <c r="CY5" s="430"/>
      <c r="CZ5" s="430"/>
      <c r="DA5" s="431"/>
      <c r="DB5" s="429">
        <v>89.8</v>
      </c>
      <c r="DC5" s="430"/>
      <c r="DD5" s="430"/>
      <c r="DE5" s="430"/>
      <c r="DF5" s="430"/>
      <c r="DG5" s="430"/>
      <c r="DH5" s="430"/>
      <c r="DI5" s="431"/>
    </row>
    <row r="6" spans="1:119" ht="18.75" customHeight="1" x14ac:dyDescent="0.15">
      <c r="A6" s="175"/>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1186331</v>
      </c>
      <c r="BO6" s="433"/>
      <c r="BP6" s="433"/>
      <c r="BQ6" s="433"/>
      <c r="BR6" s="433"/>
      <c r="BS6" s="433"/>
      <c r="BT6" s="433"/>
      <c r="BU6" s="434"/>
      <c r="BV6" s="432">
        <v>1492203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90.3</v>
      </c>
      <c r="CU6" s="576"/>
      <c r="CV6" s="576"/>
      <c r="CW6" s="576"/>
      <c r="CX6" s="576"/>
      <c r="CY6" s="576"/>
      <c r="CZ6" s="576"/>
      <c r="DA6" s="577"/>
      <c r="DB6" s="575">
        <v>91.2</v>
      </c>
      <c r="DC6" s="576"/>
      <c r="DD6" s="576"/>
      <c r="DE6" s="576"/>
      <c r="DF6" s="576"/>
      <c r="DG6" s="576"/>
      <c r="DH6" s="576"/>
      <c r="DI6" s="577"/>
    </row>
    <row r="7" spans="1:119" ht="18.75" customHeight="1" x14ac:dyDescent="0.15">
      <c r="A7" s="175"/>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161170</v>
      </c>
      <c r="BO7" s="433"/>
      <c r="BP7" s="433"/>
      <c r="BQ7" s="433"/>
      <c r="BR7" s="433"/>
      <c r="BS7" s="433"/>
      <c r="BT7" s="433"/>
      <c r="BU7" s="434"/>
      <c r="BV7" s="432">
        <v>163927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8442470</v>
      </c>
      <c r="CU7" s="433"/>
      <c r="CV7" s="433"/>
      <c r="CW7" s="433"/>
      <c r="CX7" s="433"/>
      <c r="CY7" s="433"/>
      <c r="CZ7" s="433"/>
      <c r="DA7" s="434"/>
      <c r="DB7" s="432">
        <v>8390874</v>
      </c>
      <c r="DC7" s="433"/>
      <c r="DD7" s="433"/>
      <c r="DE7" s="433"/>
      <c r="DF7" s="433"/>
      <c r="DG7" s="433"/>
      <c r="DH7" s="433"/>
      <c r="DI7" s="434"/>
    </row>
    <row r="8" spans="1:119" ht="18.75" customHeight="1" thickBot="1" x14ac:dyDescent="0.2">
      <c r="A8" s="175"/>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1025161</v>
      </c>
      <c r="BO8" s="433"/>
      <c r="BP8" s="433"/>
      <c r="BQ8" s="433"/>
      <c r="BR8" s="433"/>
      <c r="BS8" s="433"/>
      <c r="BT8" s="433"/>
      <c r="BU8" s="434"/>
      <c r="BV8" s="432">
        <v>1328276</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0.48</v>
      </c>
      <c r="CU8" s="536"/>
      <c r="CV8" s="536"/>
      <c r="CW8" s="536"/>
      <c r="CX8" s="536"/>
      <c r="CY8" s="536"/>
      <c r="CZ8" s="536"/>
      <c r="DA8" s="537"/>
      <c r="DB8" s="535">
        <v>0.48</v>
      </c>
      <c r="DC8" s="536"/>
      <c r="DD8" s="536"/>
      <c r="DE8" s="536"/>
      <c r="DF8" s="536"/>
      <c r="DG8" s="536"/>
      <c r="DH8" s="536"/>
      <c r="DI8" s="537"/>
    </row>
    <row r="9" spans="1:119" ht="18.75" customHeight="1" thickBot="1" x14ac:dyDescent="0.2">
      <c r="A9" s="175"/>
      <c r="B9" s="564" t="s">
        <v>106</v>
      </c>
      <c r="C9" s="565"/>
      <c r="D9" s="565"/>
      <c r="E9" s="565"/>
      <c r="F9" s="565"/>
      <c r="G9" s="565"/>
      <c r="H9" s="565"/>
      <c r="I9" s="565"/>
      <c r="J9" s="565"/>
      <c r="K9" s="483"/>
      <c r="L9" s="566" t="s">
        <v>107</v>
      </c>
      <c r="M9" s="567"/>
      <c r="N9" s="567"/>
      <c r="O9" s="567"/>
      <c r="P9" s="567"/>
      <c r="Q9" s="568"/>
      <c r="R9" s="569">
        <v>29110</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-303115</v>
      </c>
      <c r="BO9" s="433"/>
      <c r="BP9" s="433"/>
      <c r="BQ9" s="433"/>
      <c r="BR9" s="433"/>
      <c r="BS9" s="433"/>
      <c r="BT9" s="433"/>
      <c r="BU9" s="434"/>
      <c r="BV9" s="432">
        <v>375255</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13.2</v>
      </c>
      <c r="CU9" s="430"/>
      <c r="CV9" s="430"/>
      <c r="CW9" s="430"/>
      <c r="CX9" s="430"/>
      <c r="CY9" s="430"/>
      <c r="CZ9" s="430"/>
      <c r="DA9" s="431"/>
      <c r="DB9" s="429">
        <v>14.2</v>
      </c>
      <c r="DC9" s="430"/>
      <c r="DD9" s="430"/>
      <c r="DE9" s="430"/>
      <c r="DF9" s="430"/>
      <c r="DG9" s="430"/>
      <c r="DH9" s="430"/>
      <c r="DI9" s="431"/>
    </row>
    <row r="10" spans="1:119" ht="18.75" customHeight="1" thickBot="1" x14ac:dyDescent="0.2">
      <c r="A10" s="175"/>
      <c r="B10" s="564"/>
      <c r="C10" s="565"/>
      <c r="D10" s="565"/>
      <c r="E10" s="565"/>
      <c r="F10" s="565"/>
      <c r="G10" s="565"/>
      <c r="H10" s="565"/>
      <c r="I10" s="565"/>
      <c r="J10" s="565"/>
      <c r="K10" s="483"/>
      <c r="L10" s="388" t="s">
        <v>112</v>
      </c>
      <c r="M10" s="389"/>
      <c r="N10" s="389"/>
      <c r="O10" s="389"/>
      <c r="P10" s="389"/>
      <c r="Q10" s="390"/>
      <c r="R10" s="385">
        <v>31569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92</v>
      </c>
      <c r="BO10" s="433"/>
      <c r="BP10" s="433"/>
      <c r="BQ10" s="433"/>
      <c r="BR10" s="433"/>
      <c r="BS10" s="433"/>
      <c r="BT10" s="433"/>
      <c r="BU10" s="434"/>
      <c r="BV10" s="432">
        <v>55099</v>
      </c>
      <c r="BW10" s="433"/>
      <c r="BX10" s="433"/>
      <c r="BY10" s="433"/>
      <c r="BZ10" s="433"/>
      <c r="CA10" s="433"/>
      <c r="CB10" s="433"/>
      <c r="CC10" s="434"/>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
      <c r="A11" s="175"/>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1384635</v>
      </c>
      <c r="BO11" s="433"/>
      <c r="BP11" s="433"/>
      <c r="BQ11" s="433"/>
      <c r="BR11" s="433"/>
      <c r="BS11" s="433"/>
      <c r="BT11" s="433"/>
      <c r="BU11" s="434"/>
      <c r="BV11" s="432">
        <v>969941</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75"/>
      <c r="B12" s="538" t="s">
        <v>123</v>
      </c>
      <c r="C12" s="539"/>
      <c r="D12" s="539"/>
      <c r="E12" s="539"/>
      <c r="F12" s="539"/>
      <c r="G12" s="539"/>
      <c r="H12" s="539"/>
      <c r="I12" s="539"/>
      <c r="J12" s="539"/>
      <c r="K12" s="540"/>
      <c r="L12" s="547" t="s">
        <v>124</v>
      </c>
      <c r="M12" s="548"/>
      <c r="N12" s="548"/>
      <c r="O12" s="548"/>
      <c r="P12" s="548"/>
      <c r="Q12" s="549"/>
      <c r="R12" s="550">
        <v>28084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75"/>
      <c r="B13" s="541"/>
      <c r="C13" s="542"/>
      <c r="D13" s="542"/>
      <c r="E13" s="542"/>
      <c r="F13" s="542"/>
      <c r="G13" s="542"/>
      <c r="H13" s="542"/>
      <c r="I13" s="542"/>
      <c r="J13" s="542"/>
      <c r="K13" s="543"/>
      <c r="L13" s="184"/>
      <c r="M13" s="516" t="s">
        <v>130</v>
      </c>
      <c r="N13" s="517"/>
      <c r="O13" s="517"/>
      <c r="P13" s="517"/>
      <c r="Q13" s="518"/>
      <c r="R13" s="519">
        <v>27864</v>
      </c>
      <c r="S13" s="520"/>
      <c r="T13" s="520"/>
      <c r="U13" s="520"/>
      <c r="V13" s="521"/>
      <c r="W13" s="522" t="s">
        <v>131</v>
      </c>
      <c r="X13" s="418"/>
      <c r="Y13" s="418"/>
      <c r="Z13" s="418"/>
      <c r="AA13" s="418"/>
      <c r="AB13" s="419"/>
      <c r="AC13" s="385">
        <v>1431</v>
      </c>
      <c r="AD13" s="386"/>
      <c r="AE13" s="386"/>
      <c r="AF13" s="386"/>
      <c r="AG13" s="387"/>
      <c r="AH13" s="385">
        <v>1719</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1081612</v>
      </c>
      <c r="BO13" s="433"/>
      <c r="BP13" s="433"/>
      <c r="BQ13" s="433"/>
      <c r="BR13" s="433"/>
      <c r="BS13" s="433"/>
      <c r="BT13" s="433"/>
      <c r="BU13" s="434"/>
      <c r="BV13" s="432">
        <v>1400295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5.9</v>
      </c>
      <c r="CU13" s="430"/>
      <c r="CV13" s="430"/>
      <c r="CW13" s="430"/>
      <c r="CX13" s="430"/>
      <c r="CY13" s="430"/>
      <c r="CZ13" s="430"/>
      <c r="DA13" s="431"/>
      <c r="DB13" s="429">
        <v>6.4</v>
      </c>
      <c r="DC13" s="430"/>
      <c r="DD13" s="430"/>
      <c r="DE13" s="430"/>
      <c r="DF13" s="430"/>
      <c r="DG13" s="430"/>
      <c r="DH13" s="430"/>
      <c r="DI13" s="431"/>
    </row>
    <row r="14" spans="1:119" ht="18.75" customHeight="1" thickBot="1" x14ac:dyDescent="0.2">
      <c r="A14" s="175"/>
      <c r="B14" s="541"/>
      <c r="C14" s="542"/>
      <c r="D14" s="542"/>
      <c r="E14" s="542"/>
      <c r="F14" s="542"/>
      <c r="G14" s="542"/>
      <c r="H14" s="542"/>
      <c r="I14" s="542"/>
      <c r="J14" s="542"/>
      <c r="K14" s="543"/>
      <c r="L14" s="506" t="s">
        <v>135</v>
      </c>
      <c r="M14" s="559"/>
      <c r="N14" s="559"/>
      <c r="O14" s="559"/>
      <c r="P14" s="559"/>
      <c r="Q14" s="560"/>
      <c r="R14" s="519">
        <v>28584</v>
      </c>
      <c r="S14" s="520"/>
      <c r="T14" s="520"/>
      <c r="U14" s="520"/>
      <c r="V14" s="521"/>
      <c r="W14" s="523"/>
      <c r="X14" s="421"/>
      <c r="Y14" s="421"/>
      <c r="Z14" s="421"/>
      <c r="AA14" s="421"/>
      <c r="AB14" s="422"/>
      <c r="AC14" s="512">
        <v>10.1</v>
      </c>
      <c r="AD14" s="513"/>
      <c r="AE14" s="513"/>
      <c r="AF14" s="513"/>
      <c r="AG14" s="514"/>
      <c r="AH14" s="512">
        <v>10.9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20</v>
      </c>
      <c r="CU14" s="530"/>
      <c r="CV14" s="530"/>
      <c r="CW14" s="530"/>
      <c r="CX14" s="530"/>
      <c r="CY14" s="530"/>
      <c r="CZ14" s="530"/>
      <c r="DA14" s="531"/>
      <c r="DB14" s="529">
        <v>36</v>
      </c>
      <c r="DC14" s="530"/>
      <c r="DD14" s="530"/>
      <c r="DE14" s="530"/>
      <c r="DF14" s="530"/>
      <c r="DG14" s="530"/>
      <c r="DH14" s="530"/>
      <c r="DI14" s="531"/>
    </row>
    <row r="15" spans="1:119" ht="18.75" customHeight="1" x14ac:dyDescent="0.15">
      <c r="A15" s="175"/>
      <c r="B15" s="541"/>
      <c r="C15" s="542"/>
      <c r="D15" s="542"/>
      <c r="E15" s="542"/>
      <c r="F15" s="542"/>
      <c r="G15" s="542"/>
      <c r="H15" s="542"/>
      <c r="I15" s="542"/>
      <c r="J15" s="542"/>
      <c r="K15" s="543"/>
      <c r="L15" s="184"/>
      <c r="M15" s="516" t="s">
        <v>130</v>
      </c>
      <c r="N15" s="517"/>
      <c r="O15" s="517"/>
      <c r="P15" s="517"/>
      <c r="Q15" s="518"/>
      <c r="R15" s="519">
        <v>28408</v>
      </c>
      <c r="S15" s="520"/>
      <c r="T15" s="520"/>
      <c r="U15" s="520"/>
      <c r="V15" s="521"/>
      <c r="W15" s="522" t="s">
        <v>137</v>
      </c>
      <c r="X15" s="418"/>
      <c r="Y15" s="418"/>
      <c r="Z15" s="418"/>
      <c r="AA15" s="418"/>
      <c r="AB15" s="419"/>
      <c r="AC15" s="385">
        <v>3470</v>
      </c>
      <c r="AD15" s="386"/>
      <c r="AE15" s="386"/>
      <c r="AF15" s="386"/>
      <c r="AG15" s="387"/>
      <c r="AH15" s="385">
        <v>3899</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3618787</v>
      </c>
      <c r="BO15" s="462"/>
      <c r="BP15" s="462"/>
      <c r="BQ15" s="462"/>
      <c r="BR15" s="462"/>
      <c r="BS15" s="462"/>
      <c r="BT15" s="462"/>
      <c r="BU15" s="463"/>
      <c r="BV15" s="461">
        <v>3518905</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85"/>
      <c r="CU15" s="186"/>
      <c r="CV15" s="186"/>
      <c r="CW15" s="186"/>
      <c r="CX15" s="186"/>
      <c r="CY15" s="186"/>
      <c r="CZ15" s="186"/>
      <c r="DA15" s="187"/>
      <c r="DB15" s="185"/>
      <c r="DC15" s="186"/>
      <c r="DD15" s="186"/>
      <c r="DE15" s="186"/>
      <c r="DF15" s="186"/>
      <c r="DG15" s="186"/>
      <c r="DH15" s="186"/>
      <c r="DI15" s="187"/>
    </row>
    <row r="16" spans="1:119" ht="18.75" customHeight="1" x14ac:dyDescent="0.15">
      <c r="A16" s="175"/>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24.5</v>
      </c>
      <c r="AD16" s="513"/>
      <c r="AE16" s="513"/>
      <c r="AF16" s="513"/>
      <c r="AG16" s="514"/>
      <c r="AH16" s="512">
        <v>24.8</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7438751</v>
      </c>
      <c r="BO16" s="433"/>
      <c r="BP16" s="433"/>
      <c r="BQ16" s="433"/>
      <c r="BR16" s="433"/>
      <c r="BS16" s="433"/>
      <c r="BT16" s="433"/>
      <c r="BU16" s="434"/>
      <c r="BV16" s="432">
        <v>7359909</v>
      </c>
      <c r="BW16" s="433"/>
      <c r="BX16" s="433"/>
      <c r="BY16" s="433"/>
      <c r="BZ16" s="433"/>
      <c r="CA16" s="433"/>
      <c r="CB16" s="433"/>
      <c r="CC16" s="434"/>
      <c r="CD16" s="188"/>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75"/>
      <c r="B17" s="544"/>
      <c r="C17" s="545"/>
      <c r="D17" s="545"/>
      <c r="E17" s="545"/>
      <c r="F17" s="545"/>
      <c r="G17" s="545"/>
      <c r="H17" s="545"/>
      <c r="I17" s="545"/>
      <c r="J17" s="545"/>
      <c r="K17" s="546"/>
      <c r="L17" s="189"/>
      <c r="M17" s="525" t="s">
        <v>143</v>
      </c>
      <c r="N17" s="526"/>
      <c r="O17" s="526"/>
      <c r="P17" s="526"/>
      <c r="Q17" s="527"/>
      <c r="R17" s="509" t="s">
        <v>144</v>
      </c>
      <c r="S17" s="510"/>
      <c r="T17" s="510"/>
      <c r="U17" s="510"/>
      <c r="V17" s="511"/>
      <c r="W17" s="522" t="s">
        <v>145</v>
      </c>
      <c r="X17" s="418"/>
      <c r="Y17" s="418"/>
      <c r="Z17" s="418"/>
      <c r="AA17" s="418"/>
      <c r="AB17" s="419"/>
      <c r="AC17" s="385">
        <v>9268</v>
      </c>
      <c r="AD17" s="386"/>
      <c r="AE17" s="386"/>
      <c r="AF17" s="386"/>
      <c r="AG17" s="387"/>
      <c r="AH17" s="385">
        <v>10084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4543144</v>
      </c>
      <c r="BO17" s="433"/>
      <c r="BP17" s="433"/>
      <c r="BQ17" s="433"/>
      <c r="BR17" s="433"/>
      <c r="BS17" s="433"/>
      <c r="BT17" s="433"/>
      <c r="BU17" s="434"/>
      <c r="BV17" s="432">
        <v>4421296</v>
      </c>
      <c r="BW17" s="433"/>
      <c r="BX17" s="433"/>
      <c r="BY17" s="433"/>
      <c r="BZ17" s="433"/>
      <c r="CA17" s="433"/>
      <c r="CB17" s="433"/>
      <c r="CC17" s="434"/>
      <c r="CD17" s="188"/>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75"/>
      <c r="B18" s="482" t="s">
        <v>147</v>
      </c>
      <c r="C18" s="483"/>
      <c r="D18" s="483"/>
      <c r="E18" s="484"/>
      <c r="F18" s="484"/>
      <c r="G18" s="484"/>
      <c r="H18" s="484"/>
      <c r="I18" s="484"/>
      <c r="J18" s="484"/>
      <c r="K18" s="484"/>
      <c r="L18" s="485">
        <v>240.93</v>
      </c>
      <c r="M18" s="485"/>
      <c r="N18" s="485"/>
      <c r="O18" s="485"/>
      <c r="P18" s="485"/>
      <c r="Q18" s="485"/>
      <c r="R18" s="486"/>
      <c r="S18" s="486"/>
      <c r="T18" s="486"/>
      <c r="U18" s="486"/>
      <c r="V18" s="487"/>
      <c r="W18" s="503"/>
      <c r="X18" s="504"/>
      <c r="Y18" s="504"/>
      <c r="Z18" s="504"/>
      <c r="AA18" s="504"/>
      <c r="AB18" s="528"/>
      <c r="AC18" s="402">
        <v>65.400000000000006</v>
      </c>
      <c r="AD18" s="403"/>
      <c r="AE18" s="403"/>
      <c r="AF18" s="403"/>
      <c r="AG18" s="488"/>
      <c r="AH18" s="402">
        <v>64.2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7648245</v>
      </c>
      <c r="BO18" s="433"/>
      <c r="BP18" s="433"/>
      <c r="BQ18" s="433"/>
      <c r="BR18" s="433"/>
      <c r="BS18" s="433"/>
      <c r="BT18" s="433"/>
      <c r="BU18" s="434"/>
      <c r="BV18" s="432">
        <v>7657448</v>
      </c>
      <c r="BW18" s="433"/>
      <c r="BX18" s="433"/>
      <c r="BY18" s="433"/>
      <c r="BZ18" s="433"/>
      <c r="CA18" s="433"/>
      <c r="CB18" s="433"/>
      <c r="CC18" s="434"/>
      <c r="CD18" s="188"/>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75"/>
      <c r="B19" s="482" t="s">
        <v>149</v>
      </c>
      <c r="C19" s="483"/>
      <c r="D19" s="483"/>
      <c r="E19" s="484"/>
      <c r="F19" s="484"/>
      <c r="G19" s="484"/>
      <c r="H19" s="484"/>
      <c r="I19" s="484"/>
      <c r="J19" s="484"/>
      <c r="K19" s="484"/>
      <c r="L19" s="492">
        <v>121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14470255</v>
      </c>
      <c r="BO19" s="433"/>
      <c r="BP19" s="433"/>
      <c r="BQ19" s="433"/>
      <c r="BR19" s="433"/>
      <c r="BS19" s="433"/>
      <c r="BT19" s="433"/>
      <c r="BU19" s="434"/>
      <c r="BV19" s="432">
        <v>14353086</v>
      </c>
      <c r="BW19" s="433"/>
      <c r="BX19" s="433"/>
      <c r="BY19" s="433"/>
      <c r="BZ19" s="433"/>
      <c r="CA19" s="433"/>
      <c r="CB19" s="433"/>
      <c r="CC19" s="434"/>
      <c r="CD19" s="188"/>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75"/>
      <c r="B20" s="482" t="s">
        <v>151</v>
      </c>
      <c r="C20" s="483"/>
      <c r="D20" s="483"/>
      <c r="E20" s="484"/>
      <c r="F20" s="484"/>
      <c r="G20" s="484"/>
      <c r="H20" s="484"/>
      <c r="I20" s="484"/>
      <c r="J20" s="484"/>
      <c r="K20" s="484"/>
      <c r="L20" s="492">
        <v>10537</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88"/>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75"/>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88"/>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75"/>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12298754</v>
      </c>
      <c r="BO22" s="462"/>
      <c r="BP22" s="462"/>
      <c r="BQ22" s="462"/>
      <c r="BR22" s="462"/>
      <c r="BS22" s="462"/>
      <c r="BT22" s="462"/>
      <c r="BU22" s="463"/>
      <c r="BV22" s="461">
        <v>13431984</v>
      </c>
      <c r="BW22" s="462"/>
      <c r="BX22" s="462"/>
      <c r="BY22" s="462"/>
      <c r="BZ22" s="462"/>
      <c r="CA22" s="462"/>
      <c r="CB22" s="462"/>
      <c r="CC22" s="463"/>
      <c r="CD22" s="188"/>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75"/>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5477336</v>
      </c>
      <c r="BO23" s="433"/>
      <c r="BP23" s="433"/>
      <c r="BQ23" s="433"/>
      <c r="BR23" s="433"/>
      <c r="BS23" s="433"/>
      <c r="BT23" s="433"/>
      <c r="BU23" s="434"/>
      <c r="BV23" s="432">
        <v>4974968</v>
      </c>
      <c r="BW23" s="433"/>
      <c r="BX23" s="433"/>
      <c r="BY23" s="433"/>
      <c r="BZ23" s="433"/>
      <c r="CA23" s="433"/>
      <c r="CB23" s="433"/>
      <c r="CC23" s="434"/>
      <c r="CD23" s="188"/>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75"/>
      <c r="B24" s="411"/>
      <c r="C24" s="412"/>
      <c r="D24" s="413"/>
      <c r="E24" s="388" t="s">
        <v>161</v>
      </c>
      <c r="F24" s="389"/>
      <c r="G24" s="389"/>
      <c r="H24" s="389"/>
      <c r="I24" s="389"/>
      <c r="J24" s="389"/>
      <c r="K24" s="390"/>
      <c r="L24" s="385">
        <v>1</v>
      </c>
      <c r="M24" s="386"/>
      <c r="N24" s="386"/>
      <c r="O24" s="386"/>
      <c r="P24" s="387"/>
      <c r="Q24" s="385">
        <v>9200</v>
      </c>
      <c r="R24" s="386"/>
      <c r="S24" s="386"/>
      <c r="T24" s="386"/>
      <c r="U24" s="386"/>
      <c r="V24" s="387"/>
      <c r="W24" s="475"/>
      <c r="X24" s="412"/>
      <c r="Y24" s="413"/>
      <c r="Z24" s="388" t="s">
        <v>162</v>
      </c>
      <c r="AA24" s="389"/>
      <c r="AB24" s="389"/>
      <c r="AC24" s="389"/>
      <c r="AD24" s="389"/>
      <c r="AE24" s="389"/>
      <c r="AF24" s="389"/>
      <c r="AG24" s="390"/>
      <c r="AH24" s="385">
        <v>285</v>
      </c>
      <c r="AI24" s="386"/>
      <c r="AJ24" s="386"/>
      <c r="AK24" s="386"/>
      <c r="AL24" s="387"/>
      <c r="AM24" s="385">
        <v>877515</v>
      </c>
      <c r="AN24" s="386"/>
      <c r="AO24" s="386"/>
      <c r="AP24" s="386"/>
      <c r="AQ24" s="386"/>
      <c r="AR24" s="387"/>
      <c r="AS24" s="385">
        <v>3079</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8169243</v>
      </c>
      <c r="BO24" s="433"/>
      <c r="BP24" s="433"/>
      <c r="BQ24" s="433"/>
      <c r="BR24" s="433"/>
      <c r="BS24" s="433"/>
      <c r="BT24" s="433"/>
      <c r="BU24" s="434"/>
      <c r="BV24" s="432">
        <v>8872582</v>
      </c>
      <c r="BW24" s="433"/>
      <c r="BX24" s="433"/>
      <c r="BY24" s="433"/>
      <c r="BZ24" s="433"/>
      <c r="CA24" s="433"/>
      <c r="CB24" s="433"/>
      <c r="CC24" s="434"/>
      <c r="CD24" s="188"/>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75"/>
      <c r="B25" s="411"/>
      <c r="C25" s="412"/>
      <c r="D25" s="413"/>
      <c r="E25" s="388" t="s">
        <v>164</v>
      </c>
      <c r="F25" s="389"/>
      <c r="G25" s="389"/>
      <c r="H25" s="389"/>
      <c r="I25" s="389"/>
      <c r="J25" s="389"/>
      <c r="K25" s="390"/>
      <c r="L25" s="385">
        <v>1</v>
      </c>
      <c r="M25" s="386"/>
      <c r="N25" s="386"/>
      <c r="O25" s="386"/>
      <c r="P25" s="387"/>
      <c r="Q25" s="385">
        <v>6950</v>
      </c>
      <c r="R25" s="386"/>
      <c r="S25" s="386"/>
      <c r="T25" s="386"/>
      <c r="U25" s="386"/>
      <c r="V25" s="387"/>
      <c r="W25" s="475"/>
      <c r="X25" s="412"/>
      <c r="Y25" s="413"/>
      <c r="Z25" s="388" t="s">
        <v>165</v>
      </c>
      <c r="AA25" s="389"/>
      <c r="AB25" s="389"/>
      <c r="AC25" s="389"/>
      <c r="AD25" s="389"/>
      <c r="AE25" s="389"/>
      <c r="AF25" s="389"/>
      <c r="AG25" s="390"/>
      <c r="AH25" s="385">
        <v>55</v>
      </c>
      <c r="AI25" s="386"/>
      <c r="AJ25" s="386"/>
      <c r="AK25" s="386"/>
      <c r="AL25" s="387"/>
      <c r="AM25" s="385">
        <v>151690</v>
      </c>
      <c r="AN25" s="386"/>
      <c r="AO25" s="386"/>
      <c r="AP25" s="386"/>
      <c r="AQ25" s="386"/>
      <c r="AR25" s="387"/>
      <c r="AS25" s="385">
        <v>2758</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2268231</v>
      </c>
      <c r="BO25" s="462"/>
      <c r="BP25" s="462"/>
      <c r="BQ25" s="462"/>
      <c r="BR25" s="462"/>
      <c r="BS25" s="462"/>
      <c r="BT25" s="462"/>
      <c r="BU25" s="463"/>
      <c r="BV25" s="461">
        <v>3039697</v>
      </c>
      <c r="BW25" s="462"/>
      <c r="BX25" s="462"/>
      <c r="BY25" s="462"/>
      <c r="BZ25" s="462"/>
      <c r="CA25" s="462"/>
      <c r="CB25" s="462"/>
      <c r="CC25" s="463"/>
      <c r="CD25" s="188"/>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75"/>
      <c r="B26" s="411"/>
      <c r="C26" s="412"/>
      <c r="D26" s="413"/>
      <c r="E26" s="388" t="s">
        <v>167</v>
      </c>
      <c r="F26" s="389"/>
      <c r="G26" s="389"/>
      <c r="H26" s="389"/>
      <c r="I26" s="389"/>
      <c r="J26" s="389"/>
      <c r="K26" s="390"/>
      <c r="L26" s="385">
        <v>1</v>
      </c>
      <c r="M26" s="386"/>
      <c r="N26" s="386"/>
      <c r="O26" s="386"/>
      <c r="P26" s="387"/>
      <c r="Q26" s="385">
        <v>5600</v>
      </c>
      <c r="R26" s="386"/>
      <c r="S26" s="386"/>
      <c r="T26" s="386"/>
      <c r="U26" s="386"/>
      <c r="V26" s="387"/>
      <c r="W26" s="475"/>
      <c r="X26" s="412"/>
      <c r="Y26" s="413"/>
      <c r="Z26" s="388" t="s">
        <v>168</v>
      </c>
      <c r="AA26" s="443"/>
      <c r="AB26" s="443"/>
      <c r="AC26" s="443"/>
      <c r="AD26" s="443"/>
      <c r="AE26" s="443"/>
      <c r="AF26" s="443"/>
      <c r="AG26" s="444"/>
      <c r="AH26" s="385">
        <v>17</v>
      </c>
      <c r="AI26" s="386"/>
      <c r="AJ26" s="386"/>
      <c r="AK26" s="386"/>
      <c r="AL26" s="387"/>
      <c r="AM26" s="385">
        <v>61149</v>
      </c>
      <c r="AN26" s="386"/>
      <c r="AO26" s="386"/>
      <c r="AP26" s="386"/>
      <c r="AQ26" s="386"/>
      <c r="AR26" s="387"/>
      <c r="AS26" s="385">
        <v>3597</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88"/>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75"/>
      <c r="B27" s="411"/>
      <c r="C27" s="412"/>
      <c r="D27" s="413"/>
      <c r="E27" s="388" t="s">
        <v>170</v>
      </c>
      <c r="F27" s="389"/>
      <c r="G27" s="389"/>
      <c r="H27" s="389"/>
      <c r="I27" s="389"/>
      <c r="J27" s="389"/>
      <c r="K27" s="390"/>
      <c r="L27" s="385">
        <v>1</v>
      </c>
      <c r="M27" s="386"/>
      <c r="N27" s="386"/>
      <c r="O27" s="386"/>
      <c r="P27" s="387"/>
      <c r="Q27" s="385">
        <v>4350</v>
      </c>
      <c r="R27" s="386"/>
      <c r="S27" s="386"/>
      <c r="T27" s="386"/>
      <c r="U27" s="386"/>
      <c r="V27" s="387"/>
      <c r="W27" s="475"/>
      <c r="X27" s="412"/>
      <c r="Y27" s="413"/>
      <c r="Z27" s="388" t="s">
        <v>171</v>
      </c>
      <c r="AA27" s="389"/>
      <c r="AB27" s="389"/>
      <c r="AC27" s="389"/>
      <c r="AD27" s="389"/>
      <c r="AE27" s="389"/>
      <c r="AF27" s="389"/>
      <c r="AG27" s="390"/>
      <c r="AH27" s="385">
        <v>4</v>
      </c>
      <c r="AI27" s="386"/>
      <c r="AJ27" s="386"/>
      <c r="AK27" s="386"/>
      <c r="AL27" s="387"/>
      <c r="AM27" s="385">
        <v>15984</v>
      </c>
      <c r="AN27" s="386"/>
      <c r="AO27" s="386"/>
      <c r="AP27" s="386"/>
      <c r="AQ27" s="386"/>
      <c r="AR27" s="387"/>
      <c r="AS27" s="385">
        <v>3996</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90"/>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75"/>
      <c r="B28" s="411"/>
      <c r="C28" s="412"/>
      <c r="D28" s="413"/>
      <c r="E28" s="388" t="s">
        <v>173</v>
      </c>
      <c r="F28" s="389"/>
      <c r="G28" s="389"/>
      <c r="H28" s="389"/>
      <c r="I28" s="389"/>
      <c r="J28" s="389"/>
      <c r="K28" s="390"/>
      <c r="L28" s="385">
        <v>1</v>
      </c>
      <c r="M28" s="386"/>
      <c r="N28" s="386"/>
      <c r="O28" s="386"/>
      <c r="P28" s="387"/>
      <c r="Q28" s="385">
        <v>3850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1610191</v>
      </c>
      <c r="BO28" s="462"/>
      <c r="BP28" s="462"/>
      <c r="BQ28" s="462"/>
      <c r="BR28" s="462"/>
      <c r="BS28" s="462"/>
      <c r="BT28" s="462"/>
      <c r="BU28" s="463"/>
      <c r="BV28" s="461">
        <v>1610099</v>
      </c>
      <c r="BW28" s="462"/>
      <c r="BX28" s="462"/>
      <c r="BY28" s="462"/>
      <c r="BZ28" s="462"/>
      <c r="CA28" s="462"/>
      <c r="CB28" s="462"/>
      <c r="CC28" s="463"/>
      <c r="CD28" s="188"/>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75"/>
      <c r="B29" s="411"/>
      <c r="C29" s="412"/>
      <c r="D29" s="413"/>
      <c r="E29" s="388" t="s">
        <v>176</v>
      </c>
      <c r="F29" s="389"/>
      <c r="G29" s="389"/>
      <c r="H29" s="389"/>
      <c r="I29" s="389"/>
      <c r="J29" s="389"/>
      <c r="K29" s="390"/>
      <c r="L29" s="385">
        <v>13</v>
      </c>
      <c r="M29" s="386"/>
      <c r="N29" s="386"/>
      <c r="O29" s="386"/>
      <c r="P29" s="387"/>
      <c r="Q29" s="385">
        <v>3600</v>
      </c>
      <c r="R29" s="386"/>
      <c r="S29" s="386"/>
      <c r="T29" s="386"/>
      <c r="U29" s="386"/>
      <c r="V29" s="387"/>
      <c r="W29" s="476"/>
      <c r="X29" s="477"/>
      <c r="Y29" s="478"/>
      <c r="Z29" s="388" t="s">
        <v>177</v>
      </c>
      <c r="AA29" s="389"/>
      <c r="AB29" s="389"/>
      <c r="AC29" s="389"/>
      <c r="AD29" s="389"/>
      <c r="AE29" s="389"/>
      <c r="AF29" s="389"/>
      <c r="AG29" s="390"/>
      <c r="AH29" s="385">
        <v>289</v>
      </c>
      <c r="AI29" s="386"/>
      <c r="AJ29" s="386"/>
      <c r="AK29" s="386"/>
      <c r="AL29" s="387"/>
      <c r="AM29" s="385">
        <v>893499</v>
      </c>
      <c r="AN29" s="386"/>
      <c r="AO29" s="386"/>
      <c r="AP29" s="386"/>
      <c r="AQ29" s="386"/>
      <c r="AR29" s="387"/>
      <c r="AS29" s="385">
        <v>3092</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128194</v>
      </c>
      <c r="BO29" s="433"/>
      <c r="BP29" s="433"/>
      <c r="BQ29" s="433"/>
      <c r="BR29" s="433"/>
      <c r="BS29" s="433"/>
      <c r="BT29" s="433"/>
      <c r="BU29" s="434"/>
      <c r="BV29" s="432">
        <v>178185</v>
      </c>
      <c r="BW29" s="433"/>
      <c r="BX29" s="433"/>
      <c r="BY29" s="433"/>
      <c r="BZ29" s="433"/>
      <c r="CA29" s="433"/>
      <c r="CB29" s="433"/>
      <c r="CC29" s="434"/>
      <c r="CD29" s="190"/>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75"/>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1690938</v>
      </c>
      <c r="BO30" s="467"/>
      <c r="BP30" s="467"/>
      <c r="BQ30" s="467"/>
      <c r="BR30" s="467"/>
      <c r="BS30" s="467"/>
      <c r="BT30" s="467"/>
      <c r="BU30" s="468"/>
      <c r="BV30" s="466">
        <v>1459961</v>
      </c>
      <c r="BW30" s="467"/>
      <c r="BX30" s="467"/>
      <c r="BY30" s="467"/>
      <c r="BZ30" s="467"/>
      <c r="CA30" s="467"/>
      <c r="CB30" s="467"/>
      <c r="CC30" s="468"/>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5"/>
      <c r="B31" s="197"/>
      <c r="DI31" s="198"/>
    </row>
    <row r="32" spans="1:113" ht="13.5" customHeight="1" x14ac:dyDescent="0.15">
      <c r="A32" s="175"/>
      <c r="B32" s="199"/>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98"/>
    </row>
    <row r="33" spans="1:113" ht="13.5" customHeight="1" x14ac:dyDescent="0.15">
      <c r="A33" s="175"/>
      <c r="B33" s="199"/>
      <c r="C33" s="384" t="s">
        <v>186</v>
      </c>
      <c r="D33" s="384"/>
      <c r="E33" s="383" t="s">
        <v>187</v>
      </c>
      <c r="F33" s="383"/>
      <c r="G33" s="383"/>
      <c r="H33" s="383"/>
      <c r="I33" s="383"/>
      <c r="J33" s="383"/>
      <c r="K33" s="383"/>
      <c r="L33" s="383"/>
      <c r="M33" s="383"/>
      <c r="N33" s="383"/>
      <c r="O33" s="383"/>
      <c r="P33" s="383"/>
      <c r="Q33" s="383"/>
      <c r="R33" s="383"/>
      <c r="S33" s="383"/>
      <c r="T33" s="200"/>
      <c r="U33" s="384" t="s">
        <v>186</v>
      </c>
      <c r="V33" s="384"/>
      <c r="W33" s="383" t="s">
        <v>187</v>
      </c>
      <c r="X33" s="383"/>
      <c r="Y33" s="383"/>
      <c r="Z33" s="383"/>
      <c r="AA33" s="383"/>
      <c r="AB33" s="383"/>
      <c r="AC33" s="383"/>
      <c r="AD33" s="383"/>
      <c r="AE33" s="383"/>
      <c r="AF33" s="383"/>
      <c r="AG33" s="383"/>
      <c r="AH33" s="383"/>
      <c r="AI33" s="383"/>
      <c r="AJ33" s="383"/>
      <c r="AK33" s="383"/>
      <c r="AL33" s="200"/>
      <c r="AM33" s="384" t="s">
        <v>186</v>
      </c>
      <c r="AN33" s="384"/>
      <c r="AO33" s="383" t="s">
        <v>187</v>
      </c>
      <c r="AP33" s="383"/>
      <c r="AQ33" s="383"/>
      <c r="AR33" s="383"/>
      <c r="AS33" s="383"/>
      <c r="AT33" s="383"/>
      <c r="AU33" s="383"/>
      <c r="AV33" s="383"/>
      <c r="AW33" s="383"/>
      <c r="AX33" s="383"/>
      <c r="AY33" s="383"/>
      <c r="AZ33" s="383"/>
      <c r="BA33" s="383"/>
      <c r="BB33" s="383"/>
      <c r="BC33" s="383"/>
      <c r="BD33" s="201"/>
      <c r="BE33" s="383" t="s">
        <v>188</v>
      </c>
      <c r="BF33" s="383"/>
      <c r="BG33" s="383" t="s">
        <v>189</v>
      </c>
      <c r="BH33" s="383"/>
      <c r="BI33" s="383"/>
      <c r="BJ33" s="383"/>
      <c r="BK33" s="383"/>
      <c r="BL33" s="383"/>
      <c r="BM33" s="383"/>
      <c r="BN33" s="383"/>
      <c r="BO33" s="383"/>
      <c r="BP33" s="383"/>
      <c r="BQ33" s="383"/>
      <c r="BR33" s="383"/>
      <c r="BS33" s="383"/>
      <c r="BT33" s="383"/>
      <c r="BU33" s="383"/>
      <c r="BV33" s="201"/>
      <c r="BW33" s="384" t="s">
        <v>188</v>
      </c>
      <c r="BX33" s="384"/>
      <c r="BY33" s="383" t="s">
        <v>190</v>
      </c>
      <c r="BZ33" s="383"/>
      <c r="CA33" s="383"/>
      <c r="CB33" s="383"/>
      <c r="CC33" s="383"/>
      <c r="CD33" s="383"/>
      <c r="CE33" s="383"/>
      <c r="CF33" s="383"/>
      <c r="CG33" s="383"/>
      <c r="CH33" s="383"/>
      <c r="CI33" s="383"/>
      <c r="CJ33" s="383"/>
      <c r="CK33" s="383"/>
      <c r="CL33" s="383"/>
      <c r="CM33" s="383"/>
      <c r="CN33" s="200"/>
      <c r="CO33" s="384" t="s">
        <v>186</v>
      </c>
      <c r="CP33" s="384"/>
      <c r="CQ33" s="383" t="s">
        <v>191</v>
      </c>
      <c r="CR33" s="383"/>
      <c r="CS33" s="383"/>
      <c r="CT33" s="383"/>
      <c r="CU33" s="383"/>
      <c r="CV33" s="383"/>
      <c r="CW33" s="383"/>
      <c r="CX33" s="383"/>
      <c r="CY33" s="383"/>
      <c r="CZ33" s="383"/>
      <c r="DA33" s="383"/>
      <c r="DB33" s="383"/>
      <c r="DC33" s="383"/>
      <c r="DD33" s="383"/>
      <c r="DE33" s="383"/>
      <c r="DF33" s="200"/>
      <c r="DG33" s="382" t="s">
        <v>192</v>
      </c>
      <c r="DH33" s="382"/>
      <c r="DI33" s="202"/>
    </row>
    <row r="34" spans="1:113" ht="32.25" customHeight="1" x14ac:dyDescent="0.15">
      <c r="A34" s="175"/>
      <c r="B34" s="199"/>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75"/>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75"/>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75"/>
      <c r="BE34" s="380">
        <f>IF(BG34="","",MAX(C34:D43,U34:V43,AM34:AN43)+1)</f>
        <v>7</v>
      </c>
      <c r="BF34" s="380"/>
      <c r="BG34" s="381" t="str">
        <f>IF('各会計、関係団体の財政状況及び健全化判断比率'!B33="","",'各会計、関係団体の財政状況及び健全化判断比率'!B33)</f>
        <v>農業集落排水事業特別会計</v>
      </c>
      <c r="BH34" s="381"/>
      <c r="BI34" s="381"/>
      <c r="BJ34" s="381"/>
      <c r="BK34" s="381"/>
      <c r="BL34" s="381"/>
      <c r="BM34" s="381"/>
      <c r="BN34" s="381"/>
      <c r="BO34" s="381"/>
      <c r="BP34" s="381"/>
      <c r="BQ34" s="381"/>
      <c r="BR34" s="381"/>
      <c r="BS34" s="381"/>
      <c r="BT34" s="381"/>
      <c r="BU34" s="381"/>
      <c r="BV34" s="175"/>
      <c r="BW34" s="380">
        <f>IF(BY34="","",MAX(C34:D43,U34:V43,AM34:AN43,BE34:BF43)+1)</f>
        <v>10</v>
      </c>
      <c r="BX34" s="380"/>
      <c r="BY34" s="381" t="str">
        <f>IF('各会計、関係団体の財政状況及び健全化判断比率'!B68="","",'各会計、関係団体の財政状況及び健全化判断比率'!B68)</f>
        <v>山形県消防補償等組合</v>
      </c>
      <c r="BZ34" s="381"/>
      <c r="CA34" s="381"/>
      <c r="CB34" s="381"/>
      <c r="CC34" s="381"/>
      <c r="CD34" s="381"/>
      <c r="CE34" s="381"/>
      <c r="CF34" s="381"/>
      <c r="CG34" s="381"/>
      <c r="CH34" s="381"/>
      <c r="CI34" s="381"/>
      <c r="CJ34" s="381"/>
      <c r="CK34" s="381"/>
      <c r="CL34" s="381"/>
      <c r="CM34" s="381"/>
      <c r="CN34" s="175"/>
      <c r="CO34" s="380">
        <f>IF(CQ34="","",MAX(C34:D43,U34:V43,AM34:AN43,BE34:BF43,BW34:BX43)+1)</f>
        <v>16</v>
      </c>
      <c r="CP34" s="380"/>
      <c r="CQ34" s="381" t="str">
        <f>IF('各会計、関係団体の財政状況及び健全化判断比率'!BS7="","",'各会計、関係団体の財政状況及び健全化判断比率'!BS7)</f>
        <v>上山城郷土資料館</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202"/>
    </row>
    <row r="35" spans="1:113" ht="32.25" customHeight="1" x14ac:dyDescent="0.15">
      <c r="A35" s="175"/>
      <c r="B35" s="199"/>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75"/>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75"/>
      <c r="AM35" s="380">
        <f t="shared" ref="AM35:AM43" si="0">IF(AO35="","",AM34+1)</f>
        <v>6</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75"/>
      <c r="BE35" s="380">
        <f t="shared" ref="BE35:BE43" si="1">IF(BG35="","",BE34+1)</f>
        <v>8</v>
      </c>
      <c r="BF35" s="380"/>
      <c r="BG35" s="381" t="str">
        <f>IF('各会計、関係団体の財政状況及び健全化判断比率'!B34="","",'各会計、関係団体の財政状況及び健全化判断比率'!B34)</f>
        <v>浄化槽事業特別会計</v>
      </c>
      <c r="BH35" s="381"/>
      <c r="BI35" s="381"/>
      <c r="BJ35" s="381"/>
      <c r="BK35" s="381"/>
      <c r="BL35" s="381"/>
      <c r="BM35" s="381"/>
      <c r="BN35" s="381"/>
      <c r="BO35" s="381"/>
      <c r="BP35" s="381"/>
      <c r="BQ35" s="381"/>
      <c r="BR35" s="381"/>
      <c r="BS35" s="381"/>
      <c r="BT35" s="381"/>
      <c r="BU35" s="381"/>
      <c r="BV35" s="175"/>
      <c r="BW35" s="380">
        <f t="shared" ref="BW35:BW43" si="2">IF(BY35="","",BW34+1)</f>
        <v>11</v>
      </c>
      <c r="BX35" s="380"/>
      <c r="BY35" s="381" t="str">
        <f>IF('各会計、関係団体の財政状況及び健全化判断比率'!B69="","",'各会計、関係団体の財政状況及び健全化判断比率'!B69)</f>
        <v>山形県自治会館管理組合</v>
      </c>
      <c r="BZ35" s="381"/>
      <c r="CA35" s="381"/>
      <c r="CB35" s="381"/>
      <c r="CC35" s="381"/>
      <c r="CD35" s="381"/>
      <c r="CE35" s="381"/>
      <c r="CF35" s="381"/>
      <c r="CG35" s="381"/>
      <c r="CH35" s="381"/>
      <c r="CI35" s="381"/>
      <c r="CJ35" s="381"/>
      <c r="CK35" s="381"/>
      <c r="CL35" s="381"/>
      <c r="CM35" s="381"/>
      <c r="CN35" s="175"/>
      <c r="CO35" s="380">
        <f t="shared" ref="CO35:CO43" si="3">IF(CQ35="","",CO34+1)</f>
        <v>17</v>
      </c>
      <c r="CP35" s="380"/>
      <c r="CQ35" s="381" t="str">
        <f>IF('各会計、関係団体の財政状況及び健全化判断比率'!BS8="","",'各会計、関係団体の財政状況及び健全化判断比率'!BS8)</f>
        <v>ニュートラックかみのやま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202"/>
    </row>
    <row r="36" spans="1:113" ht="32.25" customHeight="1" x14ac:dyDescent="0.15">
      <c r="A36" s="175"/>
      <c r="B36" s="199"/>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75"/>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75"/>
      <c r="AM36" s="380" t="str">
        <f t="shared" si="0"/>
        <v/>
      </c>
      <c r="AN36" s="380"/>
      <c r="AO36" s="381"/>
      <c r="AP36" s="381"/>
      <c r="AQ36" s="381"/>
      <c r="AR36" s="381"/>
      <c r="AS36" s="381"/>
      <c r="AT36" s="381"/>
      <c r="AU36" s="381"/>
      <c r="AV36" s="381"/>
      <c r="AW36" s="381"/>
      <c r="AX36" s="381"/>
      <c r="AY36" s="381"/>
      <c r="AZ36" s="381"/>
      <c r="BA36" s="381"/>
      <c r="BB36" s="381"/>
      <c r="BC36" s="381"/>
      <c r="BD36" s="175"/>
      <c r="BE36" s="380">
        <f t="shared" si="1"/>
        <v>9</v>
      </c>
      <c r="BF36" s="380"/>
      <c r="BG36" s="381" t="str">
        <f>IF('各会計、関係団体の財政状況及び健全化判断比率'!B35="","",'各会計、関係団体の財政状況及び健全化判断比率'!B35)</f>
        <v>産業団地整備事業特別会計</v>
      </c>
      <c r="BH36" s="381"/>
      <c r="BI36" s="381"/>
      <c r="BJ36" s="381"/>
      <c r="BK36" s="381"/>
      <c r="BL36" s="381"/>
      <c r="BM36" s="381"/>
      <c r="BN36" s="381"/>
      <c r="BO36" s="381"/>
      <c r="BP36" s="381"/>
      <c r="BQ36" s="381"/>
      <c r="BR36" s="381"/>
      <c r="BS36" s="381"/>
      <c r="BT36" s="381"/>
      <c r="BU36" s="381"/>
      <c r="BV36" s="175"/>
      <c r="BW36" s="380">
        <f t="shared" si="2"/>
        <v>12</v>
      </c>
      <c r="BX36" s="380"/>
      <c r="BY36" s="381" t="str">
        <f>IF('各会計、関係団体の財政状況及び健全化判断比率'!B70="","",'各会計、関係団体の財政状況及び健全化判断比率'!B70)</f>
        <v>山形県市町村職員退職手当組合</v>
      </c>
      <c r="BZ36" s="381"/>
      <c r="CA36" s="381"/>
      <c r="CB36" s="381"/>
      <c r="CC36" s="381"/>
      <c r="CD36" s="381"/>
      <c r="CE36" s="381"/>
      <c r="CF36" s="381"/>
      <c r="CG36" s="381"/>
      <c r="CH36" s="381"/>
      <c r="CI36" s="381"/>
      <c r="CJ36" s="381"/>
      <c r="CK36" s="381"/>
      <c r="CL36" s="381"/>
      <c r="CM36" s="381"/>
      <c r="CN36" s="175"/>
      <c r="CO36" s="380">
        <f t="shared" si="3"/>
        <v>18</v>
      </c>
      <c r="CP36" s="380"/>
      <c r="CQ36" s="381" t="str">
        <f>IF('各会計、関係団体の財政状況及び健全化判断比率'!BS9="","",'各会計、関係団体の財政状況及び健全化判断比率'!BS9)</f>
        <v>上山二日町再開発</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202"/>
    </row>
    <row r="37" spans="1:113" ht="32.25" customHeight="1" x14ac:dyDescent="0.15">
      <c r="A37" s="175"/>
      <c r="B37" s="199"/>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75"/>
      <c r="U37" s="380" t="str">
        <f t="shared" si="4"/>
        <v/>
      </c>
      <c r="V37" s="380"/>
      <c r="W37" s="381"/>
      <c r="X37" s="381"/>
      <c r="Y37" s="381"/>
      <c r="Z37" s="381"/>
      <c r="AA37" s="381"/>
      <c r="AB37" s="381"/>
      <c r="AC37" s="381"/>
      <c r="AD37" s="381"/>
      <c r="AE37" s="381"/>
      <c r="AF37" s="381"/>
      <c r="AG37" s="381"/>
      <c r="AH37" s="381"/>
      <c r="AI37" s="381"/>
      <c r="AJ37" s="381"/>
      <c r="AK37" s="381"/>
      <c r="AL37" s="175"/>
      <c r="AM37" s="380" t="str">
        <f t="shared" si="0"/>
        <v/>
      </c>
      <c r="AN37" s="380"/>
      <c r="AO37" s="381"/>
      <c r="AP37" s="381"/>
      <c r="AQ37" s="381"/>
      <c r="AR37" s="381"/>
      <c r="AS37" s="381"/>
      <c r="AT37" s="381"/>
      <c r="AU37" s="381"/>
      <c r="AV37" s="381"/>
      <c r="AW37" s="381"/>
      <c r="AX37" s="381"/>
      <c r="AY37" s="381"/>
      <c r="AZ37" s="381"/>
      <c r="BA37" s="381"/>
      <c r="BB37" s="381"/>
      <c r="BC37" s="381"/>
      <c r="BD37" s="175"/>
      <c r="BE37" s="380" t="str">
        <f t="shared" si="1"/>
        <v/>
      </c>
      <c r="BF37" s="380"/>
      <c r="BG37" s="381"/>
      <c r="BH37" s="381"/>
      <c r="BI37" s="381"/>
      <c r="BJ37" s="381"/>
      <c r="BK37" s="381"/>
      <c r="BL37" s="381"/>
      <c r="BM37" s="381"/>
      <c r="BN37" s="381"/>
      <c r="BO37" s="381"/>
      <c r="BP37" s="381"/>
      <c r="BQ37" s="381"/>
      <c r="BR37" s="381"/>
      <c r="BS37" s="381"/>
      <c r="BT37" s="381"/>
      <c r="BU37" s="381"/>
      <c r="BV37" s="175"/>
      <c r="BW37" s="380">
        <f t="shared" si="2"/>
        <v>13</v>
      </c>
      <c r="BX37" s="380"/>
      <c r="BY37" s="381" t="str">
        <f>IF('各会計、関係団体の財政状況及び健全化判断比率'!B71="","",'各会計、関係団体の財政状況及び健全化判断比率'!B71)</f>
        <v>山形広域環境事務組合</v>
      </c>
      <c r="BZ37" s="381"/>
      <c r="CA37" s="381"/>
      <c r="CB37" s="381"/>
      <c r="CC37" s="381"/>
      <c r="CD37" s="381"/>
      <c r="CE37" s="381"/>
      <c r="CF37" s="381"/>
      <c r="CG37" s="381"/>
      <c r="CH37" s="381"/>
      <c r="CI37" s="381"/>
      <c r="CJ37" s="381"/>
      <c r="CK37" s="381"/>
      <c r="CL37" s="381"/>
      <c r="CM37" s="381"/>
      <c r="CN37" s="175"/>
      <c r="CO37" s="380">
        <f t="shared" si="3"/>
        <v>19</v>
      </c>
      <c r="CP37" s="380"/>
      <c r="CQ37" s="381" t="str">
        <f>IF('各会計、関係団体の財政状況及び健全化判断比率'!BS10="","",'各会計、関係団体の財政状況及び健全化判断比率'!BS10)</f>
        <v>上山市土地開発公社</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v>
      </c>
      <c r="DH37" s="378"/>
      <c r="DI37" s="202"/>
    </row>
    <row r="38" spans="1:113" ht="32.25" customHeight="1" x14ac:dyDescent="0.15">
      <c r="A38" s="175"/>
      <c r="B38" s="199"/>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75"/>
      <c r="U38" s="380" t="str">
        <f t="shared" si="4"/>
        <v/>
      </c>
      <c r="V38" s="380"/>
      <c r="W38" s="381"/>
      <c r="X38" s="381"/>
      <c r="Y38" s="381"/>
      <c r="Z38" s="381"/>
      <c r="AA38" s="381"/>
      <c r="AB38" s="381"/>
      <c r="AC38" s="381"/>
      <c r="AD38" s="381"/>
      <c r="AE38" s="381"/>
      <c r="AF38" s="381"/>
      <c r="AG38" s="381"/>
      <c r="AH38" s="381"/>
      <c r="AI38" s="381"/>
      <c r="AJ38" s="381"/>
      <c r="AK38" s="381"/>
      <c r="AL38" s="175"/>
      <c r="AM38" s="380" t="str">
        <f t="shared" si="0"/>
        <v/>
      </c>
      <c r="AN38" s="380"/>
      <c r="AO38" s="381"/>
      <c r="AP38" s="381"/>
      <c r="AQ38" s="381"/>
      <c r="AR38" s="381"/>
      <c r="AS38" s="381"/>
      <c r="AT38" s="381"/>
      <c r="AU38" s="381"/>
      <c r="AV38" s="381"/>
      <c r="AW38" s="381"/>
      <c r="AX38" s="381"/>
      <c r="AY38" s="381"/>
      <c r="AZ38" s="381"/>
      <c r="BA38" s="381"/>
      <c r="BB38" s="381"/>
      <c r="BC38" s="381"/>
      <c r="BD38" s="175"/>
      <c r="BE38" s="380" t="str">
        <f t="shared" si="1"/>
        <v/>
      </c>
      <c r="BF38" s="380"/>
      <c r="BG38" s="381"/>
      <c r="BH38" s="381"/>
      <c r="BI38" s="381"/>
      <c r="BJ38" s="381"/>
      <c r="BK38" s="381"/>
      <c r="BL38" s="381"/>
      <c r="BM38" s="381"/>
      <c r="BN38" s="381"/>
      <c r="BO38" s="381"/>
      <c r="BP38" s="381"/>
      <c r="BQ38" s="381"/>
      <c r="BR38" s="381"/>
      <c r="BS38" s="381"/>
      <c r="BT38" s="381"/>
      <c r="BU38" s="381"/>
      <c r="BV38" s="175"/>
      <c r="BW38" s="380">
        <f t="shared" si="2"/>
        <v>14</v>
      </c>
      <c r="BX38" s="380"/>
      <c r="BY38" s="381" t="str">
        <f>IF('各会計、関係団体の財政状況及び健全化判断比率'!B72="","",'各会計、関係団体の財政状況及び健全化判断比率'!B72)</f>
        <v>山形県後期高齢者医療広域連合（普通会計分）</v>
      </c>
      <c r="BZ38" s="381"/>
      <c r="CA38" s="381"/>
      <c r="CB38" s="381"/>
      <c r="CC38" s="381"/>
      <c r="CD38" s="381"/>
      <c r="CE38" s="381"/>
      <c r="CF38" s="381"/>
      <c r="CG38" s="381"/>
      <c r="CH38" s="381"/>
      <c r="CI38" s="381"/>
      <c r="CJ38" s="381"/>
      <c r="CK38" s="381"/>
      <c r="CL38" s="381"/>
      <c r="CM38" s="381"/>
      <c r="CN38" s="175"/>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202"/>
    </row>
    <row r="39" spans="1:113" ht="32.25" customHeight="1" x14ac:dyDescent="0.15">
      <c r="A39" s="175"/>
      <c r="B39" s="199"/>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75"/>
      <c r="U39" s="380" t="str">
        <f t="shared" si="4"/>
        <v/>
      </c>
      <c r="V39" s="380"/>
      <c r="W39" s="381"/>
      <c r="X39" s="381"/>
      <c r="Y39" s="381"/>
      <c r="Z39" s="381"/>
      <c r="AA39" s="381"/>
      <c r="AB39" s="381"/>
      <c r="AC39" s="381"/>
      <c r="AD39" s="381"/>
      <c r="AE39" s="381"/>
      <c r="AF39" s="381"/>
      <c r="AG39" s="381"/>
      <c r="AH39" s="381"/>
      <c r="AI39" s="381"/>
      <c r="AJ39" s="381"/>
      <c r="AK39" s="381"/>
      <c r="AL39" s="175"/>
      <c r="AM39" s="380" t="str">
        <f t="shared" si="0"/>
        <v/>
      </c>
      <c r="AN39" s="380"/>
      <c r="AO39" s="381"/>
      <c r="AP39" s="381"/>
      <c r="AQ39" s="381"/>
      <c r="AR39" s="381"/>
      <c r="AS39" s="381"/>
      <c r="AT39" s="381"/>
      <c r="AU39" s="381"/>
      <c r="AV39" s="381"/>
      <c r="AW39" s="381"/>
      <c r="AX39" s="381"/>
      <c r="AY39" s="381"/>
      <c r="AZ39" s="381"/>
      <c r="BA39" s="381"/>
      <c r="BB39" s="381"/>
      <c r="BC39" s="381"/>
      <c r="BD39" s="175"/>
      <c r="BE39" s="380" t="str">
        <f t="shared" si="1"/>
        <v/>
      </c>
      <c r="BF39" s="380"/>
      <c r="BG39" s="381"/>
      <c r="BH39" s="381"/>
      <c r="BI39" s="381"/>
      <c r="BJ39" s="381"/>
      <c r="BK39" s="381"/>
      <c r="BL39" s="381"/>
      <c r="BM39" s="381"/>
      <c r="BN39" s="381"/>
      <c r="BO39" s="381"/>
      <c r="BP39" s="381"/>
      <c r="BQ39" s="381"/>
      <c r="BR39" s="381"/>
      <c r="BS39" s="381"/>
      <c r="BT39" s="381"/>
      <c r="BU39" s="381"/>
      <c r="BV39" s="175"/>
      <c r="BW39" s="380">
        <f t="shared" si="2"/>
        <v>15</v>
      </c>
      <c r="BX39" s="380"/>
      <c r="BY39" s="381" t="str">
        <f>IF('各会計、関係団体の財政状況及び健全化判断比率'!B73="","",'各会計、関係団体の財政状況及び健全化判断比率'!B73)</f>
        <v>山形県後期高齢者医療広域連合（事業会計分）</v>
      </c>
      <c r="BZ39" s="381"/>
      <c r="CA39" s="381"/>
      <c r="CB39" s="381"/>
      <c r="CC39" s="381"/>
      <c r="CD39" s="381"/>
      <c r="CE39" s="381"/>
      <c r="CF39" s="381"/>
      <c r="CG39" s="381"/>
      <c r="CH39" s="381"/>
      <c r="CI39" s="381"/>
      <c r="CJ39" s="381"/>
      <c r="CK39" s="381"/>
      <c r="CL39" s="381"/>
      <c r="CM39" s="381"/>
      <c r="CN39" s="175"/>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202"/>
    </row>
    <row r="40" spans="1:113" ht="32.25" customHeight="1" x14ac:dyDescent="0.15">
      <c r="A40" s="175"/>
      <c r="B40" s="199"/>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75"/>
      <c r="U40" s="380" t="str">
        <f t="shared" si="4"/>
        <v/>
      </c>
      <c r="V40" s="380"/>
      <c r="W40" s="381"/>
      <c r="X40" s="381"/>
      <c r="Y40" s="381"/>
      <c r="Z40" s="381"/>
      <c r="AA40" s="381"/>
      <c r="AB40" s="381"/>
      <c r="AC40" s="381"/>
      <c r="AD40" s="381"/>
      <c r="AE40" s="381"/>
      <c r="AF40" s="381"/>
      <c r="AG40" s="381"/>
      <c r="AH40" s="381"/>
      <c r="AI40" s="381"/>
      <c r="AJ40" s="381"/>
      <c r="AK40" s="381"/>
      <c r="AL40" s="175"/>
      <c r="AM40" s="380" t="str">
        <f t="shared" si="0"/>
        <v/>
      </c>
      <c r="AN40" s="380"/>
      <c r="AO40" s="381"/>
      <c r="AP40" s="381"/>
      <c r="AQ40" s="381"/>
      <c r="AR40" s="381"/>
      <c r="AS40" s="381"/>
      <c r="AT40" s="381"/>
      <c r="AU40" s="381"/>
      <c r="AV40" s="381"/>
      <c r="AW40" s="381"/>
      <c r="AX40" s="381"/>
      <c r="AY40" s="381"/>
      <c r="AZ40" s="381"/>
      <c r="BA40" s="381"/>
      <c r="BB40" s="381"/>
      <c r="BC40" s="381"/>
      <c r="BD40" s="175"/>
      <c r="BE40" s="380" t="str">
        <f t="shared" si="1"/>
        <v/>
      </c>
      <c r="BF40" s="380"/>
      <c r="BG40" s="381"/>
      <c r="BH40" s="381"/>
      <c r="BI40" s="381"/>
      <c r="BJ40" s="381"/>
      <c r="BK40" s="381"/>
      <c r="BL40" s="381"/>
      <c r="BM40" s="381"/>
      <c r="BN40" s="381"/>
      <c r="BO40" s="381"/>
      <c r="BP40" s="381"/>
      <c r="BQ40" s="381"/>
      <c r="BR40" s="381"/>
      <c r="BS40" s="381"/>
      <c r="BT40" s="381"/>
      <c r="BU40" s="381"/>
      <c r="BV40" s="175"/>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75"/>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202"/>
    </row>
    <row r="41" spans="1:113" ht="32.25" customHeight="1" x14ac:dyDescent="0.15">
      <c r="A41" s="175"/>
      <c r="B41" s="199"/>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75"/>
      <c r="U41" s="380" t="str">
        <f t="shared" si="4"/>
        <v/>
      </c>
      <c r="V41" s="380"/>
      <c r="W41" s="381"/>
      <c r="X41" s="381"/>
      <c r="Y41" s="381"/>
      <c r="Z41" s="381"/>
      <c r="AA41" s="381"/>
      <c r="AB41" s="381"/>
      <c r="AC41" s="381"/>
      <c r="AD41" s="381"/>
      <c r="AE41" s="381"/>
      <c r="AF41" s="381"/>
      <c r="AG41" s="381"/>
      <c r="AH41" s="381"/>
      <c r="AI41" s="381"/>
      <c r="AJ41" s="381"/>
      <c r="AK41" s="381"/>
      <c r="AL41" s="175"/>
      <c r="AM41" s="380" t="str">
        <f t="shared" si="0"/>
        <v/>
      </c>
      <c r="AN41" s="380"/>
      <c r="AO41" s="381"/>
      <c r="AP41" s="381"/>
      <c r="AQ41" s="381"/>
      <c r="AR41" s="381"/>
      <c r="AS41" s="381"/>
      <c r="AT41" s="381"/>
      <c r="AU41" s="381"/>
      <c r="AV41" s="381"/>
      <c r="AW41" s="381"/>
      <c r="AX41" s="381"/>
      <c r="AY41" s="381"/>
      <c r="AZ41" s="381"/>
      <c r="BA41" s="381"/>
      <c r="BB41" s="381"/>
      <c r="BC41" s="381"/>
      <c r="BD41" s="175"/>
      <c r="BE41" s="380" t="str">
        <f t="shared" si="1"/>
        <v/>
      </c>
      <c r="BF41" s="380"/>
      <c r="BG41" s="381"/>
      <c r="BH41" s="381"/>
      <c r="BI41" s="381"/>
      <c r="BJ41" s="381"/>
      <c r="BK41" s="381"/>
      <c r="BL41" s="381"/>
      <c r="BM41" s="381"/>
      <c r="BN41" s="381"/>
      <c r="BO41" s="381"/>
      <c r="BP41" s="381"/>
      <c r="BQ41" s="381"/>
      <c r="BR41" s="381"/>
      <c r="BS41" s="381"/>
      <c r="BT41" s="381"/>
      <c r="BU41" s="381"/>
      <c r="BV41" s="175"/>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75"/>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202"/>
    </row>
    <row r="42" spans="1:113" ht="32.25" customHeight="1" x14ac:dyDescent="0.15">
      <c r="B42" s="199"/>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75"/>
      <c r="U42" s="380" t="str">
        <f t="shared" si="4"/>
        <v/>
      </c>
      <c r="V42" s="380"/>
      <c r="W42" s="381"/>
      <c r="X42" s="381"/>
      <c r="Y42" s="381"/>
      <c r="Z42" s="381"/>
      <c r="AA42" s="381"/>
      <c r="AB42" s="381"/>
      <c r="AC42" s="381"/>
      <c r="AD42" s="381"/>
      <c r="AE42" s="381"/>
      <c r="AF42" s="381"/>
      <c r="AG42" s="381"/>
      <c r="AH42" s="381"/>
      <c r="AI42" s="381"/>
      <c r="AJ42" s="381"/>
      <c r="AK42" s="381"/>
      <c r="AL42" s="175"/>
      <c r="AM42" s="380" t="str">
        <f t="shared" si="0"/>
        <v/>
      </c>
      <c r="AN42" s="380"/>
      <c r="AO42" s="381"/>
      <c r="AP42" s="381"/>
      <c r="AQ42" s="381"/>
      <c r="AR42" s="381"/>
      <c r="AS42" s="381"/>
      <c r="AT42" s="381"/>
      <c r="AU42" s="381"/>
      <c r="AV42" s="381"/>
      <c r="AW42" s="381"/>
      <c r="AX42" s="381"/>
      <c r="AY42" s="381"/>
      <c r="AZ42" s="381"/>
      <c r="BA42" s="381"/>
      <c r="BB42" s="381"/>
      <c r="BC42" s="381"/>
      <c r="BD42" s="175"/>
      <c r="BE42" s="380" t="str">
        <f t="shared" si="1"/>
        <v/>
      </c>
      <c r="BF42" s="380"/>
      <c r="BG42" s="381"/>
      <c r="BH42" s="381"/>
      <c r="BI42" s="381"/>
      <c r="BJ42" s="381"/>
      <c r="BK42" s="381"/>
      <c r="BL42" s="381"/>
      <c r="BM42" s="381"/>
      <c r="BN42" s="381"/>
      <c r="BO42" s="381"/>
      <c r="BP42" s="381"/>
      <c r="BQ42" s="381"/>
      <c r="BR42" s="381"/>
      <c r="BS42" s="381"/>
      <c r="BT42" s="381"/>
      <c r="BU42" s="381"/>
      <c r="BV42" s="175"/>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75"/>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202"/>
    </row>
    <row r="43" spans="1:113" ht="32.25" customHeight="1" x14ac:dyDescent="0.15">
      <c r="B43" s="199"/>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75"/>
      <c r="U43" s="380" t="str">
        <f t="shared" si="4"/>
        <v/>
      </c>
      <c r="V43" s="380"/>
      <c r="W43" s="381"/>
      <c r="X43" s="381"/>
      <c r="Y43" s="381"/>
      <c r="Z43" s="381"/>
      <c r="AA43" s="381"/>
      <c r="AB43" s="381"/>
      <c r="AC43" s="381"/>
      <c r="AD43" s="381"/>
      <c r="AE43" s="381"/>
      <c r="AF43" s="381"/>
      <c r="AG43" s="381"/>
      <c r="AH43" s="381"/>
      <c r="AI43" s="381"/>
      <c r="AJ43" s="381"/>
      <c r="AK43" s="381"/>
      <c r="AL43" s="175"/>
      <c r="AM43" s="380" t="str">
        <f t="shared" si="0"/>
        <v/>
      </c>
      <c r="AN43" s="380"/>
      <c r="AO43" s="381"/>
      <c r="AP43" s="381"/>
      <c r="AQ43" s="381"/>
      <c r="AR43" s="381"/>
      <c r="AS43" s="381"/>
      <c r="AT43" s="381"/>
      <c r="AU43" s="381"/>
      <c r="AV43" s="381"/>
      <c r="AW43" s="381"/>
      <c r="AX43" s="381"/>
      <c r="AY43" s="381"/>
      <c r="AZ43" s="381"/>
      <c r="BA43" s="381"/>
      <c r="BB43" s="381"/>
      <c r="BC43" s="381"/>
      <c r="BD43" s="175"/>
      <c r="BE43" s="380" t="str">
        <f t="shared" si="1"/>
        <v/>
      </c>
      <c r="BF43" s="380"/>
      <c r="BG43" s="381"/>
      <c r="BH43" s="381"/>
      <c r="BI43" s="381"/>
      <c r="BJ43" s="381"/>
      <c r="BK43" s="381"/>
      <c r="BL43" s="381"/>
      <c r="BM43" s="381"/>
      <c r="BN43" s="381"/>
      <c r="BO43" s="381"/>
      <c r="BP43" s="381"/>
      <c r="BQ43" s="381"/>
      <c r="BR43" s="381"/>
      <c r="BS43" s="381"/>
      <c r="BT43" s="381"/>
      <c r="BU43" s="381"/>
      <c r="BV43" s="175"/>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75"/>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202"/>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Wp8i/IepUdFg6pDuzE+hgfs1iQrwd8GZnKKplCuukJ56Yx6Tsraa0w0mgWULhDC8ybMtQ2oHVRdrQFkP1TbJ0w==" saltValue="UUeFlHYbsBqF574wyoX8E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30" t="s">
        <v>202</v>
      </c>
      <c r="DI1" s="731"/>
      <c r="DJ1" s="731"/>
      <c r="DK1" s="731"/>
      <c r="DL1" s="731"/>
      <c r="DM1" s="731"/>
      <c r="DN1" s="732"/>
      <c r="DO1" s="208"/>
      <c r="DP1" s="730" t="s">
        <v>203</v>
      </c>
      <c r="DQ1" s="731"/>
      <c r="DR1" s="731"/>
      <c r="DS1" s="731"/>
      <c r="DT1" s="731"/>
      <c r="DU1" s="731"/>
      <c r="DV1" s="731"/>
      <c r="DW1" s="731"/>
      <c r="DX1" s="731"/>
      <c r="DY1" s="731"/>
      <c r="DZ1" s="731"/>
      <c r="EA1" s="731"/>
      <c r="EB1" s="731"/>
      <c r="EC1" s="732"/>
      <c r="ED1" s="207"/>
      <c r="EE1" s="207"/>
      <c r="EF1" s="207"/>
      <c r="EG1" s="207"/>
      <c r="EH1" s="207"/>
      <c r="EI1" s="207"/>
      <c r="EJ1" s="207"/>
      <c r="EK1" s="207"/>
      <c r="EL1" s="207"/>
      <c r="EM1" s="207"/>
    </row>
    <row r="2" spans="2:143" ht="22.5" customHeight="1" x14ac:dyDescent="0.15">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3847319</v>
      </c>
      <c r="S5" s="690"/>
      <c r="T5" s="690"/>
      <c r="U5" s="690"/>
      <c r="V5" s="690"/>
      <c r="W5" s="690"/>
      <c r="X5" s="690"/>
      <c r="Y5" s="715"/>
      <c r="Z5" s="728">
        <v>18.2</v>
      </c>
      <c r="AA5" s="728"/>
      <c r="AB5" s="728"/>
      <c r="AC5" s="728"/>
      <c r="AD5" s="729">
        <v>3613021</v>
      </c>
      <c r="AE5" s="729"/>
      <c r="AF5" s="729"/>
      <c r="AG5" s="729"/>
      <c r="AH5" s="729"/>
      <c r="AI5" s="729"/>
      <c r="AJ5" s="729"/>
      <c r="AK5" s="729"/>
      <c r="AL5" s="716">
        <v>42.6</v>
      </c>
      <c r="AM5" s="698"/>
      <c r="AN5" s="698"/>
      <c r="AO5" s="717"/>
      <c r="AP5" s="692" t="s">
        <v>216</v>
      </c>
      <c r="AQ5" s="693"/>
      <c r="AR5" s="693"/>
      <c r="AS5" s="693"/>
      <c r="AT5" s="693"/>
      <c r="AU5" s="693"/>
      <c r="AV5" s="693"/>
      <c r="AW5" s="693"/>
      <c r="AX5" s="693"/>
      <c r="AY5" s="693"/>
      <c r="AZ5" s="693"/>
      <c r="BA5" s="693"/>
      <c r="BB5" s="693"/>
      <c r="BC5" s="693"/>
      <c r="BD5" s="693"/>
      <c r="BE5" s="693"/>
      <c r="BF5" s="694"/>
      <c r="BG5" s="634">
        <v>3578233</v>
      </c>
      <c r="BH5" s="635"/>
      <c r="BI5" s="635"/>
      <c r="BJ5" s="635"/>
      <c r="BK5" s="635"/>
      <c r="BL5" s="635"/>
      <c r="BM5" s="635"/>
      <c r="BN5" s="636"/>
      <c r="BO5" s="672">
        <v>93</v>
      </c>
      <c r="BP5" s="672"/>
      <c r="BQ5" s="672"/>
      <c r="BR5" s="672"/>
      <c r="BS5" s="673">
        <v>26926</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134330</v>
      </c>
      <c r="S6" s="635"/>
      <c r="T6" s="635"/>
      <c r="U6" s="635"/>
      <c r="V6" s="635"/>
      <c r="W6" s="635"/>
      <c r="X6" s="635"/>
      <c r="Y6" s="636"/>
      <c r="Z6" s="672">
        <v>0.6</v>
      </c>
      <c r="AA6" s="672"/>
      <c r="AB6" s="672"/>
      <c r="AC6" s="672"/>
      <c r="AD6" s="673">
        <v>134330</v>
      </c>
      <c r="AE6" s="673"/>
      <c r="AF6" s="673"/>
      <c r="AG6" s="673"/>
      <c r="AH6" s="673"/>
      <c r="AI6" s="673"/>
      <c r="AJ6" s="673"/>
      <c r="AK6" s="673"/>
      <c r="AL6" s="637">
        <v>1.6</v>
      </c>
      <c r="AM6" s="638"/>
      <c r="AN6" s="638"/>
      <c r="AO6" s="674"/>
      <c r="AP6" s="631" t="s">
        <v>221</v>
      </c>
      <c r="AQ6" s="632"/>
      <c r="AR6" s="632"/>
      <c r="AS6" s="632"/>
      <c r="AT6" s="632"/>
      <c r="AU6" s="632"/>
      <c r="AV6" s="632"/>
      <c r="AW6" s="632"/>
      <c r="AX6" s="632"/>
      <c r="AY6" s="632"/>
      <c r="AZ6" s="632"/>
      <c r="BA6" s="632"/>
      <c r="BB6" s="632"/>
      <c r="BC6" s="632"/>
      <c r="BD6" s="632"/>
      <c r="BE6" s="632"/>
      <c r="BF6" s="633"/>
      <c r="BG6" s="634">
        <v>3578233</v>
      </c>
      <c r="BH6" s="635"/>
      <c r="BI6" s="635"/>
      <c r="BJ6" s="635"/>
      <c r="BK6" s="635"/>
      <c r="BL6" s="635"/>
      <c r="BM6" s="635"/>
      <c r="BN6" s="636"/>
      <c r="BO6" s="672">
        <v>93</v>
      </c>
      <c r="BP6" s="672"/>
      <c r="BQ6" s="672"/>
      <c r="BR6" s="672"/>
      <c r="BS6" s="673">
        <v>26926</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152687</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152687</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803</v>
      </c>
      <c r="S7" s="635"/>
      <c r="T7" s="635"/>
      <c r="U7" s="635"/>
      <c r="V7" s="635"/>
      <c r="W7" s="635"/>
      <c r="X7" s="635"/>
      <c r="Y7" s="636"/>
      <c r="Z7" s="672">
        <v>0</v>
      </c>
      <c r="AA7" s="672"/>
      <c r="AB7" s="672"/>
      <c r="AC7" s="672"/>
      <c r="AD7" s="673">
        <v>803</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1297252</v>
      </c>
      <c r="BH7" s="635"/>
      <c r="BI7" s="635"/>
      <c r="BJ7" s="635"/>
      <c r="BK7" s="635"/>
      <c r="BL7" s="635"/>
      <c r="BM7" s="635"/>
      <c r="BN7" s="636"/>
      <c r="BO7" s="672">
        <v>33.700000000000003</v>
      </c>
      <c r="BP7" s="672"/>
      <c r="BQ7" s="672"/>
      <c r="BR7" s="672"/>
      <c r="BS7" s="673">
        <v>26926</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3927570</v>
      </c>
      <c r="CS7" s="635"/>
      <c r="CT7" s="635"/>
      <c r="CU7" s="635"/>
      <c r="CV7" s="635"/>
      <c r="CW7" s="635"/>
      <c r="CX7" s="635"/>
      <c r="CY7" s="636"/>
      <c r="CZ7" s="672">
        <v>19.7</v>
      </c>
      <c r="DA7" s="672"/>
      <c r="DB7" s="672"/>
      <c r="DC7" s="672"/>
      <c r="DD7" s="640">
        <v>12816</v>
      </c>
      <c r="DE7" s="635"/>
      <c r="DF7" s="635"/>
      <c r="DG7" s="635"/>
      <c r="DH7" s="635"/>
      <c r="DI7" s="635"/>
      <c r="DJ7" s="635"/>
      <c r="DK7" s="635"/>
      <c r="DL7" s="635"/>
      <c r="DM7" s="635"/>
      <c r="DN7" s="635"/>
      <c r="DO7" s="635"/>
      <c r="DP7" s="636"/>
      <c r="DQ7" s="640">
        <v>3768585</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9734</v>
      </c>
      <c r="S8" s="635"/>
      <c r="T8" s="635"/>
      <c r="U8" s="635"/>
      <c r="V8" s="635"/>
      <c r="W8" s="635"/>
      <c r="X8" s="635"/>
      <c r="Y8" s="636"/>
      <c r="Z8" s="672">
        <v>0</v>
      </c>
      <c r="AA8" s="672"/>
      <c r="AB8" s="672"/>
      <c r="AC8" s="672"/>
      <c r="AD8" s="673">
        <v>9734</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51364</v>
      </c>
      <c r="BH8" s="635"/>
      <c r="BI8" s="635"/>
      <c r="BJ8" s="635"/>
      <c r="BK8" s="635"/>
      <c r="BL8" s="635"/>
      <c r="BM8" s="635"/>
      <c r="BN8" s="636"/>
      <c r="BO8" s="672">
        <v>1.3</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5042854</v>
      </c>
      <c r="CS8" s="635"/>
      <c r="CT8" s="635"/>
      <c r="CU8" s="635"/>
      <c r="CV8" s="635"/>
      <c r="CW8" s="635"/>
      <c r="CX8" s="635"/>
      <c r="CY8" s="636"/>
      <c r="CZ8" s="672">
        <v>25.2</v>
      </c>
      <c r="DA8" s="672"/>
      <c r="DB8" s="672"/>
      <c r="DC8" s="672"/>
      <c r="DD8" s="640">
        <v>10969</v>
      </c>
      <c r="DE8" s="635"/>
      <c r="DF8" s="635"/>
      <c r="DG8" s="635"/>
      <c r="DH8" s="635"/>
      <c r="DI8" s="635"/>
      <c r="DJ8" s="635"/>
      <c r="DK8" s="635"/>
      <c r="DL8" s="635"/>
      <c r="DM8" s="635"/>
      <c r="DN8" s="635"/>
      <c r="DO8" s="635"/>
      <c r="DP8" s="636"/>
      <c r="DQ8" s="640">
        <v>2966886</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11713</v>
      </c>
      <c r="S9" s="635"/>
      <c r="T9" s="635"/>
      <c r="U9" s="635"/>
      <c r="V9" s="635"/>
      <c r="W9" s="635"/>
      <c r="X9" s="635"/>
      <c r="Y9" s="636"/>
      <c r="Z9" s="672">
        <v>0.1</v>
      </c>
      <c r="AA9" s="672"/>
      <c r="AB9" s="672"/>
      <c r="AC9" s="672"/>
      <c r="AD9" s="673">
        <v>11713</v>
      </c>
      <c r="AE9" s="673"/>
      <c r="AF9" s="673"/>
      <c r="AG9" s="673"/>
      <c r="AH9" s="673"/>
      <c r="AI9" s="673"/>
      <c r="AJ9" s="673"/>
      <c r="AK9" s="673"/>
      <c r="AL9" s="637">
        <v>0.1</v>
      </c>
      <c r="AM9" s="638"/>
      <c r="AN9" s="638"/>
      <c r="AO9" s="674"/>
      <c r="AP9" s="631" t="s">
        <v>230</v>
      </c>
      <c r="AQ9" s="632"/>
      <c r="AR9" s="632"/>
      <c r="AS9" s="632"/>
      <c r="AT9" s="632"/>
      <c r="AU9" s="632"/>
      <c r="AV9" s="632"/>
      <c r="AW9" s="632"/>
      <c r="AX9" s="632"/>
      <c r="AY9" s="632"/>
      <c r="AZ9" s="632"/>
      <c r="BA9" s="632"/>
      <c r="BB9" s="632"/>
      <c r="BC9" s="632"/>
      <c r="BD9" s="632"/>
      <c r="BE9" s="632"/>
      <c r="BF9" s="633"/>
      <c r="BG9" s="634">
        <v>1073657</v>
      </c>
      <c r="BH9" s="635"/>
      <c r="BI9" s="635"/>
      <c r="BJ9" s="635"/>
      <c r="BK9" s="635"/>
      <c r="BL9" s="635"/>
      <c r="BM9" s="635"/>
      <c r="BN9" s="636"/>
      <c r="BO9" s="672">
        <v>27.9</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1583560</v>
      </c>
      <c r="CS9" s="635"/>
      <c r="CT9" s="635"/>
      <c r="CU9" s="635"/>
      <c r="CV9" s="635"/>
      <c r="CW9" s="635"/>
      <c r="CX9" s="635"/>
      <c r="CY9" s="636"/>
      <c r="CZ9" s="672">
        <v>7.9</v>
      </c>
      <c r="DA9" s="672"/>
      <c r="DB9" s="672"/>
      <c r="DC9" s="672"/>
      <c r="DD9" s="640">
        <v>31316</v>
      </c>
      <c r="DE9" s="635"/>
      <c r="DF9" s="635"/>
      <c r="DG9" s="635"/>
      <c r="DH9" s="635"/>
      <c r="DI9" s="635"/>
      <c r="DJ9" s="635"/>
      <c r="DK9" s="635"/>
      <c r="DL9" s="635"/>
      <c r="DM9" s="635"/>
      <c r="DN9" s="635"/>
      <c r="DO9" s="635"/>
      <c r="DP9" s="636"/>
      <c r="DQ9" s="640">
        <v>861612</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77967</v>
      </c>
      <c r="BH10" s="635"/>
      <c r="BI10" s="635"/>
      <c r="BJ10" s="635"/>
      <c r="BK10" s="635"/>
      <c r="BL10" s="635"/>
      <c r="BM10" s="635"/>
      <c r="BN10" s="636"/>
      <c r="BO10" s="672">
        <v>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40801</v>
      </c>
      <c r="CS10" s="635"/>
      <c r="CT10" s="635"/>
      <c r="CU10" s="635"/>
      <c r="CV10" s="635"/>
      <c r="CW10" s="635"/>
      <c r="CX10" s="635"/>
      <c r="CY10" s="636"/>
      <c r="CZ10" s="672">
        <v>0.2</v>
      </c>
      <c r="DA10" s="672"/>
      <c r="DB10" s="672"/>
      <c r="DC10" s="672"/>
      <c r="DD10" s="640" t="s">
        <v>122</v>
      </c>
      <c r="DE10" s="635"/>
      <c r="DF10" s="635"/>
      <c r="DG10" s="635"/>
      <c r="DH10" s="635"/>
      <c r="DI10" s="635"/>
      <c r="DJ10" s="635"/>
      <c r="DK10" s="635"/>
      <c r="DL10" s="635"/>
      <c r="DM10" s="635"/>
      <c r="DN10" s="635"/>
      <c r="DO10" s="635"/>
      <c r="DP10" s="636"/>
      <c r="DQ10" s="640">
        <v>15254</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728614</v>
      </c>
      <c r="S11" s="635"/>
      <c r="T11" s="635"/>
      <c r="U11" s="635"/>
      <c r="V11" s="635"/>
      <c r="W11" s="635"/>
      <c r="X11" s="635"/>
      <c r="Y11" s="636"/>
      <c r="Z11" s="637">
        <v>3.4</v>
      </c>
      <c r="AA11" s="638"/>
      <c r="AB11" s="638"/>
      <c r="AC11" s="639"/>
      <c r="AD11" s="640">
        <v>728614</v>
      </c>
      <c r="AE11" s="635"/>
      <c r="AF11" s="635"/>
      <c r="AG11" s="635"/>
      <c r="AH11" s="635"/>
      <c r="AI11" s="635"/>
      <c r="AJ11" s="635"/>
      <c r="AK11" s="636"/>
      <c r="AL11" s="637">
        <v>8.6</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94264</v>
      </c>
      <c r="BH11" s="635"/>
      <c r="BI11" s="635"/>
      <c r="BJ11" s="635"/>
      <c r="BK11" s="635"/>
      <c r="BL11" s="635"/>
      <c r="BM11" s="635"/>
      <c r="BN11" s="636"/>
      <c r="BO11" s="672">
        <v>2.5</v>
      </c>
      <c r="BP11" s="672"/>
      <c r="BQ11" s="672"/>
      <c r="BR11" s="672"/>
      <c r="BS11" s="673">
        <v>26926</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532072</v>
      </c>
      <c r="CS11" s="635"/>
      <c r="CT11" s="635"/>
      <c r="CU11" s="635"/>
      <c r="CV11" s="635"/>
      <c r="CW11" s="635"/>
      <c r="CX11" s="635"/>
      <c r="CY11" s="636"/>
      <c r="CZ11" s="672">
        <v>2.7</v>
      </c>
      <c r="DA11" s="672"/>
      <c r="DB11" s="672"/>
      <c r="DC11" s="672"/>
      <c r="DD11" s="640">
        <v>94986</v>
      </c>
      <c r="DE11" s="635"/>
      <c r="DF11" s="635"/>
      <c r="DG11" s="635"/>
      <c r="DH11" s="635"/>
      <c r="DI11" s="635"/>
      <c r="DJ11" s="635"/>
      <c r="DK11" s="635"/>
      <c r="DL11" s="635"/>
      <c r="DM11" s="635"/>
      <c r="DN11" s="635"/>
      <c r="DO11" s="635"/>
      <c r="DP11" s="636"/>
      <c r="DQ11" s="640">
        <v>317384</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5404</v>
      </c>
      <c r="S12" s="635"/>
      <c r="T12" s="635"/>
      <c r="U12" s="635"/>
      <c r="V12" s="635"/>
      <c r="W12" s="635"/>
      <c r="X12" s="635"/>
      <c r="Y12" s="636"/>
      <c r="Z12" s="672">
        <v>0</v>
      </c>
      <c r="AA12" s="672"/>
      <c r="AB12" s="672"/>
      <c r="AC12" s="672"/>
      <c r="AD12" s="673">
        <v>5404</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1982929</v>
      </c>
      <c r="BH12" s="635"/>
      <c r="BI12" s="635"/>
      <c r="BJ12" s="635"/>
      <c r="BK12" s="635"/>
      <c r="BL12" s="635"/>
      <c r="BM12" s="635"/>
      <c r="BN12" s="636"/>
      <c r="BO12" s="672">
        <v>51.5</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1560868</v>
      </c>
      <c r="CS12" s="635"/>
      <c r="CT12" s="635"/>
      <c r="CU12" s="635"/>
      <c r="CV12" s="635"/>
      <c r="CW12" s="635"/>
      <c r="CX12" s="635"/>
      <c r="CY12" s="636"/>
      <c r="CZ12" s="672">
        <v>7.8</v>
      </c>
      <c r="DA12" s="672"/>
      <c r="DB12" s="672"/>
      <c r="DC12" s="672"/>
      <c r="DD12" s="640">
        <v>11425</v>
      </c>
      <c r="DE12" s="635"/>
      <c r="DF12" s="635"/>
      <c r="DG12" s="635"/>
      <c r="DH12" s="635"/>
      <c r="DI12" s="635"/>
      <c r="DJ12" s="635"/>
      <c r="DK12" s="635"/>
      <c r="DL12" s="635"/>
      <c r="DM12" s="635"/>
      <c r="DN12" s="635"/>
      <c r="DO12" s="635"/>
      <c r="DP12" s="636"/>
      <c r="DQ12" s="640">
        <v>720077</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1972239</v>
      </c>
      <c r="BH13" s="635"/>
      <c r="BI13" s="635"/>
      <c r="BJ13" s="635"/>
      <c r="BK13" s="635"/>
      <c r="BL13" s="635"/>
      <c r="BM13" s="635"/>
      <c r="BN13" s="636"/>
      <c r="BO13" s="672">
        <v>51.3</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1300507</v>
      </c>
      <c r="CS13" s="635"/>
      <c r="CT13" s="635"/>
      <c r="CU13" s="635"/>
      <c r="CV13" s="635"/>
      <c r="CW13" s="635"/>
      <c r="CX13" s="635"/>
      <c r="CY13" s="636"/>
      <c r="CZ13" s="672">
        <v>6.5</v>
      </c>
      <c r="DA13" s="672"/>
      <c r="DB13" s="672"/>
      <c r="DC13" s="672"/>
      <c r="DD13" s="640">
        <v>422202</v>
      </c>
      <c r="DE13" s="635"/>
      <c r="DF13" s="635"/>
      <c r="DG13" s="635"/>
      <c r="DH13" s="635"/>
      <c r="DI13" s="635"/>
      <c r="DJ13" s="635"/>
      <c r="DK13" s="635"/>
      <c r="DL13" s="635"/>
      <c r="DM13" s="635"/>
      <c r="DN13" s="635"/>
      <c r="DO13" s="635"/>
      <c r="DP13" s="636"/>
      <c r="DQ13" s="640">
        <v>878478</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v>1022</v>
      </c>
      <c r="S14" s="635"/>
      <c r="T14" s="635"/>
      <c r="U14" s="635"/>
      <c r="V14" s="635"/>
      <c r="W14" s="635"/>
      <c r="X14" s="635"/>
      <c r="Y14" s="636"/>
      <c r="Z14" s="672">
        <v>0</v>
      </c>
      <c r="AA14" s="672"/>
      <c r="AB14" s="672"/>
      <c r="AC14" s="672"/>
      <c r="AD14" s="673">
        <v>1022</v>
      </c>
      <c r="AE14" s="673"/>
      <c r="AF14" s="673"/>
      <c r="AG14" s="673"/>
      <c r="AH14" s="673"/>
      <c r="AI14" s="673"/>
      <c r="AJ14" s="673"/>
      <c r="AK14" s="673"/>
      <c r="AL14" s="637">
        <v>0</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114084</v>
      </c>
      <c r="BH14" s="635"/>
      <c r="BI14" s="635"/>
      <c r="BJ14" s="635"/>
      <c r="BK14" s="635"/>
      <c r="BL14" s="635"/>
      <c r="BM14" s="635"/>
      <c r="BN14" s="636"/>
      <c r="BO14" s="672">
        <v>3</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525771</v>
      </c>
      <c r="CS14" s="635"/>
      <c r="CT14" s="635"/>
      <c r="CU14" s="635"/>
      <c r="CV14" s="635"/>
      <c r="CW14" s="635"/>
      <c r="CX14" s="635"/>
      <c r="CY14" s="636"/>
      <c r="CZ14" s="672">
        <v>2.6</v>
      </c>
      <c r="DA14" s="672"/>
      <c r="DB14" s="672"/>
      <c r="DC14" s="672"/>
      <c r="DD14" s="640">
        <v>44584</v>
      </c>
      <c r="DE14" s="635"/>
      <c r="DF14" s="635"/>
      <c r="DG14" s="635"/>
      <c r="DH14" s="635"/>
      <c r="DI14" s="635"/>
      <c r="DJ14" s="635"/>
      <c r="DK14" s="635"/>
      <c r="DL14" s="635"/>
      <c r="DM14" s="635"/>
      <c r="DN14" s="635"/>
      <c r="DO14" s="635"/>
      <c r="DP14" s="636"/>
      <c r="DQ14" s="640">
        <v>460923</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t="s">
        <v>122</v>
      </c>
      <c r="S15" s="635"/>
      <c r="T15" s="635"/>
      <c r="U15" s="635"/>
      <c r="V15" s="635"/>
      <c r="W15" s="635"/>
      <c r="X15" s="635"/>
      <c r="Y15" s="636"/>
      <c r="Z15" s="672" t="s">
        <v>122</v>
      </c>
      <c r="AA15" s="672"/>
      <c r="AB15" s="672"/>
      <c r="AC15" s="672"/>
      <c r="AD15" s="673" t="s">
        <v>122</v>
      </c>
      <c r="AE15" s="673"/>
      <c r="AF15" s="673"/>
      <c r="AG15" s="673"/>
      <c r="AH15" s="673"/>
      <c r="AI15" s="673"/>
      <c r="AJ15" s="673"/>
      <c r="AK15" s="673"/>
      <c r="AL15" s="637" t="s">
        <v>122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183968</v>
      </c>
      <c r="BH15" s="635"/>
      <c r="BI15" s="635"/>
      <c r="BJ15" s="635"/>
      <c r="BK15" s="635"/>
      <c r="BL15" s="635"/>
      <c r="BM15" s="635"/>
      <c r="BN15" s="636"/>
      <c r="BO15" s="672">
        <v>4.8</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2807830</v>
      </c>
      <c r="CS15" s="635"/>
      <c r="CT15" s="635"/>
      <c r="CU15" s="635"/>
      <c r="CV15" s="635"/>
      <c r="CW15" s="635"/>
      <c r="CX15" s="635"/>
      <c r="CY15" s="636"/>
      <c r="CZ15" s="672">
        <v>14.1</v>
      </c>
      <c r="DA15" s="672"/>
      <c r="DB15" s="672"/>
      <c r="DC15" s="672"/>
      <c r="DD15" s="640">
        <v>1508313</v>
      </c>
      <c r="DE15" s="635"/>
      <c r="DF15" s="635"/>
      <c r="DG15" s="635"/>
      <c r="DH15" s="635"/>
      <c r="DI15" s="635"/>
      <c r="DJ15" s="635"/>
      <c r="DK15" s="635"/>
      <c r="DL15" s="635"/>
      <c r="DM15" s="635"/>
      <c r="DN15" s="635"/>
      <c r="DO15" s="635"/>
      <c r="DP15" s="636"/>
      <c r="DQ15" s="640">
        <v>1206493</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13560</v>
      </c>
      <c r="S16" s="635"/>
      <c r="T16" s="635"/>
      <c r="U16" s="635"/>
      <c r="V16" s="635"/>
      <c r="W16" s="635"/>
      <c r="X16" s="635"/>
      <c r="Y16" s="636"/>
      <c r="Z16" s="672">
        <v>0.1</v>
      </c>
      <c r="AA16" s="672"/>
      <c r="AB16" s="672"/>
      <c r="AC16" s="672"/>
      <c r="AD16" s="673">
        <v>13560</v>
      </c>
      <c r="AE16" s="673"/>
      <c r="AF16" s="673"/>
      <c r="AG16" s="673"/>
      <c r="AH16" s="673"/>
      <c r="AI16" s="673"/>
      <c r="AJ16" s="673"/>
      <c r="AK16" s="673"/>
      <c r="AL16" s="637">
        <v>0.2</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16694</v>
      </c>
      <c r="CS16" s="635"/>
      <c r="CT16" s="635"/>
      <c r="CU16" s="635"/>
      <c r="CV16" s="635"/>
      <c r="CW16" s="635"/>
      <c r="CX16" s="635"/>
      <c r="CY16" s="636"/>
      <c r="CZ16" s="672">
        <v>0.1</v>
      </c>
      <c r="DA16" s="672"/>
      <c r="DB16" s="672"/>
      <c r="DC16" s="672"/>
      <c r="DD16" s="640" t="s">
        <v>122</v>
      </c>
      <c r="DE16" s="635"/>
      <c r="DF16" s="635"/>
      <c r="DG16" s="635"/>
      <c r="DH16" s="635"/>
      <c r="DI16" s="635"/>
      <c r="DJ16" s="635"/>
      <c r="DK16" s="635"/>
      <c r="DL16" s="635"/>
      <c r="DM16" s="635"/>
      <c r="DN16" s="635"/>
      <c r="DO16" s="635"/>
      <c r="DP16" s="636"/>
      <c r="DQ16" s="640">
        <v>16694</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48172</v>
      </c>
      <c r="S17" s="635"/>
      <c r="T17" s="635"/>
      <c r="U17" s="635"/>
      <c r="V17" s="635"/>
      <c r="W17" s="635"/>
      <c r="X17" s="635"/>
      <c r="Y17" s="636"/>
      <c r="Z17" s="672">
        <v>0.2</v>
      </c>
      <c r="AA17" s="672"/>
      <c r="AB17" s="672"/>
      <c r="AC17" s="672"/>
      <c r="AD17" s="673">
        <v>48172</v>
      </c>
      <c r="AE17" s="673"/>
      <c r="AF17" s="673"/>
      <c r="AG17" s="673"/>
      <c r="AH17" s="673"/>
      <c r="AI17" s="673"/>
      <c r="AJ17" s="673"/>
      <c r="AK17" s="673"/>
      <c r="AL17" s="637">
        <v>0.6</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2488693</v>
      </c>
      <c r="CS17" s="635"/>
      <c r="CT17" s="635"/>
      <c r="CU17" s="635"/>
      <c r="CV17" s="635"/>
      <c r="CW17" s="635"/>
      <c r="CX17" s="635"/>
      <c r="CY17" s="636"/>
      <c r="CZ17" s="672">
        <v>12.5</v>
      </c>
      <c r="DA17" s="672"/>
      <c r="DB17" s="672"/>
      <c r="DC17" s="672"/>
      <c r="DD17" s="640" t="s">
        <v>122</v>
      </c>
      <c r="DE17" s="635"/>
      <c r="DF17" s="635"/>
      <c r="DG17" s="635"/>
      <c r="DH17" s="635"/>
      <c r="DI17" s="635"/>
      <c r="DJ17" s="635"/>
      <c r="DK17" s="635"/>
      <c r="DL17" s="635"/>
      <c r="DM17" s="635"/>
      <c r="DN17" s="635"/>
      <c r="DO17" s="635"/>
      <c r="DP17" s="636"/>
      <c r="DQ17" s="640">
        <v>1918851</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24833</v>
      </c>
      <c r="S18" s="635"/>
      <c r="T18" s="635"/>
      <c r="U18" s="635"/>
      <c r="V18" s="635"/>
      <c r="W18" s="635"/>
      <c r="X18" s="635"/>
      <c r="Y18" s="636"/>
      <c r="Z18" s="672">
        <v>0.1</v>
      </c>
      <c r="AA18" s="672"/>
      <c r="AB18" s="672"/>
      <c r="AC18" s="672"/>
      <c r="AD18" s="673">
        <v>24833</v>
      </c>
      <c r="AE18" s="673"/>
      <c r="AF18" s="673"/>
      <c r="AG18" s="673"/>
      <c r="AH18" s="673"/>
      <c r="AI18" s="673"/>
      <c r="AJ18" s="673"/>
      <c r="AK18" s="673"/>
      <c r="AL18" s="637">
        <v>0.3</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23672</v>
      </c>
      <c r="S19" s="635"/>
      <c r="T19" s="635"/>
      <c r="U19" s="635"/>
      <c r="V19" s="635"/>
      <c r="W19" s="635"/>
      <c r="X19" s="635"/>
      <c r="Y19" s="636"/>
      <c r="Z19" s="672">
        <v>0.1</v>
      </c>
      <c r="AA19" s="672"/>
      <c r="AB19" s="672"/>
      <c r="AC19" s="672"/>
      <c r="AD19" s="673">
        <v>23672</v>
      </c>
      <c r="AE19" s="673"/>
      <c r="AF19" s="673"/>
      <c r="AG19" s="673"/>
      <c r="AH19" s="673"/>
      <c r="AI19" s="673"/>
      <c r="AJ19" s="673"/>
      <c r="AK19" s="673"/>
      <c r="AL19" s="637">
        <v>0.3</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269086</v>
      </c>
      <c r="BH19" s="635"/>
      <c r="BI19" s="635"/>
      <c r="BJ19" s="635"/>
      <c r="BK19" s="635"/>
      <c r="BL19" s="635"/>
      <c r="BM19" s="635"/>
      <c r="BN19" s="636"/>
      <c r="BO19" s="672">
        <v>7</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1161</v>
      </c>
      <c r="S20" s="635"/>
      <c r="T20" s="635"/>
      <c r="U20" s="635"/>
      <c r="V20" s="635"/>
      <c r="W20" s="635"/>
      <c r="X20" s="635"/>
      <c r="Y20" s="636"/>
      <c r="Z20" s="672">
        <v>0</v>
      </c>
      <c r="AA20" s="672"/>
      <c r="AB20" s="672"/>
      <c r="AC20" s="672"/>
      <c r="AD20" s="673">
        <v>1161</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269086</v>
      </c>
      <c r="BH20" s="635"/>
      <c r="BI20" s="635"/>
      <c r="BJ20" s="635"/>
      <c r="BK20" s="635"/>
      <c r="BL20" s="635"/>
      <c r="BM20" s="635"/>
      <c r="BN20" s="636"/>
      <c r="BO20" s="672">
        <v>7</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19979907</v>
      </c>
      <c r="CS20" s="635"/>
      <c r="CT20" s="635"/>
      <c r="CU20" s="635"/>
      <c r="CV20" s="635"/>
      <c r="CW20" s="635"/>
      <c r="CX20" s="635"/>
      <c r="CY20" s="636"/>
      <c r="CZ20" s="672">
        <v>100</v>
      </c>
      <c r="DA20" s="672"/>
      <c r="DB20" s="672"/>
      <c r="DC20" s="672"/>
      <c r="DD20" s="640">
        <v>2136611</v>
      </c>
      <c r="DE20" s="635"/>
      <c r="DF20" s="635"/>
      <c r="DG20" s="635"/>
      <c r="DH20" s="635"/>
      <c r="DI20" s="635"/>
      <c r="DJ20" s="635"/>
      <c r="DK20" s="635"/>
      <c r="DL20" s="635"/>
      <c r="DM20" s="635"/>
      <c r="DN20" s="635"/>
      <c r="DO20" s="635"/>
      <c r="DP20" s="636"/>
      <c r="DQ20" s="640">
        <v>13283924</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4692245</v>
      </c>
      <c r="S21" s="635"/>
      <c r="T21" s="635"/>
      <c r="U21" s="635"/>
      <c r="V21" s="635"/>
      <c r="W21" s="635"/>
      <c r="X21" s="635"/>
      <c r="Y21" s="636"/>
      <c r="Z21" s="672">
        <v>22.2</v>
      </c>
      <c r="AA21" s="672"/>
      <c r="AB21" s="672"/>
      <c r="AC21" s="672"/>
      <c r="AD21" s="673">
        <v>3839987</v>
      </c>
      <c r="AE21" s="673"/>
      <c r="AF21" s="673"/>
      <c r="AG21" s="673"/>
      <c r="AH21" s="673"/>
      <c r="AI21" s="673"/>
      <c r="AJ21" s="673"/>
      <c r="AK21" s="673"/>
      <c r="AL21" s="637">
        <v>45.3</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34788</v>
      </c>
      <c r="BH21" s="635"/>
      <c r="BI21" s="635"/>
      <c r="BJ21" s="635"/>
      <c r="BK21" s="635"/>
      <c r="BL21" s="635"/>
      <c r="BM21" s="635"/>
      <c r="BN21" s="636"/>
      <c r="BO21" s="672">
        <v>0.9</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3839987</v>
      </c>
      <c r="S22" s="635"/>
      <c r="T22" s="635"/>
      <c r="U22" s="635"/>
      <c r="V22" s="635"/>
      <c r="W22" s="635"/>
      <c r="X22" s="635"/>
      <c r="Y22" s="636"/>
      <c r="Z22" s="672">
        <v>18.100000000000001</v>
      </c>
      <c r="AA22" s="672"/>
      <c r="AB22" s="672"/>
      <c r="AC22" s="672"/>
      <c r="AD22" s="673">
        <v>3839987</v>
      </c>
      <c r="AE22" s="673"/>
      <c r="AF22" s="673"/>
      <c r="AG22" s="673"/>
      <c r="AH22" s="673"/>
      <c r="AI22" s="673"/>
      <c r="AJ22" s="673"/>
      <c r="AK22" s="673"/>
      <c r="AL22" s="637">
        <v>45.3</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852241</v>
      </c>
      <c r="S23" s="635"/>
      <c r="T23" s="635"/>
      <c r="U23" s="635"/>
      <c r="V23" s="635"/>
      <c r="W23" s="635"/>
      <c r="X23" s="635"/>
      <c r="Y23" s="636"/>
      <c r="Z23" s="672">
        <v>4</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234298</v>
      </c>
      <c r="BH23" s="635"/>
      <c r="BI23" s="635"/>
      <c r="BJ23" s="635"/>
      <c r="BK23" s="635"/>
      <c r="BL23" s="635"/>
      <c r="BM23" s="635"/>
      <c r="BN23" s="636"/>
      <c r="BO23" s="672">
        <v>6.1</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v>17</v>
      </c>
      <c r="S24" s="635"/>
      <c r="T24" s="635"/>
      <c r="U24" s="635"/>
      <c r="V24" s="635"/>
      <c r="W24" s="635"/>
      <c r="X24" s="635"/>
      <c r="Y24" s="636"/>
      <c r="Z24" s="672">
        <v>0</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8057927</v>
      </c>
      <c r="CS24" s="690"/>
      <c r="CT24" s="690"/>
      <c r="CU24" s="690"/>
      <c r="CV24" s="690"/>
      <c r="CW24" s="690"/>
      <c r="CX24" s="690"/>
      <c r="CY24" s="715"/>
      <c r="CZ24" s="716">
        <v>40.299999999999997</v>
      </c>
      <c r="DA24" s="698"/>
      <c r="DB24" s="698"/>
      <c r="DC24" s="718"/>
      <c r="DD24" s="714">
        <v>5657920</v>
      </c>
      <c r="DE24" s="690"/>
      <c r="DF24" s="690"/>
      <c r="DG24" s="690"/>
      <c r="DH24" s="690"/>
      <c r="DI24" s="690"/>
      <c r="DJ24" s="690"/>
      <c r="DK24" s="715"/>
      <c r="DL24" s="714">
        <v>4065620</v>
      </c>
      <c r="DM24" s="690"/>
      <c r="DN24" s="690"/>
      <c r="DO24" s="690"/>
      <c r="DP24" s="690"/>
      <c r="DQ24" s="690"/>
      <c r="DR24" s="690"/>
      <c r="DS24" s="690"/>
      <c r="DT24" s="690"/>
      <c r="DU24" s="690"/>
      <c r="DV24" s="715"/>
      <c r="DW24" s="716">
        <v>47.7</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9517749</v>
      </c>
      <c r="S25" s="635"/>
      <c r="T25" s="635"/>
      <c r="U25" s="635"/>
      <c r="V25" s="635"/>
      <c r="W25" s="635"/>
      <c r="X25" s="635"/>
      <c r="Y25" s="636"/>
      <c r="Z25" s="672">
        <v>45</v>
      </c>
      <c r="AA25" s="672"/>
      <c r="AB25" s="672"/>
      <c r="AC25" s="672"/>
      <c r="AD25" s="673">
        <v>8431193</v>
      </c>
      <c r="AE25" s="673"/>
      <c r="AF25" s="673"/>
      <c r="AG25" s="673"/>
      <c r="AH25" s="673"/>
      <c r="AI25" s="673"/>
      <c r="AJ25" s="673"/>
      <c r="AK25" s="673"/>
      <c r="AL25" s="637">
        <v>99.5</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2774678</v>
      </c>
      <c r="CS25" s="647"/>
      <c r="CT25" s="647"/>
      <c r="CU25" s="647"/>
      <c r="CV25" s="647"/>
      <c r="CW25" s="647"/>
      <c r="CX25" s="647"/>
      <c r="CY25" s="648"/>
      <c r="CZ25" s="637">
        <v>13.9</v>
      </c>
      <c r="DA25" s="649"/>
      <c r="DB25" s="649"/>
      <c r="DC25" s="650"/>
      <c r="DD25" s="640">
        <v>2651060</v>
      </c>
      <c r="DE25" s="647"/>
      <c r="DF25" s="647"/>
      <c r="DG25" s="647"/>
      <c r="DH25" s="647"/>
      <c r="DI25" s="647"/>
      <c r="DJ25" s="647"/>
      <c r="DK25" s="648"/>
      <c r="DL25" s="640">
        <v>2301899</v>
      </c>
      <c r="DM25" s="647"/>
      <c r="DN25" s="647"/>
      <c r="DO25" s="647"/>
      <c r="DP25" s="647"/>
      <c r="DQ25" s="647"/>
      <c r="DR25" s="647"/>
      <c r="DS25" s="647"/>
      <c r="DT25" s="647"/>
      <c r="DU25" s="647"/>
      <c r="DV25" s="648"/>
      <c r="DW25" s="637">
        <v>27</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4486</v>
      </c>
      <c r="S26" s="635"/>
      <c r="T26" s="635"/>
      <c r="U26" s="635"/>
      <c r="V26" s="635"/>
      <c r="W26" s="635"/>
      <c r="X26" s="635"/>
      <c r="Y26" s="636"/>
      <c r="Z26" s="672">
        <v>0</v>
      </c>
      <c r="AA26" s="672"/>
      <c r="AB26" s="672"/>
      <c r="AC26" s="672"/>
      <c r="AD26" s="673">
        <v>4486</v>
      </c>
      <c r="AE26" s="673"/>
      <c r="AF26" s="673"/>
      <c r="AG26" s="673"/>
      <c r="AH26" s="673"/>
      <c r="AI26" s="673"/>
      <c r="AJ26" s="673"/>
      <c r="AK26" s="673"/>
      <c r="AL26" s="637">
        <v>0.1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1661998</v>
      </c>
      <c r="CS26" s="635"/>
      <c r="CT26" s="635"/>
      <c r="CU26" s="635"/>
      <c r="CV26" s="635"/>
      <c r="CW26" s="635"/>
      <c r="CX26" s="635"/>
      <c r="CY26" s="636"/>
      <c r="CZ26" s="637">
        <v>8.3000000000000007</v>
      </c>
      <c r="DA26" s="649"/>
      <c r="DB26" s="649"/>
      <c r="DC26" s="650"/>
      <c r="DD26" s="640">
        <v>1578744</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28019</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3847319</v>
      </c>
      <c r="BH27" s="635"/>
      <c r="BI27" s="635"/>
      <c r="BJ27" s="635"/>
      <c r="BK27" s="635"/>
      <c r="BL27" s="635"/>
      <c r="BM27" s="635"/>
      <c r="BN27" s="636"/>
      <c r="BO27" s="672">
        <v>100</v>
      </c>
      <c r="BP27" s="672"/>
      <c r="BQ27" s="672"/>
      <c r="BR27" s="672"/>
      <c r="BS27" s="673">
        <v>26926</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2797174</v>
      </c>
      <c r="CS27" s="647"/>
      <c r="CT27" s="647"/>
      <c r="CU27" s="647"/>
      <c r="CV27" s="647"/>
      <c r="CW27" s="647"/>
      <c r="CX27" s="647"/>
      <c r="CY27" s="648"/>
      <c r="CZ27" s="637">
        <v>14</v>
      </c>
      <c r="DA27" s="649"/>
      <c r="DB27" s="649"/>
      <c r="DC27" s="650"/>
      <c r="DD27" s="640">
        <v>1090627</v>
      </c>
      <c r="DE27" s="647"/>
      <c r="DF27" s="647"/>
      <c r="DG27" s="647"/>
      <c r="DH27" s="647"/>
      <c r="DI27" s="647"/>
      <c r="DJ27" s="647"/>
      <c r="DK27" s="648"/>
      <c r="DL27" s="640">
        <v>719123</v>
      </c>
      <c r="DM27" s="647"/>
      <c r="DN27" s="647"/>
      <c r="DO27" s="647"/>
      <c r="DP27" s="647"/>
      <c r="DQ27" s="647"/>
      <c r="DR27" s="647"/>
      <c r="DS27" s="647"/>
      <c r="DT27" s="647"/>
      <c r="DU27" s="647"/>
      <c r="DV27" s="648"/>
      <c r="DW27" s="637">
        <v>8.4</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78270</v>
      </c>
      <c r="S28" s="635"/>
      <c r="T28" s="635"/>
      <c r="U28" s="635"/>
      <c r="V28" s="635"/>
      <c r="W28" s="635"/>
      <c r="X28" s="635"/>
      <c r="Y28" s="636"/>
      <c r="Z28" s="672">
        <v>0.4</v>
      </c>
      <c r="AA28" s="672"/>
      <c r="AB28" s="672"/>
      <c r="AC28" s="672"/>
      <c r="AD28" s="673">
        <v>14195</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2486075</v>
      </c>
      <c r="CS28" s="635"/>
      <c r="CT28" s="635"/>
      <c r="CU28" s="635"/>
      <c r="CV28" s="635"/>
      <c r="CW28" s="635"/>
      <c r="CX28" s="635"/>
      <c r="CY28" s="636"/>
      <c r="CZ28" s="637">
        <v>12.4</v>
      </c>
      <c r="DA28" s="649"/>
      <c r="DB28" s="649"/>
      <c r="DC28" s="650"/>
      <c r="DD28" s="640">
        <v>1916233</v>
      </c>
      <c r="DE28" s="635"/>
      <c r="DF28" s="635"/>
      <c r="DG28" s="635"/>
      <c r="DH28" s="635"/>
      <c r="DI28" s="635"/>
      <c r="DJ28" s="635"/>
      <c r="DK28" s="636"/>
      <c r="DL28" s="640">
        <v>1044598</v>
      </c>
      <c r="DM28" s="635"/>
      <c r="DN28" s="635"/>
      <c r="DO28" s="635"/>
      <c r="DP28" s="635"/>
      <c r="DQ28" s="635"/>
      <c r="DR28" s="635"/>
      <c r="DS28" s="635"/>
      <c r="DT28" s="635"/>
      <c r="DU28" s="635"/>
      <c r="DV28" s="636"/>
      <c r="DW28" s="637">
        <v>12.3</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56543</v>
      </c>
      <c r="S29" s="635"/>
      <c r="T29" s="635"/>
      <c r="U29" s="635"/>
      <c r="V29" s="635"/>
      <c r="W29" s="635"/>
      <c r="X29" s="635"/>
      <c r="Y29" s="636"/>
      <c r="Z29" s="672">
        <v>0.3</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2485736</v>
      </c>
      <c r="CS29" s="647"/>
      <c r="CT29" s="647"/>
      <c r="CU29" s="647"/>
      <c r="CV29" s="647"/>
      <c r="CW29" s="647"/>
      <c r="CX29" s="647"/>
      <c r="CY29" s="648"/>
      <c r="CZ29" s="637">
        <v>12.4</v>
      </c>
      <c r="DA29" s="649"/>
      <c r="DB29" s="649"/>
      <c r="DC29" s="650"/>
      <c r="DD29" s="640">
        <v>1915894</v>
      </c>
      <c r="DE29" s="647"/>
      <c r="DF29" s="647"/>
      <c r="DG29" s="647"/>
      <c r="DH29" s="647"/>
      <c r="DI29" s="647"/>
      <c r="DJ29" s="647"/>
      <c r="DK29" s="648"/>
      <c r="DL29" s="640">
        <v>1044259</v>
      </c>
      <c r="DM29" s="647"/>
      <c r="DN29" s="647"/>
      <c r="DO29" s="647"/>
      <c r="DP29" s="647"/>
      <c r="DQ29" s="647"/>
      <c r="DR29" s="647"/>
      <c r="DS29" s="647"/>
      <c r="DT29" s="647"/>
      <c r="DU29" s="647"/>
      <c r="DV29" s="648"/>
      <c r="DW29" s="637">
        <v>12.3</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2811156</v>
      </c>
      <c r="S30" s="635"/>
      <c r="T30" s="635"/>
      <c r="U30" s="635"/>
      <c r="V30" s="635"/>
      <c r="W30" s="635"/>
      <c r="X30" s="635"/>
      <c r="Y30" s="636"/>
      <c r="Z30" s="672">
        <v>13.3</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2426230</v>
      </c>
      <c r="CS30" s="635"/>
      <c r="CT30" s="635"/>
      <c r="CU30" s="635"/>
      <c r="CV30" s="635"/>
      <c r="CW30" s="635"/>
      <c r="CX30" s="635"/>
      <c r="CY30" s="636"/>
      <c r="CZ30" s="637">
        <v>12.1</v>
      </c>
      <c r="DA30" s="649"/>
      <c r="DB30" s="649"/>
      <c r="DC30" s="650"/>
      <c r="DD30" s="640">
        <v>1857540</v>
      </c>
      <c r="DE30" s="635"/>
      <c r="DF30" s="635"/>
      <c r="DG30" s="635"/>
      <c r="DH30" s="635"/>
      <c r="DI30" s="635"/>
      <c r="DJ30" s="635"/>
      <c r="DK30" s="636"/>
      <c r="DL30" s="640">
        <v>985905</v>
      </c>
      <c r="DM30" s="635"/>
      <c r="DN30" s="635"/>
      <c r="DO30" s="635"/>
      <c r="DP30" s="635"/>
      <c r="DQ30" s="635"/>
      <c r="DR30" s="635"/>
      <c r="DS30" s="635"/>
      <c r="DT30" s="635"/>
      <c r="DU30" s="635"/>
      <c r="DV30" s="636"/>
      <c r="DW30" s="637">
        <v>11.6</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12"/>
      <c r="AV31" s="212"/>
      <c r="AW31" s="212"/>
      <c r="AX31" s="692" t="s">
        <v>177</v>
      </c>
      <c r="AY31" s="693"/>
      <c r="AZ31" s="693"/>
      <c r="BA31" s="693"/>
      <c r="BB31" s="693"/>
      <c r="BC31" s="693"/>
      <c r="BD31" s="693"/>
      <c r="BE31" s="693"/>
      <c r="BF31" s="694"/>
      <c r="BG31" s="696">
        <v>98.9</v>
      </c>
      <c r="BH31" s="697"/>
      <c r="BI31" s="697"/>
      <c r="BJ31" s="697"/>
      <c r="BK31" s="697"/>
      <c r="BL31" s="697"/>
      <c r="BM31" s="698">
        <v>91.2</v>
      </c>
      <c r="BN31" s="697"/>
      <c r="BO31" s="697"/>
      <c r="BP31" s="697"/>
      <c r="BQ31" s="699"/>
      <c r="BR31" s="696">
        <v>98.7</v>
      </c>
      <c r="BS31" s="697"/>
      <c r="BT31" s="697"/>
      <c r="BU31" s="697"/>
      <c r="BV31" s="697"/>
      <c r="BW31" s="697"/>
      <c r="BX31" s="698">
        <v>91</v>
      </c>
      <c r="BY31" s="697"/>
      <c r="BZ31" s="697"/>
      <c r="CA31" s="697"/>
      <c r="CB31" s="699"/>
      <c r="CD31" s="655"/>
      <c r="CE31" s="656"/>
      <c r="CF31" s="631" t="s">
        <v>300</v>
      </c>
      <c r="CG31" s="632"/>
      <c r="CH31" s="632"/>
      <c r="CI31" s="632"/>
      <c r="CJ31" s="632"/>
      <c r="CK31" s="632"/>
      <c r="CL31" s="632"/>
      <c r="CM31" s="632"/>
      <c r="CN31" s="632"/>
      <c r="CO31" s="632"/>
      <c r="CP31" s="632"/>
      <c r="CQ31" s="633"/>
      <c r="CR31" s="634">
        <v>59506</v>
      </c>
      <c r="CS31" s="647"/>
      <c r="CT31" s="647"/>
      <c r="CU31" s="647"/>
      <c r="CV31" s="647"/>
      <c r="CW31" s="647"/>
      <c r="CX31" s="647"/>
      <c r="CY31" s="648"/>
      <c r="CZ31" s="637">
        <v>0.3</v>
      </c>
      <c r="DA31" s="649"/>
      <c r="DB31" s="649"/>
      <c r="DC31" s="650"/>
      <c r="DD31" s="640">
        <v>58354</v>
      </c>
      <c r="DE31" s="647"/>
      <c r="DF31" s="647"/>
      <c r="DG31" s="647"/>
      <c r="DH31" s="647"/>
      <c r="DI31" s="647"/>
      <c r="DJ31" s="647"/>
      <c r="DK31" s="648"/>
      <c r="DL31" s="640">
        <v>58354</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1036537</v>
      </c>
      <c r="S32" s="635"/>
      <c r="T32" s="635"/>
      <c r="U32" s="635"/>
      <c r="V32" s="635"/>
      <c r="W32" s="635"/>
      <c r="X32" s="635"/>
      <c r="Y32" s="636"/>
      <c r="Z32" s="672">
        <v>4.9000000000000004</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208" t="s">
        <v>302</v>
      </c>
      <c r="AX32" s="631" t="s">
        <v>303</v>
      </c>
      <c r="AY32" s="632"/>
      <c r="AZ32" s="632"/>
      <c r="BA32" s="632"/>
      <c r="BB32" s="632"/>
      <c r="BC32" s="632"/>
      <c r="BD32" s="632"/>
      <c r="BE32" s="632"/>
      <c r="BF32" s="633"/>
      <c r="BG32" s="700">
        <v>99.4</v>
      </c>
      <c r="BH32" s="647"/>
      <c r="BI32" s="647"/>
      <c r="BJ32" s="647"/>
      <c r="BK32" s="647"/>
      <c r="BL32" s="647"/>
      <c r="BM32" s="638">
        <v>97.9</v>
      </c>
      <c r="BN32" s="647"/>
      <c r="BO32" s="647"/>
      <c r="BP32" s="647"/>
      <c r="BQ32" s="670"/>
      <c r="BR32" s="700">
        <v>99.5</v>
      </c>
      <c r="BS32" s="647"/>
      <c r="BT32" s="647"/>
      <c r="BU32" s="647"/>
      <c r="BV32" s="647"/>
      <c r="BW32" s="647"/>
      <c r="BX32" s="638">
        <v>97.9</v>
      </c>
      <c r="BY32" s="647"/>
      <c r="BZ32" s="647"/>
      <c r="CA32" s="647"/>
      <c r="CB32" s="670"/>
      <c r="CD32" s="657"/>
      <c r="CE32" s="658"/>
      <c r="CF32" s="631" t="s">
        <v>304</v>
      </c>
      <c r="CG32" s="632"/>
      <c r="CH32" s="632"/>
      <c r="CI32" s="632"/>
      <c r="CJ32" s="632"/>
      <c r="CK32" s="632"/>
      <c r="CL32" s="632"/>
      <c r="CM32" s="632"/>
      <c r="CN32" s="632"/>
      <c r="CO32" s="632"/>
      <c r="CP32" s="632"/>
      <c r="CQ32" s="633"/>
      <c r="CR32" s="634">
        <v>339</v>
      </c>
      <c r="CS32" s="635"/>
      <c r="CT32" s="635"/>
      <c r="CU32" s="635"/>
      <c r="CV32" s="635"/>
      <c r="CW32" s="635"/>
      <c r="CX32" s="635"/>
      <c r="CY32" s="636"/>
      <c r="CZ32" s="637">
        <v>0</v>
      </c>
      <c r="DA32" s="649"/>
      <c r="DB32" s="649"/>
      <c r="DC32" s="650"/>
      <c r="DD32" s="640">
        <v>339</v>
      </c>
      <c r="DE32" s="635"/>
      <c r="DF32" s="635"/>
      <c r="DG32" s="635"/>
      <c r="DH32" s="635"/>
      <c r="DI32" s="635"/>
      <c r="DJ32" s="635"/>
      <c r="DK32" s="636"/>
      <c r="DL32" s="640">
        <v>339</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57556</v>
      </c>
      <c r="S33" s="635"/>
      <c r="T33" s="635"/>
      <c r="U33" s="635"/>
      <c r="V33" s="635"/>
      <c r="W33" s="635"/>
      <c r="X33" s="635"/>
      <c r="Y33" s="636"/>
      <c r="Z33" s="672">
        <v>0.3</v>
      </c>
      <c r="AA33" s="672"/>
      <c r="AB33" s="672"/>
      <c r="AC33" s="672"/>
      <c r="AD33" s="673">
        <v>23072</v>
      </c>
      <c r="AE33" s="673"/>
      <c r="AF33" s="673"/>
      <c r="AG33" s="673"/>
      <c r="AH33" s="673"/>
      <c r="AI33" s="673"/>
      <c r="AJ33" s="673"/>
      <c r="AK33" s="673"/>
      <c r="AL33" s="637">
        <v>0.3</v>
      </c>
      <c r="AM33" s="638"/>
      <c r="AN33" s="638"/>
      <c r="AO33" s="674"/>
      <c r="AP33" s="677"/>
      <c r="AQ33" s="678"/>
      <c r="AR33" s="678"/>
      <c r="AS33" s="678"/>
      <c r="AT33" s="708"/>
      <c r="AU33" s="213"/>
      <c r="AV33" s="213"/>
      <c r="AW33" s="213"/>
      <c r="AX33" s="615" t="s">
        <v>306</v>
      </c>
      <c r="AY33" s="616"/>
      <c r="AZ33" s="616"/>
      <c r="BA33" s="616"/>
      <c r="BB33" s="616"/>
      <c r="BC33" s="616"/>
      <c r="BD33" s="616"/>
      <c r="BE33" s="616"/>
      <c r="BF33" s="617"/>
      <c r="BG33" s="695">
        <v>98.5</v>
      </c>
      <c r="BH33" s="619"/>
      <c r="BI33" s="619"/>
      <c r="BJ33" s="619"/>
      <c r="BK33" s="619"/>
      <c r="BL33" s="619"/>
      <c r="BM33" s="665">
        <v>87</v>
      </c>
      <c r="BN33" s="619"/>
      <c r="BO33" s="619"/>
      <c r="BP33" s="619"/>
      <c r="BQ33" s="682"/>
      <c r="BR33" s="695">
        <v>98.2</v>
      </c>
      <c r="BS33" s="619"/>
      <c r="BT33" s="619"/>
      <c r="BU33" s="619"/>
      <c r="BV33" s="619"/>
      <c r="BW33" s="619"/>
      <c r="BX33" s="665">
        <v>86.5</v>
      </c>
      <c r="BY33" s="619"/>
      <c r="BZ33" s="619"/>
      <c r="CA33" s="619"/>
      <c r="CB33" s="682"/>
      <c r="CD33" s="631" t="s">
        <v>307</v>
      </c>
      <c r="CE33" s="632"/>
      <c r="CF33" s="632"/>
      <c r="CG33" s="632"/>
      <c r="CH33" s="632"/>
      <c r="CI33" s="632"/>
      <c r="CJ33" s="632"/>
      <c r="CK33" s="632"/>
      <c r="CL33" s="632"/>
      <c r="CM33" s="632"/>
      <c r="CN33" s="632"/>
      <c r="CO33" s="632"/>
      <c r="CP33" s="632"/>
      <c r="CQ33" s="633"/>
      <c r="CR33" s="634">
        <v>9768675</v>
      </c>
      <c r="CS33" s="647"/>
      <c r="CT33" s="647"/>
      <c r="CU33" s="647"/>
      <c r="CV33" s="647"/>
      <c r="CW33" s="647"/>
      <c r="CX33" s="647"/>
      <c r="CY33" s="648"/>
      <c r="CZ33" s="637">
        <v>48.9</v>
      </c>
      <c r="DA33" s="649"/>
      <c r="DB33" s="649"/>
      <c r="DC33" s="650"/>
      <c r="DD33" s="640">
        <v>7313142</v>
      </c>
      <c r="DE33" s="647"/>
      <c r="DF33" s="647"/>
      <c r="DG33" s="647"/>
      <c r="DH33" s="647"/>
      <c r="DI33" s="647"/>
      <c r="DJ33" s="647"/>
      <c r="DK33" s="648"/>
      <c r="DL33" s="640">
        <v>3582625</v>
      </c>
      <c r="DM33" s="647"/>
      <c r="DN33" s="647"/>
      <c r="DO33" s="647"/>
      <c r="DP33" s="647"/>
      <c r="DQ33" s="647"/>
      <c r="DR33" s="647"/>
      <c r="DS33" s="647"/>
      <c r="DT33" s="647"/>
      <c r="DU33" s="647"/>
      <c r="DV33" s="648"/>
      <c r="DW33" s="637">
        <v>42</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2762909</v>
      </c>
      <c r="S34" s="635"/>
      <c r="T34" s="635"/>
      <c r="U34" s="635"/>
      <c r="V34" s="635"/>
      <c r="W34" s="635"/>
      <c r="X34" s="635"/>
      <c r="Y34" s="636"/>
      <c r="Z34" s="672">
        <v>13.1</v>
      </c>
      <c r="AA34" s="672"/>
      <c r="AB34" s="672"/>
      <c r="AC34" s="672"/>
      <c r="AD34" s="673" t="s">
        <v>122</v>
      </c>
      <c r="AE34" s="673"/>
      <c r="AF34" s="673"/>
      <c r="AG34" s="673"/>
      <c r="AH34" s="673"/>
      <c r="AI34" s="673"/>
      <c r="AJ34" s="673"/>
      <c r="AK34" s="673"/>
      <c r="AL34" s="637" t="s">
        <v>122</v>
      </c>
      <c r="AM34" s="638"/>
      <c r="AN34" s="638"/>
      <c r="AO34" s="674"/>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1" t="s">
        <v>309</v>
      </c>
      <c r="CE34" s="632"/>
      <c r="CF34" s="632"/>
      <c r="CG34" s="632"/>
      <c r="CH34" s="632"/>
      <c r="CI34" s="632"/>
      <c r="CJ34" s="632"/>
      <c r="CK34" s="632"/>
      <c r="CL34" s="632"/>
      <c r="CM34" s="632"/>
      <c r="CN34" s="632"/>
      <c r="CO34" s="632"/>
      <c r="CP34" s="632"/>
      <c r="CQ34" s="633"/>
      <c r="CR34" s="634">
        <v>4696283</v>
      </c>
      <c r="CS34" s="635"/>
      <c r="CT34" s="635"/>
      <c r="CU34" s="635"/>
      <c r="CV34" s="635"/>
      <c r="CW34" s="635"/>
      <c r="CX34" s="635"/>
      <c r="CY34" s="636"/>
      <c r="CZ34" s="637">
        <v>23.5</v>
      </c>
      <c r="DA34" s="649"/>
      <c r="DB34" s="649"/>
      <c r="DC34" s="650"/>
      <c r="DD34" s="640">
        <v>3765409</v>
      </c>
      <c r="DE34" s="635"/>
      <c r="DF34" s="635"/>
      <c r="DG34" s="635"/>
      <c r="DH34" s="635"/>
      <c r="DI34" s="635"/>
      <c r="DJ34" s="635"/>
      <c r="DK34" s="636"/>
      <c r="DL34" s="640">
        <v>1338882</v>
      </c>
      <c r="DM34" s="635"/>
      <c r="DN34" s="635"/>
      <c r="DO34" s="635"/>
      <c r="DP34" s="635"/>
      <c r="DQ34" s="635"/>
      <c r="DR34" s="635"/>
      <c r="DS34" s="635"/>
      <c r="DT34" s="635"/>
      <c r="DU34" s="635"/>
      <c r="DV34" s="636"/>
      <c r="DW34" s="637">
        <v>15.7</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1254610</v>
      </c>
      <c r="S35" s="635"/>
      <c r="T35" s="635"/>
      <c r="U35" s="635"/>
      <c r="V35" s="635"/>
      <c r="W35" s="635"/>
      <c r="X35" s="635"/>
      <c r="Y35" s="636"/>
      <c r="Z35" s="672">
        <v>5.9</v>
      </c>
      <c r="AA35" s="672"/>
      <c r="AB35" s="672"/>
      <c r="AC35" s="672"/>
      <c r="AD35" s="673" t="s">
        <v>122</v>
      </c>
      <c r="AE35" s="673"/>
      <c r="AF35" s="673"/>
      <c r="AG35" s="673"/>
      <c r="AH35" s="673"/>
      <c r="AI35" s="673"/>
      <c r="AJ35" s="673"/>
      <c r="AK35" s="673"/>
      <c r="AL35" s="637" t="s">
        <v>122</v>
      </c>
      <c r="AM35" s="638"/>
      <c r="AN35" s="638"/>
      <c r="AO35" s="674"/>
      <c r="AP35" s="21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218538</v>
      </c>
      <c r="CS35" s="647"/>
      <c r="CT35" s="647"/>
      <c r="CU35" s="647"/>
      <c r="CV35" s="647"/>
      <c r="CW35" s="647"/>
      <c r="CX35" s="647"/>
      <c r="CY35" s="648"/>
      <c r="CZ35" s="637">
        <v>1.1000000000000001</v>
      </c>
      <c r="DA35" s="649"/>
      <c r="DB35" s="649"/>
      <c r="DC35" s="650"/>
      <c r="DD35" s="640">
        <v>205042</v>
      </c>
      <c r="DE35" s="647"/>
      <c r="DF35" s="647"/>
      <c r="DG35" s="647"/>
      <c r="DH35" s="647"/>
      <c r="DI35" s="647"/>
      <c r="DJ35" s="647"/>
      <c r="DK35" s="648"/>
      <c r="DL35" s="640">
        <v>150141</v>
      </c>
      <c r="DM35" s="647"/>
      <c r="DN35" s="647"/>
      <c r="DO35" s="647"/>
      <c r="DP35" s="647"/>
      <c r="DQ35" s="647"/>
      <c r="DR35" s="647"/>
      <c r="DS35" s="647"/>
      <c r="DT35" s="647"/>
      <c r="DU35" s="647"/>
      <c r="DV35" s="648"/>
      <c r="DW35" s="637">
        <v>1.8</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692203</v>
      </c>
      <c r="S36" s="635"/>
      <c r="T36" s="635"/>
      <c r="U36" s="635"/>
      <c r="V36" s="635"/>
      <c r="W36" s="635"/>
      <c r="X36" s="635"/>
      <c r="Y36" s="636"/>
      <c r="Z36" s="672">
        <v>3.3</v>
      </c>
      <c r="AA36" s="672"/>
      <c r="AB36" s="672"/>
      <c r="AC36" s="672"/>
      <c r="AD36" s="673" t="s">
        <v>122</v>
      </c>
      <c r="AE36" s="673"/>
      <c r="AF36" s="673"/>
      <c r="AG36" s="673"/>
      <c r="AH36" s="673"/>
      <c r="AI36" s="673"/>
      <c r="AJ36" s="673"/>
      <c r="AK36" s="673"/>
      <c r="AL36" s="637" t="s">
        <v>122</v>
      </c>
      <c r="AM36" s="638"/>
      <c r="AN36" s="638"/>
      <c r="AO36" s="674"/>
      <c r="AP36" s="216"/>
      <c r="AQ36" s="683" t="s">
        <v>315</v>
      </c>
      <c r="AR36" s="684"/>
      <c r="AS36" s="684"/>
      <c r="AT36" s="684"/>
      <c r="AU36" s="684"/>
      <c r="AV36" s="684"/>
      <c r="AW36" s="684"/>
      <c r="AX36" s="684"/>
      <c r="AY36" s="685"/>
      <c r="AZ36" s="689">
        <v>1894473</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74969</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1957608</v>
      </c>
      <c r="CS36" s="635"/>
      <c r="CT36" s="635"/>
      <c r="CU36" s="635"/>
      <c r="CV36" s="635"/>
      <c r="CW36" s="635"/>
      <c r="CX36" s="635"/>
      <c r="CY36" s="636"/>
      <c r="CZ36" s="637">
        <v>9.8000000000000007</v>
      </c>
      <c r="DA36" s="649"/>
      <c r="DB36" s="649"/>
      <c r="DC36" s="650"/>
      <c r="DD36" s="640">
        <v>1469931</v>
      </c>
      <c r="DE36" s="635"/>
      <c r="DF36" s="635"/>
      <c r="DG36" s="635"/>
      <c r="DH36" s="635"/>
      <c r="DI36" s="635"/>
      <c r="DJ36" s="635"/>
      <c r="DK36" s="636"/>
      <c r="DL36" s="640">
        <v>909916</v>
      </c>
      <c r="DM36" s="635"/>
      <c r="DN36" s="635"/>
      <c r="DO36" s="635"/>
      <c r="DP36" s="635"/>
      <c r="DQ36" s="635"/>
      <c r="DR36" s="635"/>
      <c r="DS36" s="635"/>
      <c r="DT36" s="635"/>
      <c r="DU36" s="635"/>
      <c r="DV36" s="636"/>
      <c r="DW36" s="637">
        <v>10.7</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1573200</v>
      </c>
      <c r="S37" s="635"/>
      <c r="T37" s="635"/>
      <c r="U37" s="635"/>
      <c r="V37" s="635"/>
      <c r="W37" s="635"/>
      <c r="X37" s="635"/>
      <c r="Y37" s="636"/>
      <c r="Z37" s="672">
        <v>7.4</v>
      </c>
      <c r="AA37" s="672"/>
      <c r="AB37" s="672"/>
      <c r="AC37" s="672"/>
      <c r="AD37" s="673">
        <v>515</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448921</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44105</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377811</v>
      </c>
      <c r="CS37" s="647"/>
      <c r="CT37" s="647"/>
      <c r="CU37" s="647"/>
      <c r="CV37" s="647"/>
      <c r="CW37" s="647"/>
      <c r="CX37" s="647"/>
      <c r="CY37" s="648"/>
      <c r="CZ37" s="637">
        <v>1.9</v>
      </c>
      <c r="DA37" s="649"/>
      <c r="DB37" s="649"/>
      <c r="DC37" s="650"/>
      <c r="DD37" s="640">
        <v>276811</v>
      </c>
      <c r="DE37" s="647"/>
      <c r="DF37" s="647"/>
      <c r="DG37" s="647"/>
      <c r="DH37" s="647"/>
      <c r="DI37" s="647"/>
      <c r="DJ37" s="647"/>
      <c r="DK37" s="648"/>
      <c r="DL37" s="640">
        <v>259106</v>
      </c>
      <c r="DM37" s="647"/>
      <c r="DN37" s="647"/>
      <c r="DO37" s="647"/>
      <c r="DP37" s="647"/>
      <c r="DQ37" s="647"/>
      <c r="DR37" s="647"/>
      <c r="DS37" s="647"/>
      <c r="DT37" s="647"/>
      <c r="DU37" s="647"/>
      <c r="DV37" s="648"/>
      <c r="DW37" s="637">
        <v>3</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1293000</v>
      </c>
      <c r="S38" s="635"/>
      <c r="T38" s="635"/>
      <c r="U38" s="635"/>
      <c r="V38" s="635"/>
      <c r="W38" s="635"/>
      <c r="X38" s="635"/>
      <c r="Y38" s="636"/>
      <c r="Z38" s="672">
        <v>6.1</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36097</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3851</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1505865</v>
      </c>
      <c r="CS38" s="635"/>
      <c r="CT38" s="635"/>
      <c r="CU38" s="635"/>
      <c r="CV38" s="635"/>
      <c r="CW38" s="635"/>
      <c r="CX38" s="635"/>
      <c r="CY38" s="636"/>
      <c r="CZ38" s="637">
        <v>7.5</v>
      </c>
      <c r="DA38" s="649"/>
      <c r="DB38" s="649"/>
      <c r="DC38" s="650"/>
      <c r="DD38" s="640">
        <v>1253868</v>
      </c>
      <c r="DE38" s="635"/>
      <c r="DF38" s="635"/>
      <c r="DG38" s="635"/>
      <c r="DH38" s="635"/>
      <c r="DI38" s="635"/>
      <c r="DJ38" s="635"/>
      <c r="DK38" s="636"/>
      <c r="DL38" s="640">
        <v>1183686</v>
      </c>
      <c r="DM38" s="635"/>
      <c r="DN38" s="635"/>
      <c r="DO38" s="635"/>
      <c r="DP38" s="635"/>
      <c r="DQ38" s="635"/>
      <c r="DR38" s="635"/>
      <c r="DS38" s="635"/>
      <c r="DT38" s="635"/>
      <c r="DU38" s="635"/>
      <c r="DV38" s="636"/>
      <c r="DW38" s="637">
        <v>13.9</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1748</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5962</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619131</v>
      </c>
      <c r="CS39" s="647"/>
      <c r="CT39" s="647"/>
      <c r="CU39" s="647"/>
      <c r="CV39" s="647"/>
      <c r="CW39" s="647"/>
      <c r="CX39" s="647"/>
      <c r="CY39" s="648"/>
      <c r="CZ39" s="637">
        <v>3.1</v>
      </c>
      <c r="DA39" s="649"/>
      <c r="DB39" s="649"/>
      <c r="DC39" s="650"/>
      <c r="DD39" s="640">
        <v>618892</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50000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17"/>
      <c r="BM40" s="632" t="s">
        <v>333</v>
      </c>
      <c r="BN40" s="632"/>
      <c r="BO40" s="632"/>
      <c r="BP40" s="632"/>
      <c r="BQ40" s="632"/>
      <c r="BR40" s="632"/>
      <c r="BS40" s="632"/>
      <c r="BT40" s="632"/>
      <c r="BU40" s="633"/>
      <c r="BV40" s="634">
        <v>96</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771250</v>
      </c>
      <c r="CS40" s="635"/>
      <c r="CT40" s="635"/>
      <c r="CU40" s="635"/>
      <c r="CV40" s="635"/>
      <c r="CW40" s="635"/>
      <c r="CX40" s="635"/>
      <c r="CY40" s="636"/>
      <c r="CZ40" s="637">
        <v>3.9</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21166238</v>
      </c>
      <c r="S41" s="659"/>
      <c r="T41" s="659"/>
      <c r="U41" s="659"/>
      <c r="V41" s="659"/>
      <c r="W41" s="659"/>
      <c r="X41" s="659"/>
      <c r="Y41" s="662"/>
      <c r="Z41" s="663">
        <v>100</v>
      </c>
      <c r="AA41" s="663"/>
      <c r="AB41" s="663"/>
      <c r="AC41" s="663"/>
      <c r="AD41" s="664">
        <v>8473461</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258548</v>
      </c>
      <c r="BA41" s="635"/>
      <c r="BB41" s="635"/>
      <c r="BC41" s="635"/>
      <c r="BD41" s="647"/>
      <c r="BE41" s="647"/>
      <c r="BF41" s="670"/>
      <c r="BG41" s="675"/>
      <c r="BH41" s="676"/>
      <c r="BI41" s="676"/>
      <c r="BJ41" s="676"/>
      <c r="BK41" s="676"/>
      <c r="BL41" s="217"/>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1149159</v>
      </c>
      <c r="BA42" s="659"/>
      <c r="BB42" s="659"/>
      <c r="BC42" s="659"/>
      <c r="BD42" s="619"/>
      <c r="BE42" s="619"/>
      <c r="BF42" s="682"/>
      <c r="BG42" s="677"/>
      <c r="BH42" s="678"/>
      <c r="BI42" s="678"/>
      <c r="BJ42" s="678"/>
      <c r="BK42" s="678"/>
      <c r="BL42" s="218"/>
      <c r="BM42" s="616" t="s">
        <v>340</v>
      </c>
      <c r="BN42" s="616"/>
      <c r="BO42" s="616"/>
      <c r="BP42" s="616"/>
      <c r="BQ42" s="616"/>
      <c r="BR42" s="616"/>
      <c r="BS42" s="616"/>
      <c r="BT42" s="616"/>
      <c r="BU42" s="617"/>
      <c r="BV42" s="618">
        <v>451</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2153305</v>
      </c>
      <c r="CS42" s="647"/>
      <c r="CT42" s="647"/>
      <c r="CU42" s="647"/>
      <c r="CV42" s="647"/>
      <c r="CW42" s="647"/>
      <c r="CX42" s="647"/>
      <c r="CY42" s="648"/>
      <c r="CZ42" s="637">
        <v>10.8</v>
      </c>
      <c r="DA42" s="649"/>
      <c r="DB42" s="649"/>
      <c r="DC42" s="650"/>
      <c r="DD42" s="640">
        <v>312862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208" t="s">
        <v>342</v>
      </c>
      <c r="CD43" s="631" t="s">
        <v>343</v>
      </c>
      <c r="CE43" s="632"/>
      <c r="CF43" s="632"/>
      <c r="CG43" s="632"/>
      <c r="CH43" s="632"/>
      <c r="CI43" s="632"/>
      <c r="CJ43" s="632"/>
      <c r="CK43" s="632"/>
      <c r="CL43" s="632"/>
      <c r="CM43" s="632"/>
      <c r="CN43" s="632"/>
      <c r="CO43" s="632"/>
      <c r="CP43" s="632"/>
      <c r="CQ43" s="633"/>
      <c r="CR43" s="634">
        <v>12879</v>
      </c>
      <c r="CS43" s="647"/>
      <c r="CT43" s="647"/>
      <c r="CU43" s="647"/>
      <c r="CV43" s="647"/>
      <c r="CW43" s="647"/>
      <c r="CX43" s="647"/>
      <c r="CY43" s="648"/>
      <c r="CZ43" s="637">
        <v>0.1</v>
      </c>
      <c r="DA43" s="649"/>
      <c r="DB43" s="649"/>
      <c r="DC43" s="650"/>
      <c r="DD43" s="640">
        <v>12879</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2136611</v>
      </c>
      <c r="CS44" s="635"/>
      <c r="CT44" s="635"/>
      <c r="CU44" s="635"/>
      <c r="CV44" s="635"/>
      <c r="CW44" s="635"/>
      <c r="CX44" s="635"/>
      <c r="CY44" s="636"/>
      <c r="CZ44" s="637">
        <v>10.7</v>
      </c>
      <c r="DA44" s="638"/>
      <c r="DB44" s="638"/>
      <c r="DC44" s="639"/>
      <c r="DD44" s="640">
        <v>296168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1502332</v>
      </c>
      <c r="CS45" s="647"/>
      <c r="CT45" s="647"/>
      <c r="CU45" s="647"/>
      <c r="CV45" s="647"/>
      <c r="CW45" s="647"/>
      <c r="CX45" s="647"/>
      <c r="CY45" s="648"/>
      <c r="CZ45" s="637">
        <v>7.5</v>
      </c>
      <c r="DA45" s="649"/>
      <c r="DB45" s="649"/>
      <c r="DC45" s="650"/>
      <c r="DD45" s="640">
        <v>39091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19"/>
      <c r="CD46" s="655"/>
      <c r="CE46" s="656"/>
      <c r="CF46" s="631" t="s">
        <v>348</v>
      </c>
      <c r="CG46" s="632"/>
      <c r="CH46" s="632"/>
      <c r="CI46" s="632"/>
      <c r="CJ46" s="632"/>
      <c r="CK46" s="632"/>
      <c r="CL46" s="632"/>
      <c r="CM46" s="632"/>
      <c r="CN46" s="632"/>
      <c r="CO46" s="632"/>
      <c r="CP46" s="632"/>
      <c r="CQ46" s="633"/>
      <c r="CR46" s="634">
        <v>571415</v>
      </c>
      <c r="CS46" s="635"/>
      <c r="CT46" s="635"/>
      <c r="CU46" s="635"/>
      <c r="CV46" s="635"/>
      <c r="CW46" s="635"/>
      <c r="CX46" s="635"/>
      <c r="CY46" s="636"/>
      <c r="CZ46" s="637">
        <v>2.9</v>
      </c>
      <c r="DA46" s="638"/>
      <c r="DB46" s="638"/>
      <c r="DC46" s="639"/>
      <c r="DD46" s="640">
        <v>236813</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19"/>
      <c r="CD47" s="655"/>
      <c r="CE47" s="656"/>
      <c r="CF47" s="631" t="s">
        <v>349</v>
      </c>
      <c r="CG47" s="632"/>
      <c r="CH47" s="632"/>
      <c r="CI47" s="632"/>
      <c r="CJ47" s="632"/>
      <c r="CK47" s="632"/>
      <c r="CL47" s="632"/>
      <c r="CM47" s="632"/>
      <c r="CN47" s="632"/>
      <c r="CO47" s="632"/>
      <c r="CP47" s="632"/>
      <c r="CQ47" s="633"/>
      <c r="CR47" s="634">
        <v>16694</v>
      </c>
      <c r="CS47" s="647"/>
      <c r="CT47" s="647"/>
      <c r="CU47" s="647"/>
      <c r="CV47" s="647"/>
      <c r="CW47" s="647"/>
      <c r="CX47" s="647"/>
      <c r="CY47" s="648"/>
      <c r="CZ47" s="637">
        <v>0.1</v>
      </c>
      <c r="DA47" s="649"/>
      <c r="DB47" s="649"/>
      <c r="DC47" s="650"/>
      <c r="DD47" s="640">
        <v>16694</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19"/>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19"/>
      <c r="CD49" s="615" t="s">
        <v>351</v>
      </c>
      <c r="CE49" s="616"/>
      <c r="CF49" s="616"/>
      <c r="CG49" s="616"/>
      <c r="CH49" s="616"/>
      <c r="CI49" s="616"/>
      <c r="CJ49" s="616"/>
      <c r="CK49" s="616"/>
      <c r="CL49" s="616"/>
      <c r="CM49" s="616"/>
      <c r="CN49" s="616"/>
      <c r="CO49" s="616"/>
      <c r="CP49" s="616"/>
      <c r="CQ49" s="617"/>
      <c r="CR49" s="618">
        <v>19979907</v>
      </c>
      <c r="CS49" s="619"/>
      <c r="CT49" s="619"/>
      <c r="CU49" s="619"/>
      <c r="CV49" s="619"/>
      <c r="CW49" s="619"/>
      <c r="CX49" s="619"/>
      <c r="CY49" s="620"/>
      <c r="CZ49" s="621">
        <v>100</v>
      </c>
      <c r="DA49" s="622"/>
      <c r="DB49" s="622"/>
      <c r="DC49" s="623"/>
      <c r="DD49" s="624">
        <v>13283924</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6iYBKo1KI/po9KdyY8QXz9kvmea71NGmpOxlDN4N0bKOVlN1RKuGzKnKDwIhFSEH45c8V+B4fGIjAZQZwOzemA==" saltValue="ENM8lNrRTe0j2wy/mWD1w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104" t="s">
        <v>353</v>
      </c>
      <c r="DK2" s="1105"/>
      <c r="DL2" s="1105"/>
      <c r="DM2" s="1105"/>
      <c r="DN2" s="1105"/>
      <c r="DO2" s="1106"/>
      <c r="DP2" s="222"/>
      <c r="DQ2" s="1104" t="s">
        <v>354</v>
      </c>
      <c r="DR2" s="1105"/>
      <c r="DS2" s="1105"/>
      <c r="DT2" s="1105"/>
      <c r="DU2" s="1105"/>
      <c r="DV2" s="1105"/>
      <c r="DW2" s="1105"/>
      <c r="DX2" s="1105"/>
      <c r="DY2" s="1105"/>
      <c r="DZ2" s="1106"/>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26"/>
      <c r="BA4" s="226"/>
      <c r="BB4" s="226"/>
      <c r="BC4" s="226"/>
      <c r="BD4" s="226"/>
      <c r="BE4" s="227"/>
      <c r="BF4" s="227"/>
      <c r="BG4" s="227"/>
      <c r="BH4" s="227"/>
      <c r="BI4" s="227"/>
      <c r="BJ4" s="227"/>
      <c r="BK4" s="227"/>
      <c r="BL4" s="227"/>
      <c r="BM4" s="227"/>
      <c r="BN4" s="227"/>
      <c r="BO4" s="227"/>
      <c r="BP4" s="227"/>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28"/>
    </row>
    <row r="5" spans="1:131" s="229"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26"/>
      <c r="BA5" s="226"/>
      <c r="BB5" s="226"/>
      <c r="BC5" s="226"/>
      <c r="BD5" s="226"/>
      <c r="BE5" s="227"/>
      <c r="BF5" s="227"/>
      <c r="BG5" s="227"/>
      <c r="BH5" s="227"/>
      <c r="BI5" s="227"/>
      <c r="BJ5" s="227"/>
      <c r="BK5" s="227"/>
      <c r="BL5" s="227"/>
      <c r="BM5" s="227"/>
      <c r="BN5" s="227"/>
      <c r="BO5" s="227"/>
      <c r="BP5" s="227"/>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28"/>
    </row>
    <row r="6" spans="1:131" s="229"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26"/>
      <c r="BA6" s="226"/>
      <c r="BB6" s="226"/>
      <c r="BC6" s="226"/>
      <c r="BD6" s="226"/>
      <c r="BE6" s="227"/>
      <c r="BF6" s="227"/>
      <c r="BG6" s="227"/>
      <c r="BH6" s="227"/>
      <c r="BI6" s="227"/>
      <c r="BJ6" s="227"/>
      <c r="BK6" s="227"/>
      <c r="BL6" s="227"/>
      <c r="BM6" s="227"/>
      <c r="BN6" s="227"/>
      <c r="BO6" s="227"/>
      <c r="BP6" s="227"/>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28"/>
    </row>
    <row r="7" spans="1:131" s="229" customFormat="1" ht="26.25" customHeight="1" thickTop="1" x14ac:dyDescent="0.15">
      <c r="A7" s="230">
        <v>1</v>
      </c>
      <c r="B7" s="1060" t="s">
        <v>374</v>
      </c>
      <c r="C7" s="1061"/>
      <c r="D7" s="1061"/>
      <c r="E7" s="1061"/>
      <c r="F7" s="1061"/>
      <c r="G7" s="1061"/>
      <c r="H7" s="1061"/>
      <c r="I7" s="1061"/>
      <c r="J7" s="1061"/>
      <c r="K7" s="1061"/>
      <c r="L7" s="1061"/>
      <c r="M7" s="1061"/>
      <c r="N7" s="1061"/>
      <c r="O7" s="1061"/>
      <c r="P7" s="1062"/>
      <c r="Q7" s="1115">
        <v>21184</v>
      </c>
      <c r="R7" s="1116"/>
      <c r="S7" s="1116"/>
      <c r="T7" s="1116"/>
      <c r="U7" s="1116"/>
      <c r="V7" s="1116">
        <v>19997</v>
      </c>
      <c r="W7" s="1116"/>
      <c r="X7" s="1116"/>
      <c r="Y7" s="1116"/>
      <c r="Z7" s="1116"/>
      <c r="AA7" s="1116">
        <v>1186</v>
      </c>
      <c r="AB7" s="1116"/>
      <c r="AC7" s="1116"/>
      <c r="AD7" s="1116"/>
      <c r="AE7" s="1117"/>
      <c r="AF7" s="1118">
        <v>1025</v>
      </c>
      <c r="AG7" s="1119"/>
      <c r="AH7" s="1119"/>
      <c r="AI7" s="1119"/>
      <c r="AJ7" s="1120"/>
      <c r="AK7" s="1121">
        <v>1238</v>
      </c>
      <c r="AL7" s="1122"/>
      <c r="AM7" s="1122"/>
      <c r="AN7" s="1122"/>
      <c r="AO7" s="1122"/>
      <c r="AP7" s="1122">
        <v>12299</v>
      </c>
      <c r="AQ7" s="1122"/>
      <c r="AR7" s="1122"/>
      <c r="AS7" s="1122"/>
      <c r="AT7" s="1122"/>
      <c r="AU7" s="1123"/>
      <c r="AV7" s="1123"/>
      <c r="AW7" s="1123"/>
      <c r="AX7" s="1123"/>
      <c r="AY7" s="1124"/>
      <c r="AZ7" s="226"/>
      <c r="BA7" s="226"/>
      <c r="BB7" s="226"/>
      <c r="BC7" s="226"/>
      <c r="BD7" s="226"/>
      <c r="BE7" s="227"/>
      <c r="BF7" s="227"/>
      <c r="BG7" s="227"/>
      <c r="BH7" s="227"/>
      <c r="BI7" s="227"/>
      <c r="BJ7" s="227"/>
      <c r="BK7" s="227"/>
      <c r="BL7" s="227"/>
      <c r="BM7" s="227"/>
      <c r="BN7" s="227"/>
      <c r="BO7" s="227"/>
      <c r="BP7" s="227"/>
      <c r="BQ7" s="230">
        <v>1</v>
      </c>
      <c r="BR7" s="231"/>
      <c r="BS7" s="1112" t="s">
        <v>554</v>
      </c>
      <c r="BT7" s="1113"/>
      <c r="BU7" s="1113"/>
      <c r="BV7" s="1113"/>
      <c r="BW7" s="1113"/>
      <c r="BX7" s="1113"/>
      <c r="BY7" s="1113"/>
      <c r="BZ7" s="1113"/>
      <c r="CA7" s="1113"/>
      <c r="CB7" s="1113"/>
      <c r="CC7" s="1113"/>
      <c r="CD7" s="1113"/>
      <c r="CE7" s="1113"/>
      <c r="CF7" s="1113"/>
      <c r="CG7" s="1125"/>
      <c r="CH7" s="1109">
        <v>6</v>
      </c>
      <c r="CI7" s="1110"/>
      <c r="CJ7" s="1110"/>
      <c r="CK7" s="1110"/>
      <c r="CL7" s="1111"/>
      <c r="CM7" s="1109">
        <v>36</v>
      </c>
      <c r="CN7" s="1110"/>
      <c r="CO7" s="1110"/>
      <c r="CP7" s="1110"/>
      <c r="CQ7" s="1111"/>
      <c r="CR7" s="1109">
        <v>10</v>
      </c>
      <c r="CS7" s="1110"/>
      <c r="CT7" s="1110"/>
      <c r="CU7" s="1110"/>
      <c r="CV7" s="1111"/>
      <c r="CW7" s="1109" t="s">
        <v>489</v>
      </c>
      <c r="CX7" s="1110"/>
      <c r="CY7" s="1110"/>
      <c r="CZ7" s="1110"/>
      <c r="DA7" s="1111"/>
      <c r="DB7" s="1109" t="s">
        <v>489</v>
      </c>
      <c r="DC7" s="1110"/>
      <c r="DD7" s="1110"/>
      <c r="DE7" s="1110"/>
      <c r="DF7" s="1111"/>
      <c r="DG7" s="1109" t="s">
        <v>489</v>
      </c>
      <c r="DH7" s="1110"/>
      <c r="DI7" s="1110"/>
      <c r="DJ7" s="1110"/>
      <c r="DK7" s="1111"/>
      <c r="DL7" s="1109" t="s">
        <v>489</v>
      </c>
      <c r="DM7" s="1110"/>
      <c r="DN7" s="1110"/>
      <c r="DO7" s="1110"/>
      <c r="DP7" s="1111"/>
      <c r="DQ7" s="1109" t="s">
        <v>489</v>
      </c>
      <c r="DR7" s="1110"/>
      <c r="DS7" s="1110"/>
      <c r="DT7" s="1110"/>
      <c r="DU7" s="1111"/>
      <c r="DV7" s="1112"/>
      <c r="DW7" s="1113"/>
      <c r="DX7" s="1113"/>
      <c r="DY7" s="1113"/>
      <c r="DZ7" s="1114"/>
      <c r="EA7" s="228"/>
    </row>
    <row r="8" spans="1:131" s="229" customFormat="1" ht="26.25" customHeight="1" x14ac:dyDescent="0.15">
      <c r="A8" s="232">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26"/>
      <c r="BA8" s="226"/>
      <c r="BB8" s="226"/>
      <c r="BC8" s="226"/>
      <c r="BD8" s="226"/>
      <c r="BE8" s="227"/>
      <c r="BF8" s="227"/>
      <c r="BG8" s="227"/>
      <c r="BH8" s="227"/>
      <c r="BI8" s="227"/>
      <c r="BJ8" s="227"/>
      <c r="BK8" s="227"/>
      <c r="BL8" s="227"/>
      <c r="BM8" s="227"/>
      <c r="BN8" s="227"/>
      <c r="BO8" s="227"/>
      <c r="BP8" s="227"/>
      <c r="BQ8" s="232">
        <v>2</v>
      </c>
      <c r="BR8" s="233"/>
      <c r="BS8" s="1005" t="s">
        <v>555</v>
      </c>
      <c r="BT8" s="1006"/>
      <c r="BU8" s="1006"/>
      <c r="BV8" s="1006"/>
      <c r="BW8" s="1006"/>
      <c r="BX8" s="1006"/>
      <c r="BY8" s="1006"/>
      <c r="BZ8" s="1006"/>
      <c r="CA8" s="1006"/>
      <c r="CB8" s="1006"/>
      <c r="CC8" s="1006"/>
      <c r="CD8" s="1006"/>
      <c r="CE8" s="1006"/>
      <c r="CF8" s="1006"/>
      <c r="CG8" s="1027"/>
      <c r="CH8" s="1002">
        <v>62</v>
      </c>
      <c r="CI8" s="1003"/>
      <c r="CJ8" s="1003"/>
      <c r="CK8" s="1003"/>
      <c r="CL8" s="1004"/>
      <c r="CM8" s="1002">
        <v>546</v>
      </c>
      <c r="CN8" s="1003"/>
      <c r="CO8" s="1003"/>
      <c r="CP8" s="1003"/>
      <c r="CQ8" s="1004"/>
      <c r="CR8" s="1002">
        <v>10</v>
      </c>
      <c r="CS8" s="1003"/>
      <c r="CT8" s="1003"/>
      <c r="CU8" s="1003"/>
      <c r="CV8" s="1004"/>
      <c r="CW8" s="1002" t="s">
        <v>489</v>
      </c>
      <c r="CX8" s="1003"/>
      <c r="CY8" s="1003"/>
      <c r="CZ8" s="1003"/>
      <c r="DA8" s="1004"/>
      <c r="DB8" s="1002" t="s">
        <v>489</v>
      </c>
      <c r="DC8" s="1003"/>
      <c r="DD8" s="1003"/>
      <c r="DE8" s="1003"/>
      <c r="DF8" s="1004"/>
      <c r="DG8" s="1002" t="s">
        <v>489</v>
      </c>
      <c r="DH8" s="1003"/>
      <c r="DI8" s="1003"/>
      <c r="DJ8" s="1003"/>
      <c r="DK8" s="1004"/>
      <c r="DL8" s="1002" t="s">
        <v>489</v>
      </c>
      <c r="DM8" s="1003"/>
      <c r="DN8" s="1003"/>
      <c r="DO8" s="1003"/>
      <c r="DP8" s="1004"/>
      <c r="DQ8" s="1002" t="s">
        <v>489</v>
      </c>
      <c r="DR8" s="1003"/>
      <c r="DS8" s="1003"/>
      <c r="DT8" s="1003"/>
      <c r="DU8" s="1004"/>
      <c r="DV8" s="1005"/>
      <c r="DW8" s="1006"/>
      <c r="DX8" s="1006"/>
      <c r="DY8" s="1006"/>
      <c r="DZ8" s="1007"/>
      <c r="EA8" s="228"/>
    </row>
    <row r="9" spans="1:131" s="229" customFormat="1" ht="26.25" customHeight="1" x14ac:dyDescent="0.15">
      <c r="A9" s="232">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26"/>
      <c r="BA9" s="226"/>
      <c r="BB9" s="226"/>
      <c r="BC9" s="226"/>
      <c r="BD9" s="226"/>
      <c r="BE9" s="227"/>
      <c r="BF9" s="227"/>
      <c r="BG9" s="227"/>
      <c r="BH9" s="227"/>
      <c r="BI9" s="227"/>
      <c r="BJ9" s="227"/>
      <c r="BK9" s="227"/>
      <c r="BL9" s="227"/>
      <c r="BM9" s="227"/>
      <c r="BN9" s="227"/>
      <c r="BO9" s="227"/>
      <c r="BP9" s="227"/>
      <c r="BQ9" s="232">
        <v>3</v>
      </c>
      <c r="BR9" s="233"/>
      <c r="BS9" s="1005" t="s">
        <v>556</v>
      </c>
      <c r="BT9" s="1006"/>
      <c r="BU9" s="1006"/>
      <c r="BV9" s="1006"/>
      <c r="BW9" s="1006"/>
      <c r="BX9" s="1006"/>
      <c r="BY9" s="1006"/>
      <c r="BZ9" s="1006"/>
      <c r="CA9" s="1006"/>
      <c r="CB9" s="1006"/>
      <c r="CC9" s="1006"/>
      <c r="CD9" s="1006"/>
      <c r="CE9" s="1006"/>
      <c r="CF9" s="1006"/>
      <c r="CG9" s="1027"/>
      <c r="CH9" s="1002">
        <v>-12</v>
      </c>
      <c r="CI9" s="1003"/>
      <c r="CJ9" s="1003"/>
      <c r="CK9" s="1003"/>
      <c r="CL9" s="1004"/>
      <c r="CM9" s="1002">
        <v>447</v>
      </c>
      <c r="CN9" s="1003"/>
      <c r="CO9" s="1003"/>
      <c r="CP9" s="1003"/>
      <c r="CQ9" s="1004"/>
      <c r="CR9" s="1002">
        <v>510</v>
      </c>
      <c r="CS9" s="1003"/>
      <c r="CT9" s="1003"/>
      <c r="CU9" s="1003"/>
      <c r="CV9" s="1004"/>
      <c r="CW9" s="1002">
        <v>9</v>
      </c>
      <c r="CX9" s="1003"/>
      <c r="CY9" s="1003"/>
      <c r="CZ9" s="1003"/>
      <c r="DA9" s="1004"/>
      <c r="DB9" s="1002" t="s">
        <v>489</v>
      </c>
      <c r="DC9" s="1003"/>
      <c r="DD9" s="1003"/>
      <c r="DE9" s="1003"/>
      <c r="DF9" s="1004"/>
      <c r="DG9" s="1002" t="s">
        <v>489</v>
      </c>
      <c r="DH9" s="1003"/>
      <c r="DI9" s="1003"/>
      <c r="DJ9" s="1003"/>
      <c r="DK9" s="1004"/>
      <c r="DL9" s="1002" t="s">
        <v>489</v>
      </c>
      <c r="DM9" s="1003"/>
      <c r="DN9" s="1003"/>
      <c r="DO9" s="1003"/>
      <c r="DP9" s="1004"/>
      <c r="DQ9" s="1002" t="s">
        <v>489</v>
      </c>
      <c r="DR9" s="1003"/>
      <c r="DS9" s="1003"/>
      <c r="DT9" s="1003"/>
      <c r="DU9" s="1004"/>
      <c r="DV9" s="1005"/>
      <c r="DW9" s="1006"/>
      <c r="DX9" s="1006"/>
      <c r="DY9" s="1006"/>
      <c r="DZ9" s="1007"/>
      <c r="EA9" s="228"/>
    </row>
    <row r="10" spans="1:131" s="229" customFormat="1" ht="26.25" customHeight="1" x14ac:dyDescent="0.15">
      <c r="A10" s="232">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26"/>
      <c r="BA10" s="226"/>
      <c r="BB10" s="226"/>
      <c r="BC10" s="226"/>
      <c r="BD10" s="226"/>
      <c r="BE10" s="227"/>
      <c r="BF10" s="227"/>
      <c r="BG10" s="227"/>
      <c r="BH10" s="227"/>
      <c r="BI10" s="227"/>
      <c r="BJ10" s="227"/>
      <c r="BK10" s="227"/>
      <c r="BL10" s="227"/>
      <c r="BM10" s="227"/>
      <c r="BN10" s="227"/>
      <c r="BO10" s="227"/>
      <c r="BP10" s="227"/>
      <c r="BQ10" s="232">
        <v>4</v>
      </c>
      <c r="BR10" s="233" t="s">
        <v>558</v>
      </c>
      <c r="BS10" s="1005" t="s">
        <v>557</v>
      </c>
      <c r="BT10" s="1006"/>
      <c r="BU10" s="1006"/>
      <c r="BV10" s="1006"/>
      <c r="BW10" s="1006"/>
      <c r="BX10" s="1006"/>
      <c r="BY10" s="1006"/>
      <c r="BZ10" s="1006"/>
      <c r="CA10" s="1006"/>
      <c r="CB10" s="1006"/>
      <c r="CC10" s="1006"/>
      <c r="CD10" s="1006"/>
      <c r="CE10" s="1006"/>
      <c r="CF10" s="1006"/>
      <c r="CG10" s="1027"/>
      <c r="CH10" s="1002">
        <v>0</v>
      </c>
      <c r="CI10" s="1003"/>
      <c r="CJ10" s="1003"/>
      <c r="CK10" s="1003"/>
      <c r="CL10" s="1004"/>
      <c r="CM10" s="1002">
        <v>6</v>
      </c>
      <c r="CN10" s="1003"/>
      <c r="CO10" s="1003"/>
      <c r="CP10" s="1003"/>
      <c r="CQ10" s="1004"/>
      <c r="CR10" s="1002">
        <v>5</v>
      </c>
      <c r="CS10" s="1003"/>
      <c r="CT10" s="1003"/>
      <c r="CU10" s="1003"/>
      <c r="CV10" s="1004"/>
      <c r="CW10" s="1002" t="s">
        <v>489</v>
      </c>
      <c r="CX10" s="1003"/>
      <c r="CY10" s="1003"/>
      <c r="CZ10" s="1003"/>
      <c r="DA10" s="1004"/>
      <c r="DB10" s="1002" t="s">
        <v>489</v>
      </c>
      <c r="DC10" s="1003"/>
      <c r="DD10" s="1003"/>
      <c r="DE10" s="1003"/>
      <c r="DF10" s="1004"/>
      <c r="DG10" s="1002" t="s">
        <v>489</v>
      </c>
      <c r="DH10" s="1003"/>
      <c r="DI10" s="1003"/>
      <c r="DJ10" s="1003"/>
      <c r="DK10" s="1004"/>
      <c r="DL10" s="1002" t="s">
        <v>489</v>
      </c>
      <c r="DM10" s="1003"/>
      <c r="DN10" s="1003"/>
      <c r="DO10" s="1003"/>
      <c r="DP10" s="1004"/>
      <c r="DQ10" s="1002" t="s">
        <v>489</v>
      </c>
      <c r="DR10" s="1003"/>
      <c r="DS10" s="1003"/>
      <c r="DT10" s="1003"/>
      <c r="DU10" s="1004"/>
      <c r="DV10" s="1005"/>
      <c r="DW10" s="1006"/>
      <c r="DX10" s="1006"/>
      <c r="DY10" s="1006"/>
      <c r="DZ10" s="1007"/>
      <c r="EA10" s="228"/>
    </row>
    <row r="11" spans="1:131" s="229" customFormat="1" ht="26.25" customHeight="1" x14ac:dyDescent="0.15">
      <c r="A11" s="232">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26"/>
      <c r="BA11" s="226"/>
      <c r="BB11" s="226"/>
      <c r="BC11" s="226"/>
      <c r="BD11" s="226"/>
      <c r="BE11" s="227"/>
      <c r="BF11" s="227"/>
      <c r="BG11" s="227"/>
      <c r="BH11" s="227"/>
      <c r="BI11" s="227"/>
      <c r="BJ11" s="227"/>
      <c r="BK11" s="227"/>
      <c r="BL11" s="227"/>
      <c r="BM11" s="227"/>
      <c r="BN11" s="227"/>
      <c r="BO11" s="227"/>
      <c r="BP11" s="227"/>
      <c r="BQ11" s="232">
        <v>5</v>
      </c>
      <c r="BR11" s="233"/>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28"/>
    </row>
    <row r="12" spans="1:131" s="229" customFormat="1" ht="26.25" customHeight="1" x14ac:dyDescent="0.15">
      <c r="A12" s="232">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26"/>
      <c r="BA12" s="226"/>
      <c r="BB12" s="226"/>
      <c r="BC12" s="226"/>
      <c r="BD12" s="226"/>
      <c r="BE12" s="227"/>
      <c r="BF12" s="227"/>
      <c r="BG12" s="227"/>
      <c r="BH12" s="227"/>
      <c r="BI12" s="227"/>
      <c r="BJ12" s="227"/>
      <c r="BK12" s="227"/>
      <c r="BL12" s="227"/>
      <c r="BM12" s="227"/>
      <c r="BN12" s="227"/>
      <c r="BO12" s="227"/>
      <c r="BP12" s="227"/>
      <c r="BQ12" s="232">
        <v>6</v>
      </c>
      <c r="BR12" s="233"/>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28"/>
    </row>
    <row r="13" spans="1:131" s="229" customFormat="1" ht="26.25" customHeight="1" x14ac:dyDescent="0.15">
      <c r="A13" s="232">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26"/>
      <c r="BA13" s="226"/>
      <c r="BB13" s="226"/>
      <c r="BC13" s="226"/>
      <c r="BD13" s="226"/>
      <c r="BE13" s="227"/>
      <c r="BF13" s="227"/>
      <c r="BG13" s="227"/>
      <c r="BH13" s="227"/>
      <c r="BI13" s="227"/>
      <c r="BJ13" s="227"/>
      <c r="BK13" s="227"/>
      <c r="BL13" s="227"/>
      <c r="BM13" s="227"/>
      <c r="BN13" s="227"/>
      <c r="BO13" s="227"/>
      <c r="BP13" s="227"/>
      <c r="BQ13" s="232">
        <v>7</v>
      </c>
      <c r="BR13" s="233"/>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28"/>
    </row>
    <row r="14" spans="1:131" s="229" customFormat="1" ht="26.25" customHeight="1" x14ac:dyDescent="0.15">
      <c r="A14" s="232">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26"/>
      <c r="BA14" s="226"/>
      <c r="BB14" s="226"/>
      <c r="BC14" s="226"/>
      <c r="BD14" s="226"/>
      <c r="BE14" s="227"/>
      <c r="BF14" s="227"/>
      <c r="BG14" s="227"/>
      <c r="BH14" s="227"/>
      <c r="BI14" s="227"/>
      <c r="BJ14" s="227"/>
      <c r="BK14" s="227"/>
      <c r="BL14" s="227"/>
      <c r="BM14" s="227"/>
      <c r="BN14" s="227"/>
      <c r="BO14" s="227"/>
      <c r="BP14" s="227"/>
      <c r="BQ14" s="232">
        <v>8</v>
      </c>
      <c r="BR14" s="233"/>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28"/>
    </row>
    <row r="15" spans="1:131" s="229" customFormat="1" ht="26.25" customHeight="1" x14ac:dyDescent="0.15">
      <c r="A15" s="232">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26"/>
      <c r="BA15" s="226"/>
      <c r="BB15" s="226"/>
      <c r="BC15" s="226"/>
      <c r="BD15" s="226"/>
      <c r="BE15" s="227"/>
      <c r="BF15" s="227"/>
      <c r="BG15" s="227"/>
      <c r="BH15" s="227"/>
      <c r="BI15" s="227"/>
      <c r="BJ15" s="227"/>
      <c r="BK15" s="227"/>
      <c r="BL15" s="227"/>
      <c r="BM15" s="227"/>
      <c r="BN15" s="227"/>
      <c r="BO15" s="227"/>
      <c r="BP15" s="227"/>
      <c r="BQ15" s="232">
        <v>9</v>
      </c>
      <c r="BR15" s="233"/>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28"/>
    </row>
    <row r="16" spans="1:131" s="229" customFormat="1" ht="26.25" customHeight="1" x14ac:dyDescent="0.15">
      <c r="A16" s="232">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26"/>
      <c r="BA16" s="226"/>
      <c r="BB16" s="226"/>
      <c r="BC16" s="226"/>
      <c r="BD16" s="226"/>
      <c r="BE16" s="227"/>
      <c r="BF16" s="227"/>
      <c r="BG16" s="227"/>
      <c r="BH16" s="227"/>
      <c r="BI16" s="227"/>
      <c r="BJ16" s="227"/>
      <c r="BK16" s="227"/>
      <c r="BL16" s="227"/>
      <c r="BM16" s="227"/>
      <c r="BN16" s="227"/>
      <c r="BO16" s="227"/>
      <c r="BP16" s="227"/>
      <c r="BQ16" s="232">
        <v>10</v>
      </c>
      <c r="BR16" s="233"/>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28"/>
    </row>
    <row r="17" spans="1:131" s="229" customFormat="1" ht="26.25" customHeight="1" x14ac:dyDescent="0.15">
      <c r="A17" s="232">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26"/>
      <c r="BA17" s="226"/>
      <c r="BB17" s="226"/>
      <c r="BC17" s="226"/>
      <c r="BD17" s="226"/>
      <c r="BE17" s="227"/>
      <c r="BF17" s="227"/>
      <c r="BG17" s="227"/>
      <c r="BH17" s="227"/>
      <c r="BI17" s="227"/>
      <c r="BJ17" s="227"/>
      <c r="BK17" s="227"/>
      <c r="BL17" s="227"/>
      <c r="BM17" s="227"/>
      <c r="BN17" s="227"/>
      <c r="BO17" s="227"/>
      <c r="BP17" s="227"/>
      <c r="BQ17" s="232">
        <v>11</v>
      </c>
      <c r="BR17" s="233"/>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28"/>
    </row>
    <row r="18" spans="1:131" s="229" customFormat="1" ht="26.25" customHeight="1" x14ac:dyDescent="0.15">
      <c r="A18" s="232">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26"/>
      <c r="BA18" s="226"/>
      <c r="BB18" s="226"/>
      <c r="BC18" s="226"/>
      <c r="BD18" s="226"/>
      <c r="BE18" s="227"/>
      <c r="BF18" s="227"/>
      <c r="BG18" s="227"/>
      <c r="BH18" s="227"/>
      <c r="BI18" s="227"/>
      <c r="BJ18" s="227"/>
      <c r="BK18" s="227"/>
      <c r="BL18" s="227"/>
      <c r="BM18" s="227"/>
      <c r="BN18" s="227"/>
      <c r="BO18" s="227"/>
      <c r="BP18" s="227"/>
      <c r="BQ18" s="232">
        <v>12</v>
      </c>
      <c r="BR18" s="233"/>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28"/>
    </row>
    <row r="19" spans="1:131" s="229" customFormat="1" ht="26.25" customHeight="1" x14ac:dyDescent="0.15">
      <c r="A19" s="232">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26"/>
      <c r="BA19" s="226"/>
      <c r="BB19" s="226"/>
      <c r="BC19" s="226"/>
      <c r="BD19" s="226"/>
      <c r="BE19" s="227"/>
      <c r="BF19" s="227"/>
      <c r="BG19" s="227"/>
      <c r="BH19" s="227"/>
      <c r="BI19" s="227"/>
      <c r="BJ19" s="227"/>
      <c r="BK19" s="227"/>
      <c r="BL19" s="227"/>
      <c r="BM19" s="227"/>
      <c r="BN19" s="227"/>
      <c r="BO19" s="227"/>
      <c r="BP19" s="227"/>
      <c r="BQ19" s="232">
        <v>13</v>
      </c>
      <c r="BR19" s="233"/>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28"/>
    </row>
    <row r="20" spans="1:131" s="229" customFormat="1" ht="26.25" customHeight="1" x14ac:dyDescent="0.15">
      <c r="A20" s="232">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26"/>
      <c r="BA20" s="226"/>
      <c r="BB20" s="226"/>
      <c r="BC20" s="226"/>
      <c r="BD20" s="226"/>
      <c r="BE20" s="227"/>
      <c r="BF20" s="227"/>
      <c r="BG20" s="227"/>
      <c r="BH20" s="227"/>
      <c r="BI20" s="227"/>
      <c r="BJ20" s="227"/>
      <c r="BK20" s="227"/>
      <c r="BL20" s="227"/>
      <c r="BM20" s="227"/>
      <c r="BN20" s="227"/>
      <c r="BO20" s="227"/>
      <c r="BP20" s="227"/>
      <c r="BQ20" s="232">
        <v>14</v>
      </c>
      <c r="BR20" s="233"/>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28"/>
    </row>
    <row r="21" spans="1:131" s="229" customFormat="1" ht="26.25" customHeight="1" thickBot="1" x14ac:dyDescent="0.2">
      <c r="A21" s="232">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26"/>
      <c r="BA21" s="226"/>
      <c r="BB21" s="226"/>
      <c r="BC21" s="226"/>
      <c r="BD21" s="226"/>
      <c r="BE21" s="227"/>
      <c r="BF21" s="227"/>
      <c r="BG21" s="227"/>
      <c r="BH21" s="227"/>
      <c r="BI21" s="227"/>
      <c r="BJ21" s="227"/>
      <c r="BK21" s="227"/>
      <c r="BL21" s="227"/>
      <c r="BM21" s="227"/>
      <c r="BN21" s="227"/>
      <c r="BO21" s="227"/>
      <c r="BP21" s="227"/>
      <c r="BQ21" s="232">
        <v>15</v>
      </c>
      <c r="BR21" s="233"/>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28"/>
    </row>
    <row r="22" spans="1:131" s="229" customFormat="1" ht="26.25" customHeight="1" x14ac:dyDescent="0.15">
      <c r="A22" s="232">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27"/>
      <c r="BF22" s="227"/>
      <c r="BG22" s="227"/>
      <c r="BH22" s="227"/>
      <c r="BI22" s="227"/>
      <c r="BJ22" s="227"/>
      <c r="BK22" s="227"/>
      <c r="BL22" s="227"/>
      <c r="BM22" s="227"/>
      <c r="BN22" s="227"/>
      <c r="BO22" s="227"/>
      <c r="BP22" s="227"/>
      <c r="BQ22" s="232">
        <v>16</v>
      </c>
      <c r="BR22" s="233"/>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28"/>
    </row>
    <row r="23" spans="1:131" s="229" customFormat="1" ht="26.25" customHeight="1" thickBot="1" x14ac:dyDescent="0.2">
      <c r="A23" s="234" t="s">
        <v>376</v>
      </c>
      <c r="B23" s="950" t="s">
        <v>377</v>
      </c>
      <c r="C23" s="951"/>
      <c r="D23" s="951"/>
      <c r="E23" s="951"/>
      <c r="F23" s="951"/>
      <c r="G23" s="951"/>
      <c r="H23" s="951"/>
      <c r="I23" s="951"/>
      <c r="J23" s="951"/>
      <c r="K23" s="951"/>
      <c r="L23" s="951"/>
      <c r="M23" s="951"/>
      <c r="N23" s="951"/>
      <c r="O23" s="951"/>
      <c r="P23" s="961"/>
      <c r="Q23" s="1080">
        <v>21166</v>
      </c>
      <c r="R23" s="1074"/>
      <c r="S23" s="1074"/>
      <c r="T23" s="1074"/>
      <c r="U23" s="1074"/>
      <c r="V23" s="1074">
        <v>19980</v>
      </c>
      <c r="W23" s="1074"/>
      <c r="X23" s="1074"/>
      <c r="Y23" s="1074"/>
      <c r="Z23" s="1074"/>
      <c r="AA23" s="1074">
        <v>1186</v>
      </c>
      <c r="AB23" s="1074"/>
      <c r="AC23" s="1074"/>
      <c r="AD23" s="1074"/>
      <c r="AE23" s="1081"/>
      <c r="AF23" s="1082">
        <v>1025</v>
      </c>
      <c r="AG23" s="1074"/>
      <c r="AH23" s="1074"/>
      <c r="AI23" s="1074"/>
      <c r="AJ23" s="1083"/>
      <c r="AK23" s="1084"/>
      <c r="AL23" s="1085"/>
      <c r="AM23" s="1085"/>
      <c r="AN23" s="1085"/>
      <c r="AO23" s="1085"/>
      <c r="AP23" s="1074">
        <v>12299</v>
      </c>
      <c r="AQ23" s="1074"/>
      <c r="AR23" s="1074"/>
      <c r="AS23" s="1074"/>
      <c r="AT23" s="1074"/>
      <c r="AU23" s="1075"/>
      <c r="AV23" s="1075"/>
      <c r="AW23" s="1075"/>
      <c r="AX23" s="1075"/>
      <c r="AY23" s="1076"/>
      <c r="AZ23" s="1077" t="s">
        <v>122</v>
      </c>
      <c r="BA23" s="1078"/>
      <c r="BB23" s="1078"/>
      <c r="BC23" s="1078"/>
      <c r="BD23" s="1079"/>
      <c r="BE23" s="227"/>
      <c r="BF23" s="227"/>
      <c r="BG23" s="227"/>
      <c r="BH23" s="227"/>
      <c r="BI23" s="227"/>
      <c r="BJ23" s="227"/>
      <c r="BK23" s="227"/>
      <c r="BL23" s="227"/>
      <c r="BM23" s="227"/>
      <c r="BN23" s="227"/>
      <c r="BO23" s="227"/>
      <c r="BP23" s="227"/>
      <c r="BQ23" s="232">
        <v>17</v>
      </c>
      <c r="BR23" s="233"/>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28"/>
    </row>
    <row r="24" spans="1:131" s="229" customFormat="1" ht="26.25" customHeight="1" x14ac:dyDescent="0.15">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26"/>
      <c r="BA24" s="226"/>
      <c r="BB24" s="226"/>
      <c r="BC24" s="226"/>
      <c r="BD24" s="226"/>
      <c r="BE24" s="227"/>
      <c r="BF24" s="227"/>
      <c r="BG24" s="227"/>
      <c r="BH24" s="227"/>
      <c r="BI24" s="227"/>
      <c r="BJ24" s="227"/>
      <c r="BK24" s="227"/>
      <c r="BL24" s="227"/>
      <c r="BM24" s="227"/>
      <c r="BN24" s="227"/>
      <c r="BO24" s="227"/>
      <c r="BP24" s="227"/>
      <c r="BQ24" s="232">
        <v>18</v>
      </c>
      <c r="BR24" s="233"/>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28"/>
    </row>
    <row r="25" spans="1:131" ht="26.25" customHeight="1" thickBot="1" x14ac:dyDescent="0.2">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26"/>
      <c r="BK25" s="226"/>
      <c r="BL25" s="226"/>
      <c r="BM25" s="226"/>
      <c r="BN25" s="226"/>
      <c r="BO25" s="235"/>
      <c r="BP25" s="235"/>
      <c r="BQ25" s="232">
        <v>19</v>
      </c>
      <c r="BR25" s="233"/>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24"/>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26"/>
      <c r="BK26" s="226"/>
      <c r="BL26" s="226"/>
      <c r="BM26" s="226"/>
      <c r="BN26" s="226"/>
      <c r="BO26" s="235"/>
      <c r="BP26" s="235"/>
      <c r="BQ26" s="232">
        <v>20</v>
      </c>
      <c r="BR26" s="233"/>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24"/>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26"/>
      <c r="BK27" s="226"/>
      <c r="BL27" s="226"/>
      <c r="BM27" s="226"/>
      <c r="BN27" s="226"/>
      <c r="BO27" s="235"/>
      <c r="BP27" s="235"/>
      <c r="BQ27" s="232">
        <v>21</v>
      </c>
      <c r="BR27" s="233"/>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24"/>
    </row>
    <row r="28" spans="1:131" ht="26.25" customHeight="1" thickTop="1" x14ac:dyDescent="0.15">
      <c r="A28" s="236">
        <v>1</v>
      </c>
      <c r="B28" s="1060" t="s">
        <v>388</v>
      </c>
      <c r="C28" s="1061"/>
      <c r="D28" s="1061"/>
      <c r="E28" s="1061"/>
      <c r="F28" s="1061"/>
      <c r="G28" s="1061"/>
      <c r="H28" s="1061"/>
      <c r="I28" s="1061"/>
      <c r="J28" s="1061"/>
      <c r="K28" s="1061"/>
      <c r="L28" s="1061"/>
      <c r="M28" s="1061"/>
      <c r="N28" s="1061"/>
      <c r="O28" s="1061"/>
      <c r="P28" s="1062"/>
      <c r="Q28" s="1063">
        <v>3677</v>
      </c>
      <c r="R28" s="1064"/>
      <c r="S28" s="1064"/>
      <c r="T28" s="1064"/>
      <c r="U28" s="1064"/>
      <c r="V28" s="1064">
        <v>3602</v>
      </c>
      <c r="W28" s="1064"/>
      <c r="X28" s="1064"/>
      <c r="Y28" s="1064"/>
      <c r="Z28" s="1064"/>
      <c r="AA28" s="1064">
        <v>75</v>
      </c>
      <c r="AB28" s="1064"/>
      <c r="AC28" s="1064"/>
      <c r="AD28" s="1064"/>
      <c r="AE28" s="1065"/>
      <c r="AF28" s="1066">
        <v>75</v>
      </c>
      <c r="AG28" s="1064"/>
      <c r="AH28" s="1064"/>
      <c r="AI28" s="1064"/>
      <c r="AJ28" s="1067"/>
      <c r="AK28" s="1055">
        <v>259</v>
      </c>
      <c r="AL28" s="1056"/>
      <c r="AM28" s="1056"/>
      <c r="AN28" s="1056"/>
      <c r="AO28" s="1056"/>
      <c r="AP28" s="1056" t="s">
        <v>489</v>
      </c>
      <c r="AQ28" s="1056"/>
      <c r="AR28" s="1056"/>
      <c r="AS28" s="1056"/>
      <c r="AT28" s="1056"/>
      <c r="AU28" s="1056" t="s">
        <v>489</v>
      </c>
      <c r="AV28" s="1056"/>
      <c r="AW28" s="1056"/>
      <c r="AX28" s="1056"/>
      <c r="AY28" s="1056"/>
      <c r="AZ28" s="1057" t="s">
        <v>489</v>
      </c>
      <c r="BA28" s="1057"/>
      <c r="BB28" s="1057"/>
      <c r="BC28" s="1057"/>
      <c r="BD28" s="1057"/>
      <c r="BE28" s="1058"/>
      <c r="BF28" s="1058"/>
      <c r="BG28" s="1058"/>
      <c r="BH28" s="1058"/>
      <c r="BI28" s="1059"/>
      <c r="BJ28" s="226"/>
      <c r="BK28" s="226"/>
      <c r="BL28" s="226"/>
      <c r="BM28" s="226"/>
      <c r="BN28" s="226"/>
      <c r="BO28" s="235"/>
      <c r="BP28" s="235"/>
      <c r="BQ28" s="232">
        <v>22</v>
      </c>
      <c r="BR28" s="233"/>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24"/>
    </row>
    <row r="29" spans="1:131" ht="26.25" customHeight="1" x14ac:dyDescent="0.15">
      <c r="A29" s="236">
        <v>2</v>
      </c>
      <c r="B29" s="1043" t="s">
        <v>389</v>
      </c>
      <c r="C29" s="1044"/>
      <c r="D29" s="1044"/>
      <c r="E29" s="1044"/>
      <c r="F29" s="1044"/>
      <c r="G29" s="1044"/>
      <c r="H29" s="1044"/>
      <c r="I29" s="1044"/>
      <c r="J29" s="1044"/>
      <c r="K29" s="1044"/>
      <c r="L29" s="1044"/>
      <c r="M29" s="1044"/>
      <c r="N29" s="1044"/>
      <c r="O29" s="1044"/>
      <c r="P29" s="1045"/>
      <c r="Q29" s="1051">
        <v>3987</v>
      </c>
      <c r="R29" s="1052"/>
      <c r="S29" s="1052"/>
      <c r="T29" s="1052"/>
      <c r="U29" s="1052"/>
      <c r="V29" s="1052">
        <v>3892</v>
      </c>
      <c r="W29" s="1052"/>
      <c r="X29" s="1052"/>
      <c r="Y29" s="1052"/>
      <c r="Z29" s="1052"/>
      <c r="AA29" s="1052">
        <v>95</v>
      </c>
      <c r="AB29" s="1052"/>
      <c r="AC29" s="1052"/>
      <c r="AD29" s="1052"/>
      <c r="AE29" s="1053"/>
      <c r="AF29" s="1048">
        <v>95</v>
      </c>
      <c r="AG29" s="1049"/>
      <c r="AH29" s="1049"/>
      <c r="AI29" s="1049"/>
      <c r="AJ29" s="1050"/>
      <c r="AK29" s="993">
        <v>578</v>
      </c>
      <c r="AL29" s="984"/>
      <c r="AM29" s="984"/>
      <c r="AN29" s="984"/>
      <c r="AO29" s="984"/>
      <c r="AP29" s="984" t="s">
        <v>489</v>
      </c>
      <c r="AQ29" s="984"/>
      <c r="AR29" s="984"/>
      <c r="AS29" s="984"/>
      <c r="AT29" s="984"/>
      <c r="AU29" s="984" t="s">
        <v>489</v>
      </c>
      <c r="AV29" s="984"/>
      <c r="AW29" s="984"/>
      <c r="AX29" s="984"/>
      <c r="AY29" s="984"/>
      <c r="AZ29" s="1054" t="s">
        <v>489</v>
      </c>
      <c r="BA29" s="1054"/>
      <c r="BB29" s="1054"/>
      <c r="BC29" s="1054"/>
      <c r="BD29" s="1054"/>
      <c r="BE29" s="985"/>
      <c r="BF29" s="985"/>
      <c r="BG29" s="985"/>
      <c r="BH29" s="985"/>
      <c r="BI29" s="986"/>
      <c r="BJ29" s="226"/>
      <c r="BK29" s="226"/>
      <c r="BL29" s="226"/>
      <c r="BM29" s="226"/>
      <c r="BN29" s="226"/>
      <c r="BO29" s="235"/>
      <c r="BP29" s="235"/>
      <c r="BQ29" s="232">
        <v>23</v>
      </c>
      <c r="BR29" s="233"/>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24"/>
    </row>
    <row r="30" spans="1:131" ht="26.25" customHeight="1" x14ac:dyDescent="0.15">
      <c r="A30" s="236">
        <v>3</v>
      </c>
      <c r="B30" s="1043" t="s">
        <v>390</v>
      </c>
      <c r="C30" s="1044"/>
      <c r="D30" s="1044"/>
      <c r="E30" s="1044"/>
      <c r="F30" s="1044"/>
      <c r="G30" s="1044"/>
      <c r="H30" s="1044"/>
      <c r="I30" s="1044"/>
      <c r="J30" s="1044"/>
      <c r="K30" s="1044"/>
      <c r="L30" s="1044"/>
      <c r="M30" s="1044"/>
      <c r="N30" s="1044"/>
      <c r="O30" s="1044"/>
      <c r="P30" s="1045"/>
      <c r="Q30" s="1051">
        <v>471</v>
      </c>
      <c r="R30" s="1052"/>
      <c r="S30" s="1052"/>
      <c r="T30" s="1052"/>
      <c r="U30" s="1052"/>
      <c r="V30" s="1052">
        <v>470</v>
      </c>
      <c r="W30" s="1052"/>
      <c r="X30" s="1052"/>
      <c r="Y30" s="1052"/>
      <c r="Z30" s="1052"/>
      <c r="AA30" s="1052">
        <v>1</v>
      </c>
      <c r="AB30" s="1052"/>
      <c r="AC30" s="1052"/>
      <c r="AD30" s="1052"/>
      <c r="AE30" s="1053"/>
      <c r="AF30" s="1048">
        <v>1</v>
      </c>
      <c r="AG30" s="1049"/>
      <c r="AH30" s="1049"/>
      <c r="AI30" s="1049"/>
      <c r="AJ30" s="1050"/>
      <c r="AK30" s="993">
        <v>129</v>
      </c>
      <c r="AL30" s="984"/>
      <c r="AM30" s="984"/>
      <c r="AN30" s="984"/>
      <c r="AO30" s="984"/>
      <c r="AP30" s="984" t="s">
        <v>489</v>
      </c>
      <c r="AQ30" s="984"/>
      <c r="AR30" s="984"/>
      <c r="AS30" s="984"/>
      <c r="AT30" s="984"/>
      <c r="AU30" s="984" t="s">
        <v>489</v>
      </c>
      <c r="AV30" s="984"/>
      <c r="AW30" s="984"/>
      <c r="AX30" s="984"/>
      <c r="AY30" s="984"/>
      <c r="AZ30" s="1054" t="s">
        <v>489</v>
      </c>
      <c r="BA30" s="1054"/>
      <c r="BB30" s="1054"/>
      <c r="BC30" s="1054"/>
      <c r="BD30" s="1054"/>
      <c r="BE30" s="985"/>
      <c r="BF30" s="985"/>
      <c r="BG30" s="985"/>
      <c r="BH30" s="985"/>
      <c r="BI30" s="986"/>
      <c r="BJ30" s="226"/>
      <c r="BK30" s="226"/>
      <c r="BL30" s="226"/>
      <c r="BM30" s="226"/>
      <c r="BN30" s="226"/>
      <c r="BO30" s="235"/>
      <c r="BP30" s="235"/>
      <c r="BQ30" s="232">
        <v>24</v>
      </c>
      <c r="BR30" s="233"/>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24"/>
    </row>
    <row r="31" spans="1:131" ht="26.25" customHeight="1" x14ac:dyDescent="0.15">
      <c r="A31" s="236">
        <v>4</v>
      </c>
      <c r="B31" s="1043" t="s">
        <v>391</v>
      </c>
      <c r="C31" s="1044"/>
      <c r="D31" s="1044"/>
      <c r="E31" s="1044"/>
      <c r="F31" s="1044"/>
      <c r="G31" s="1044"/>
      <c r="H31" s="1044"/>
      <c r="I31" s="1044"/>
      <c r="J31" s="1044"/>
      <c r="K31" s="1044"/>
      <c r="L31" s="1044"/>
      <c r="M31" s="1044"/>
      <c r="N31" s="1044"/>
      <c r="O31" s="1044"/>
      <c r="P31" s="1045"/>
      <c r="Q31" s="1051">
        <v>723</v>
      </c>
      <c r="R31" s="1052"/>
      <c r="S31" s="1052"/>
      <c r="T31" s="1052"/>
      <c r="U31" s="1052"/>
      <c r="V31" s="1052">
        <v>691</v>
      </c>
      <c r="W31" s="1052"/>
      <c r="X31" s="1052"/>
      <c r="Y31" s="1052"/>
      <c r="Z31" s="1052"/>
      <c r="AA31" s="1052">
        <v>33</v>
      </c>
      <c r="AB31" s="1052"/>
      <c r="AC31" s="1052"/>
      <c r="AD31" s="1052"/>
      <c r="AE31" s="1053"/>
      <c r="AF31" s="1048">
        <v>786</v>
      </c>
      <c r="AG31" s="1049"/>
      <c r="AH31" s="1049"/>
      <c r="AI31" s="1049"/>
      <c r="AJ31" s="1050"/>
      <c r="AK31" s="993">
        <v>36</v>
      </c>
      <c r="AL31" s="984"/>
      <c r="AM31" s="984"/>
      <c r="AN31" s="984"/>
      <c r="AO31" s="984"/>
      <c r="AP31" s="984">
        <v>1591</v>
      </c>
      <c r="AQ31" s="984"/>
      <c r="AR31" s="984"/>
      <c r="AS31" s="984"/>
      <c r="AT31" s="984"/>
      <c r="AU31" s="984">
        <v>165</v>
      </c>
      <c r="AV31" s="984"/>
      <c r="AW31" s="984"/>
      <c r="AX31" s="984"/>
      <c r="AY31" s="984"/>
      <c r="AZ31" s="1054" t="s">
        <v>489</v>
      </c>
      <c r="BA31" s="1054"/>
      <c r="BB31" s="1054"/>
      <c r="BC31" s="1054"/>
      <c r="BD31" s="1054"/>
      <c r="BE31" s="985" t="s">
        <v>392</v>
      </c>
      <c r="BF31" s="985"/>
      <c r="BG31" s="985"/>
      <c r="BH31" s="985"/>
      <c r="BI31" s="986"/>
      <c r="BJ31" s="226"/>
      <c r="BK31" s="226"/>
      <c r="BL31" s="226"/>
      <c r="BM31" s="226"/>
      <c r="BN31" s="226"/>
      <c r="BO31" s="235"/>
      <c r="BP31" s="235"/>
      <c r="BQ31" s="232">
        <v>25</v>
      </c>
      <c r="BR31" s="233"/>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24"/>
    </row>
    <row r="32" spans="1:131" ht="26.25" customHeight="1" x14ac:dyDescent="0.15">
      <c r="A32" s="236">
        <v>5</v>
      </c>
      <c r="B32" s="1043" t="s">
        <v>393</v>
      </c>
      <c r="C32" s="1044"/>
      <c r="D32" s="1044"/>
      <c r="E32" s="1044"/>
      <c r="F32" s="1044"/>
      <c r="G32" s="1044"/>
      <c r="H32" s="1044"/>
      <c r="I32" s="1044"/>
      <c r="J32" s="1044"/>
      <c r="K32" s="1044"/>
      <c r="L32" s="1044"/>
      <c r="M32" s="1044"/>
      <c r="N32" s="1044"/>
      <c r="O32" s="1044"/>
      <c r="P32" s="1045"/>
      <c r="Q32" s="1051">
        <v>1040</v>
      </c>
      <c r="R32" s="1052"/>
      <c r="S32" s="1052"/>
      <c r="T32" s="1052"/>
      <c r="U32" s="1052"/>
      <c r="V32" s="1052">
        <v>932</v>
      </c>
      <c r="W32" s="1052"/>
      <c r="X32" s="1052"/>
      <c r="Y32" s="1052"/>
      <c r="Z32" s="1052"/>
      <c r="AA32" s="1052">
        <v>108</v>
      </c>
      <c r="AB32" s="1052"/>
      <c r="AC32" s="1052"/>
      <c r="AD32" s="1052"/>
      <c r="AE32" s="1053"/>
      <c r="AF32" s="1048">
        <v>227</v>
      </c>
      <c r="AG32" s="1049"/>
      <c r="AH32" s="1049"/>
      <c r="AI32" s="1049"/>
      <c r="AJ32" s="1050"/>
      <c r="AK32" s="993">
        <v>353</v>
      </c>
      <c r="AL32" s="984"/>
      <c r="AM32" s="984"/>
      <c r="AN32" s="984"/>
      <c r="AO32" s="984"/>
      <c r="AP32" s="984">
        <v>5930</v>
      </c>
      <c r="AQ32" s="984"/>
      <c r="AR32" s="984"/>
      <c r="AS32" s="984"/>
      <c r="AT32" s="984"/>
      <c r="AU32" s="984">
        <v>3416</v>
      </c>
      <c r="AV32" s="984"/>
      <c r="AW32" s="984"/>
      <c r="AX32" s="984"/>
      <c r="AY32" s="984"/>
      <c r="AZ32" s="1054" t="s">
        <v>489</v>
      </c>
      <c r="BA32" s="1054"/>
      <c r="BB32" s="1054"/>
      <c r="BC32" s="1054"/>
      <c r="BD32" s="1054"/>
      <c r="BE32" s="985" t="s">
        <v>392</v>
      </c>
      <c r="BF32" s="985"/>
      <c r="BG32" s="985"/>
      <c r="BH32" s="985"/>
      <c r="BI32" s="986"/>
      <c r="BJ32" s="226"/>
      <c r="BK32" s="226"/>
      <c r="BL32" s="226"/>
      <c r="BM32" s="226"/>
      <c r="BN32" s="226"/>
      <c r="BO32" s="235"/>
      <c r="BP32" s="235"/>
      <c r="BQ32" s="232">
        <v>26</v>
      </c>
      <c r="BR32" s="233"/>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24"/>
    </row>
    <row r="33" spans="1:131" ht="26.25" customHeight="1" x14ac:dyDescent="0.15">
      <c r="A33" s="236">
        <v>6</v>
      </c>
      <c r="B33" s="1043" t="s">
        <v>394</v>
      </c>
      <c r="C33" s="1044"/>
      <c r="D33" s="1044"/>
      <c r="E33" s="1044"/>
      <c r="F33" s="1044"/>
      <c r="G33" s="1044"/>
      <c r="H33" s="1044"/>
      <c r="I33" s="1044"/>
      <c r="J33" s="1044"/>
      <c r="K33" s="1044"/>
      <c r="L33" s="1044"/>
      <c r="M33" s="1044"/>
      <c r="N33" s="1044"/>
      <c r="O33" s="1044"/>
      <c r="P33" s="1045"/>
      <c r="Q33" s="1051">
        <v>158</v>
      </c>
      <c r="R33" s="1052"/>
      <c r="S33" s="1052"/>
      <c r="T33" s="1052"/>
      <c r="U33" s="1052"/>
      <c r="V33" s="1052">
        <v>141</v>
      </c>
      <c r="W33" s="1052"/>
      <c r="X33" s="1052"/>
      <c r="Y33" s="1052"/>
      <c r="Z33" s="1052"/>
      <c r="AA33" s="1052">
        <v>18</v>
      </c>
      <c r="AB33" s="1052"/>
      <c r="AC33" s="1052"/>
      <c r="AD33" s="1052"/>
      <c r="AE33" s="1053"/>
      <c r="AF33" s="1048">
        <v>16</v>
      </c>
      <c r="AG33" s="1049"/>
      <c r="AH33" s="1049"/>
      <c r="AI33" s="1049"/>
      <c r="AJ33" s="1050"/>
      <c r="AK33" s="993">
        <v>87</v>
      </c>
      <c r="AL33" s="984"/>
      <c r="AM33" s="984"/>
      <c r="AN33" s="984"/>
      <c r="AO33" s="984"/>
      <c r="AP33" s="984">
        <v>841</v>
      </c>
      <c r="AQ33" s="984"/>
      <c r="AR33" s="984"/>
      <c r="AS33" s="984"/>
      <c r="AT33" s="984"/>
      <c r="AU33" s="984">
        <v>800</v>
      </c>
      <c r="AV33" s="984"/>
      <c r="AW33" s="984"/>
      <c r="AX33" s="984"/>
      <c r="AY33" s="984"/>
      <c r="AZ33" s="1054" t="s">
        <v>489</v>
      </c>
      <c r="BA33" s="1054"/>
      <c r="BB33" s="1054"/>
      <c r="BC33" s="1054"/>
      <c r="BD33" s="1054"/>
      <c r="BE33" s="985" t="s">
        <v>395</v>
      </c>
      <c r="BF33" s="985"/>
      <c r="BG33" s="985"/>
      <c r="BH33" s="985"/>
      <c r="BI33" s="986"/>
      <c r="BJ33" s="226"/>
      <c r="BK33" s="226"/>
      <c r="BL33" s="226"/>
      <c r="BM33" s="226"/>
      <c r="BN33" s="226"/>
      <c r="BO33" s="235"/>
      <c r="BP33" s="235"/>
      <c r="BQ33" s="232">
        <v>27</v>
      </c>
      <c r="BR33" s="233"/>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24"/>
    </row>
    <row r="34" spans="1:131" ht="26.25" customHeight="1" x14ac:dyDescent="0.15">
      <c r="A34" s="236">
        <v>7</v>
      </c>
      <c r="B34" s="1043" t="s">
        <v>396</v>
      </c>
      <c r="C34" s="1044"/>
      <c r="D34" s="1044"/>
      <c r="E34" s="1044"/>
      <c r="F34" s="1044"/>
      <c r="G34" s="1044"/>
      <c r="H34" s="1044"/>
      <c r="I34" s="1044"/>
      <c r="J34" s="1044"/>
      <c r="K34" s="1044"/>
      <c r="L34" s="1044"/>
      <c r="M34" s="1044"/>
      <c r="N34" s="1044"/>
      <c r="O34" s="1044"/>
      <c r="P34" s="1045"/>
      <c r="Q34" s="1051">
        <v>18</v>
      </c>
      <c r="R34" s="1052"/>
      <c r="S34" s="1052"/>
      <c r="T34" s="1052"/>
      <c r="U34" s="1052"/>
      <c r="V34" s="1052">
        <v>15</v>
      </c>
      <c r="W34" s="1052"/>
      <c r="X34" s="1052"/>
      <c r="Y34" s="1052"/>
      <c r="Z34" s="1052"/>
      <c r="AA34" s="1052">
        <v>3</v>
      </c>
      <c r="AB34" s="1052"/>
      <c r="AC34" s="1052"/>
      <c r="AD34" s="1052"/>
      <c r="AE34" s="1053"/>
      <c r="AF34" s="1048">
        <v>3</v>
      </c>
      <c r="AG34" s="1049"/>
      <c r="AH34" s="1049"/>
      <c r="AI34" s="1049"/>
      <c r="AJ34" s="1050"/>
      <c r="AK34" s="993">
        <v>10</v>
      </c>
      <c r="AL34" s="984"/>
      <c r="AM34" s="984"/>
      <c r="AN34" s="984"/>
      <c r="AO34" s="984"/>
      <c r="AP34" s="984">
        <v>59</v>
      </c>
      <c r="AQ34" s="984"/>
      <c r="AR34" s="984"/>
      <c r="AS34" s="984"/>
      <c r="AT34" s="984"/>
      <c r="AU34" s="984">
        <v>59</v>
      </c>
      <c r="AV34" s="984"/>
      <c r="AW34" s="984"/>
      <c r="AX34" s="984"/>
      <c r="AY34" s="984"/>
      <c r="AZ34" s="1054" t="s">
        <v>489</v>
      </c>
      <c r="BA34" s="1054"/>
      <c r="BB34" s="1054"/>
      <c r="BC34" s="1054"/>
      <c r="BD34" s="1054"/>
      <c r="BE34" s="985" t="s">
        <v>395</v>
      </c>
      <c r="BF34" s="985"/>
      <c r="BG34" s="985"/>
      <c r="BH34" s="985"/>
      <c r="BI34" s="986"/>
      <c r="BJ34" s="226"/>
      <c r="BK34" s="226"/>
      <c r="BL34" s="226"/>
      <c r="BM34" s="226"/>
      <c r="BN34" s="226"/>
      <c r="BO34" s="235"/>
      <c r="BP34" s="235"/>
      <c r="BQ34" s="232">
        <v>28</v>
      </c>
      <c r="BR34" s="233"/>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24"/>
    </row>
    <row r="35" spans="1:131" ht="26.25" customHeight="1" x14ac:dyDescent="0.15">
      <c r="A35" s="236">
        <v>8</v>
      </c>
      <c r="B35" s="1043" t="s">
        <v>397</v>
      </c>
      <c r="C35" s="1044"/>
      <c r="D35" s="1044"/>
      <c r="E35" s="1044"/>
      <c r="F35" s="1044"/>
      <c r="G35" s="1044"/>
      <c r="H35" s="1044"/>
      <c r="I35" s="1044"/>
      <c r="J35" s="1044"/>
      <c r="K35" s="1044"/>
      <c r="L35" s="1044"/>
      <c r="M35" s="1044"/>
      <c r="N35" s="1044"/>
      <c r="O35" s="1044"/>
      <c r="P35" s="1045"/>
      <c r="Q35" s="1051">
        <v>417</v>
      </c>
      <c r="R35" s="1052"/>
      <c r="S35" s="1052"/>
      <c r="T35" s="1052"/>
      <c r="U35" s="1052"/>
      <c r="V35" s="1052">
        <v>417</v>
      </c>
      <c r="W35" s="1052"/>
      <c r="X35" s="1052"/>
      <c r="Y35" s="1052"/>
      <c r="Z35" s="1052"/>
      <c r="AA35" s="1052" t="s">
        <v>489</v>
      </c>
      <c r="AB35" s="1052"/>
      <c r="AC35" s="1052"/>
      <c r="AD35" s="1052"/>
      <c r="AE35" s="1053"/>
      <c r="AF35" s="1048" t="s">
        <v>122</v>
      </c>
      <c r="AG35" s="1049"/>
      <c r="AH35" s="1049"/>
      <c r="AI35" s="1049"/>
      <c r="AJ35" s="1050"/>
      <c r="AK35" s="993">
        <v>2</v>
      </c>
      <c r="AL35" s="984"/>
      <c r="AM35" s="984"/>
      <c r="AN35" s="984"/>
      <c r="AO35" s="984"/>
      <c r="AP35" s="984">
        <v>530</v>
      </c>
      <c r="AQ35" s="984"/>
      <c r="AR35" s="984"/>
      <c r="AS35" s="984"/>
      <c r="AT35" s="984"/>
      <c r="AU35" s="984" t="s">
        <v>489</v>
      </c>
      <c r="AV35" s="984"/>
      <c r="AW35" s="984"/>
      <c r="AX35" s="984"/>
      <c r="AY35" s="984"/>
      <c r="AZ35" s="1054" t="s">
        <v>489</v>
      </c>
      <c r="BA35" s="1054"/>
      <c r="BB35" s="1054"/>
      <c r="BC35" s="1054"/>
      <c r="BD35" s="1054"/>
      <c r="BE35" s="985" t="s">
        <v>395</v>
      </c>
      <c r="BF35" s="985"/>
      <c r="BG35" s="985"/>
      <c r="BH35" s="985"/>
      <c r="BI35" s="986"/>
      <c r="BJ35" s="226"/>
      <c r="BK35" s="226"/>
      <c r="BL35" s="226"/>
      <c r="BM35" s="226"/>
      <c r="BN35" s="226"/>
      <c r="BO35" s="235"/>
      <c r="BP35" s="235"/>
      <c r="BQ35" s="232">
        <v>29</v>
      </c>
      <c r="BR35" s="233"/>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24"/>
    </row>
    <row r="36" spans="1:131" ht="26.25" customHeight="1" x14ac:dyDescent="0.15">
      <c r="A36" s="236">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26"/>
      <c r="BK36" s="226"/>
      <c r="BL36" s="226"/>
      <c r="BM36" s="226"/>
      <c r="BN36" s="226"/>
      <c r="BO36" s="235"/>
      <c r="BP36" s="235"/>
      <c r="BQ36" s="232">
        <v>30</v>
      </c>
      <c r="BR36" s="233"/>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24"/>
    </row>
    <row r="37" spans="1:131" ht="26.25" customHeight="1" x14ac:dyDescent="0.15">
      <c r="A37" s="236">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26"/>
      <c r="BK37" s="226"/>
      <c r="BL37" s="226"/>
      <c r="BM37" s="226"/>
      <c r="BN37" s="226"/>
      <c r="BO37" s="235"/>
      <c r="BP37" s="235"/>
      <c r="BQ37" s="232">
        <v>31</v>
      </c>
      <c r="BR37" s="233"/>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24"/>
    </row>
    <row r="38" spans="1:131" ht="26.25" customHeight="1" x14ac:dyDescent="0.15">
      <c r="A38" s="236">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26"/>
      <c r="BK38" s="226"/>
      <c r="BL38" s="226"/>
      <c r="BM38" s="226"/>
      <c r="BN38" s="226"/>
      <c r="BO38" s="235"/>
      <c r="BP38" s="235"/>
      <c r="BQ38" s="232">
        <v>32</v>
      </c>
      <c r="BR38" s="233"/>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24"/>
    </row>
    <row r="39" spans="1:131" ht="26.25" customHeight="1" x14ac:dyDescent="0.15">
      <c r="A39" s="236">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26"/>
      <c r="BK39" s="226"/>
      <c r="BL39" s="226"/>
      <c r="BM39" s="226"/>
      <c r="BN39" s="226"/>
      <c r="BO39" s="235"/>
      <c r="BP39" s="235"/>
      <c r="BQ39" s="232">
        <v>33</v>
      </c>
      <c r="BR39" s="233"/>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24"/>
    </row>
    <row r="40" spans="1:131" ht="26.25" customHeight="1" x14ac:dyDescent="0.15">
      <c r="A40" s="232">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26"/>
      <c r="BK40" s="226"/>
      <c r="BL40" s="226"/>
      <c r="BM40" s="226"/>
      <c r="BN40" s="226"/>
      <c r="BO40" s="235"/>
      <c r="BP40" s="235"/>
      <c r="BQ40" s="232">
        <v>34</v>
      </c>
      <c r="BR40" s="233"/>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24"/>
    </row>
    <row r="41" spans="1:131" ht="26.25" customHeight="1" x14ac:dyDescent="0.15">
      <c r="A41" s="232">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26"/>
      <c r="BK41" s="226"/>
      <c r="BL41" s="226"/>
      <c r="BM41" s="226"/>
      <c r="BN41" s="226"/>
      <c r="BO41" s="235"/>
      <c r="BP41" s="235"/>
      <c r="BQ41" s="232">
        <v>35</v>
      </c>
      <c r="BR41" s="233"/>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24"/>
    </row>
    <row r="42" spans="1:131" ht="26.25" customHeight="1" x14ac:dyDescent="0.15">
      <c r="A42" s="232">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26"/>
      <c r="BK42" s="226"/>
      <c r="BL42" s="226"/>
      <c r="BM42" s="226"/>
      <c r="BN42" s="226"/>
      <c r="BO42" s="235"/>
      <c r="BP42" s="235"/>
      <c r="BQ42" s="232">
        <v>36</v>
      </c>
      <c r="BR42" s="233"/>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24"/>
    </row>
    <row r="43" spans="1:131" ht="26.25" customHeight="1" x14ac:dyDescent="0.15">
      <c r="A43" s="232">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26"/>
      <c r="BK43" s="226"/>
      <c r="BL43" s="226"/>
      <c r="BM43" s="226"/>
      <c r="BN43" s="226"/>
      <c r="BO43" s="235"/>
      <c r="BP43" s="235"/>
      <c r="BQ43" s="232">
        <v>37</v>
      </c>
      <c r="BR43" s="233"/>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24"/>
    </row>
    <row r="44" spans="1:131" ht="26.25" customHeight="1" x14ac:dyDescent="0.15">
      <c r="A44" s="232">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26"/>
      <c r="BK44" s="226"/>
      <c r="BL44" s="226"/>
      <c r="BM44" s="226"/>
      <c r="BN44" s="226"/>
      <c r="BO44" s="235"/>
      <c r="BP44" s="235"/>
      <c r="BQ44" s="232">
        <v>38</v>
      </c>
      <c r="BR44" s="233"/>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24"/>
    </row>
    <row r="45" spans="1:131" ht="26.25" customHeight="1" x14ac:dyDescent="0.15">
      <c r="A45" s="232">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26"/>
      <c r="BK45" s="226"/>
      <c r="BL45" s="226"/>
      <c r="BM45" s="226"/>
      <c r="BN45" s="226"/>
      <c r="BO45" s="235"/>
      <c r="BP45" s="235"/>
      <c r="BQ45" s="232">
        <v>39</v>
      </c>
      <c r="BR45" s="233"/>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24"/>
    </row>
    <row r="46" spans="1:131" ht="26.25" customHeight="1" x14ac:dyDescent="0.15">
      <c r="A46" s="232">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26"/>
      <c r="BK46" s="226"/>
      <c r="BL46" s="226"/>
      <c r="BM46" s="226"/>
      <c r="BN46" s="226"/>
      <c r="BO46" s="235"/>
      <c r="BP46" s="235"/>
      <c r="BQ46" s="232">
        <v>40</v>
      </c>
      <c r="BR46" s="233"/>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24"/>
    </row>
    <row r="47" spans="1:131" ht="26.25" customHeight="1" x14ac:dyDescent="0.15">
      <c r="A47" s="232">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26"/>
      <c r="BK47" s="226"/>
      <c r="BL47" s="226"/>
      <c r="BM47" s="226"/>
      <c r="BN47" s="226"/>
      <c r="BO47" s="235"/>
      <c r="BP47" s="235"/>
      <c r="BQ47" s="232">
        <v>41</v>
      </c>
      <c r="BR47" s="233"/>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24"/>
    </row>
    <row r="48" spans="1:131" ht="26.25" customHeight="1" x14ac:dyDescent="0.15">
      <c r="A48" s="232">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26"/>
      <c r="BK48" s="226"/>
      <c r="BL48" s="226"/>
      <c r="BM48" s="226"/>
      <c r="BN48" s="226"/>
      <c r="BO48" s="235"/>
      <c r="BP48" s="235"/>
      <c r="BQ48" s="232">
        <v>42</v>
      </c>
      <c r="BR48" s="233"/>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24"/>
    </row>
    <row r="49" spans="1:131" ht="26.25" customHeight="1" x14ac:dyDescent="0.15">
      <c r="A49" s="232">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26"/>
      <c r="BK49" s="226"/>
      <c r="BL49" s="226"/>
      <c r="BM49" s="226"/>
      <c r="BN49" s="226"/>
      <c r="BO49" s="235"/>
      <c r="BP49" s="235"/>
      <c r="BQ49" s="232">
        <v>43</v>
      </c>
      <c r="BR49" s="233"/>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24"/>
    </row>
    <row r="50" spans="1:131" ht="26.25" customHeight="1" x14ac:dyDescent="0.15">
      <c r="A50" s="232">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26"/>
      <c r="BK50" s="226"/>
      <c r="BL50" s="226"/>
      <c r="BM50" s="226"/>
      <c r="BN50" s="226"/>
      <c r="BO50" s="235"/>
      <c r="BP50" s="235"/>
      <c r="BQ50" s="232">
        <v>44</v>
      </c>
      <c r="BR50" s="233"/>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24"/>
    </row>
    <row r="51" spans="1:131" ht="26.25" customHeight="1" x14ac:dyDescent="0.15">
      <c r="A51" s="232">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26"/>
      <c r="BK51" s="226"/>
      <c r="BL51" s="226"/>
      <c r="BM51" s="226"/>
      <c r="BN51" s="226"/>
      <c r="BO51" s="235"/>
      <c r="BP51" s="235"/>
      <c r="BQ51" s="232">
        <v>45</v>
      </c>
      <c r="BR51" s="233"/>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24"/>
    </row>
    <row r="52" spans="1:131" ht="26.25" customHeight="1" x14ac:dyDescent="0.15">
      <c r="A52" s="232">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26"/>
      <c r="BK52" s="226"/>
      <c r="BL52" s="226"/>
      <c r="BM52" s="226"/>
      <c r="BN52" s="226"/>
      <c r="BO52" s="235"/>
      <c r="BP52" s="235"/>
      <c r="BQ52" s="232">
        <v>46</v>
      </c>
      <c r="BR52" s="233"/>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24"/>
    </row>
    <row r="53" spans="1:131" ht="26.25" customHeight="1" x14ac:dyDescent="0.15">
      <c r="A53" s="232">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26"/>
      <c r="BK53" s="226"/>
      <c r="BL53" s="226"/>
      <c r="BM53" s="226"/>
      <c r="BN53" s="226"/>
      <c r="BO53" s="235"/>
      <c r="BP53" s="235"/>
      <c r="BQ53" s="232">
        <v>47</v>
      </c>
      <c r="BR53" s="233"/>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24"/>
    </row>
    <row r="54" spans="1:131" ht="26.25" customHeight="1" x14ac:dyDescent="0.15">
      <c r="A54" s="232">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26"/>
      <c r="BK54" s="226"/>
      <c r="BL54" s="226"/>
      <c r="BM54" s="226"/>
      <c r="BN54" s="226"/>
      <c r="BO54" s="235"/>
      <c r="BP54" s="235"/>
      <c r="BQ54" s="232">
        <v>48</v>
      </c>
      <c r="BR54" s="233"/>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24"/>
    </row>
    <row r="55" spans="1:131" ht="26.25" customHeight="1" x14ac:dyDescent="0.15">
      <c r="A55" s="232">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26"/>
      <c r="BK55" s="226"/>
      <c r="BL55" s="226"/>
      <c r="BM55" s="226"/>
      <c r="BN55" s="226"/>
      <c r="BO55" s="235"/>
      <c r="BP55" s="235"/>
      <c r="BQ55" s="232">
        <v>49</v>
      </c>
      <c r="BR55" s="233"/>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24"/>
    </row>
    <row r="56" spans="1:131" ht="26.25" customHeight="1" x14ac:dyDescent="0.15">
      <c r="A56" s="232">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26"/>
      <c r="BK56" s="226"/>
      <c r="BL56" s="226"/>
      <c r="BM56" s="226"/>
      <c r="BN56" s="226"/>
      <c r="BO56" s="235"/>
      <c r="BP56" s="235"/>
      <c r="BQ56" s="232">
        <v>50</v>
      </c>
      <c r="BR56" s="233"/>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24"/>
    </row>
    <row r="57" spans="1:131" ht="26.25" customHeight="1" x14ac:dyDescent="0.15">
      <c r="A57" s="232">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26"/>
      <c r="BK57" s="226"/>
      <c r="BL57" s="226"/>
      <c r="BM57" s="226"/>
      <c r="BN57" s="226"/>
      <c r="BO57" s="235"/>
      <c r="BP57" s="235"/>
      <c r="BQ57" s="232">
        <v>51</v>
      </c>
      <c r="BR57" s="233"/>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24"/>
    </row>
    <row r="58" spans="1:131" ht="26.25" customHeight="1" x14ac:dyDescent="0.15">
      <c r="A58" s="232">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26"/>
      <c r="BK58" s="226"/>
      <c r="BL58" s="226"/>
      <c r="BM58" s="226"/>
      <c r="BN58" s="226"/>
      <c r="BO58" s="235"/>
      <c r="BP58" s="235"/>
      <c r="BQ58" s="232">
        <v>52</v>
      </c>
      <c r="BR58" s="233"/>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24"/>
    </row>
    <row r="59" spans="1:131" ht="26.25" customHeight="1" x14ac:dyDescent="0.15">
      <c r="A59" s="232">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26"/>
      <c r="BK59" s="226"/>
      <c r="BL59" s="226"/>
      <c r="BM59" s="226"/>
      <c r="BN59" s="226"/>
      <c r="BO59" s="235"/>
      <c r="BP59" s="235"/>
      <c r="BQ59" s="232">
        <v>53</v>
      </c>
      <c r="BR59" s="233"/>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24"/>
    </row>
    <row r="60" spans="1:131" ht="26.25" customHeight="1" x14ac:dyDescent="0.15">
      <c r="A60" s="232">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26"/>
      <c r="BK60" s="226"/>
      <c r="BL60" s="226"/>
      <c r="BM60" s="226"/>
      <c r="BN60" s="226"/>
      <c r="BO60" s="235"/>
      <c r="BP60" s="235"/>
      <c r="BQ60" s="232">
        <v>54</v>
      </c>
      <c r="BR60" s="233"/>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24"/>
    </row>
    <row r="61" spans="1:131" ht="26.25" customHeight="1" thickBot="1" x14ac:dyDescent="0.2">
      <c r="A61" s="232">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26"/>
      <c r="BK61" s="226"/>
      <c r="BL61" s="226"/>
      <c r="BM61" s="226"/>
      <c r="BN61" s="226"/>
      <c r="BO61" s="235"/>
      <c r="BP61" s="235"/>
      <c r="BQ61" s="232">
        <v>55</v>
      </c>
      <c r="BR61" s="233"/>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24"/>
    </row>
    <row r="62" spans="1:131" ht="26.25" customHeight="1" x14ac:dyDescent="0.15">
      <c r="A62" s="232">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398</v>
      </c>
      <c r="BK62" s="1041"/>
      <c r="BL62" s="1041"/>
      <c r="BM62" s="1041"/>
      <c r="BN62" s="1042"/>
      <c r="BO62" s="235"/>
      <c r="BP62" s="235"/>
      <c r="BQ62" s="232">
        <v>56</v>
      </c>
      <c r="BR62" s="233"/>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24"/>
    </row>
    <row r="63" spans="1:131" ht="26.25" customHeight="1" thickBot="1" x14ac:dyDescent="0.2">
      <c r="A63" s="234" t="s">
        <v>376</v>
      </c>
      <c r="B63" s="950" t="s">
        <v>399</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1202</v>
      </c>
      <c r="AG63" s="972"/>
      <c r="AH63" s="972"/>
      <c r="AI63" s="972"/>
      <c r="AJ63" s="1035"/>
      <c r="AK63" s="1036"/>
      <c r="AL63" s="976"/>
      <c r="AM63" s="976"/>
      <c r="AN63" s="976"/>
      <c r="AO63" s="976"/>
      <c r="AP63" s="972">
        <v>8950</v>
      </c>
      <c r="AQ63" s="972"/>
      <c r="AR63" s="972"/>
      <c r="AS63" s="972"/>
      <c r="AT63" s="972"/>
      <c r="AU63" s="972">
        <v>4439</v>
      </c>
      <c r="AV63" s="972"/>
      <c r="AW63" s="972"/>
      <c r="AX63" s="972"/>
      <c r="AY63" s="972"/>
      <c r="AZ63" s="1030"/>
      <c r="BA63" s="1030"/>
      <c r="BB63" s="1030"/>
      <c r="BC63" s="1030"/>
      <c r="BD63" s="1030"/>
      <c r="BE63" s="973"/>
      <c r="BF63" s="973"/>
      <c r="BG63" s="973"/>
      <c r="BH63" s="973"/>
      <c r="BI63" s="974"/>
      <c r="BJ63" s="1031" t="s">
        <v>122</v>
      </c>
      <c r="BK63" s="966"/>
      <c r="BL63" s="966"/>
      <c r="BM63" s="966"/>
      <c r="BN63" s="1032"/>
      <c r="BO63" s="235"/>
      <c r="BP63" s="235"/>
      <c r="BQ63" s="232">
        <v>57</v>
      </c>
      <c r="BR63" s="233"/>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24"/>
    </row>
    <row r="64" spans="1:131" ht="26.25" customHeight="1" x14ac:dyDescent="0.15">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24"/>
    </row>
    <row r="65" spans="1:131" ht="26.25" customHeight="1" thickBot="1" x14ac:dyDescent="0.2">
      <c r="A65" s="226" t="s">
        <v>400</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24"/>
    </row>
    <row r="66" spans="1:131" ht="26.25" customHeight="1" x14ac:dyDescent="0.15">
      <c r="A66" s="1008" t="s">
        <v>401</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402</v>
      </c>
      <c r="AV66" s="1015"/>
      <c r="AW66" s="1015"/>
      <c r="AX66" s="1015"/>
      <c r="AY66" s="1016"/>
      <c r="AZ66" s="1014" t="s">
        <v>364</v>
      </c>
      <c r="BA66" s="1015"/>
      <c r="BB66" s="1015"/>
      <c r="BC66" s="1015"/>
      <c r="BD66" s="1028"/>
      <c r="BE66" s="235"/>
      <c r="BF66" s="235"/>
      <c r="BG66" s="235"/>
      <c r="BH66" s="235"/>
      <c r="BI66" s="235"/>
      <c r="BJ66" s="235"/>
      <c r="BK66" s="235"/>
      <c r="BL66" s="235"/>
      <c r="BM66" s="235"/>
      <c r="BN66" s="235"/>
      <c r="BO66" s="235"/>
      <c r="BP66" s="235"/>
      <c r="BQ66" s="232">
        <v>60</v>
      </c>
      <c r="BR66" s="237"/>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24"/>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35"/>
      <c r="BF67" s="235"/>
      <c r="BG67" s="235"/>
      <c r="BH67" s="235"/>
      <c r="BI67" s="235"/>
      <c r="BJ67" s="235"/>
      <c r="BK67" s="235"/>
      <c r="BL67" s="235"/>
      <c r="BM67" s="235"/>
      <c r="BN67" s="235"/>
      <c r="BO67" s="235"/>
      <c r="BP67" s="235"/>
      <c r="BQ67" s="232">
        <v>61</v>
      </c>
      <c r="BR67" s="237"/>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24"/>
    </row>
    <row r="68" spans="1:131" ht="26.25" customHeight="1" thickTop="1" x14ac:dyDescent="0.15">
      <c r="A68" s="230">
        <v>1</v>
      </c>
      <c r="B68" s="998" t="s">
        <v>548</v>
      </c>
      <c r="C68" s="999"/>
      <c r="D68" s="999"/>
      <c r="E68" s="999"/>
      <c r="F68" s="999"/>
      <c r="G68" s="999"/>
      <c r="H68" s="999"/>
      <c r="I68" s="999"/>
      <c r="J68" s="999"/>
      <c r="K68" s="999"/>
      <c r="L68" s="999"/>
      <c r="M68" s="999"/>
      <c r="N68" s="999"/>
      <c r="O68" s="999"/>
      <c r="P68" s="1000"/>
      <c r="Q68" s="1001">
        <v>1103</v>
      </c>
      <c r="R68" s="995"/>
      <c r="S68" s="995"/>
      <c r="T68" s="995"/>
      <c r="U68" s="995"/>
      <c r="V68" s="995">
        <v>1100</v>
      </c>
      <c r="W68" s="995"/>
      <c r="X68" s="995"/>
      <c r="Y68" s="995"/>
      <c r="Z68" s="995"/>
      <c r="AA68" s="995">
        <v>3</v>
      </c>
      <c r="AB68" s="995"/>
      <c r="AC68" s="995"/>
      <c r="AD68" s="995"/>
      <c r="AE68" s="995"/>
      <c r="AF68" s="995">
        <v>3</v>
      </c>
      <c r="AG68" s="995"/>
      <c r="AH68" s="995"/>
      <c r="AI68" s="995"/>
      <c r="AJ68" s="995"/>
      <c r="AK68" s="995" t="s">
        <v>489</v>
      </c>
      <c r="AL68" s="995"/>
      <c r="AM68" s="995"/>
      <c r="AN68" s="995"/>
      <c r="AO68" s="995"/>
      <c r="AP68" s="995" t="s">
        <v>489</v>
      </c>
      <c r="AQ68" s="995"/>
      <c r="AR68" s="995"/>
      <c r="AS68" s="995"/>
      <c r="AT68" s="995"/>
      <c r="AU68" s="995" t="s">
        <v>489</v>
      </c>
      <c r="AV68" s="995"/>
      <c r="AW68" s="995"/>
      <c r="AX68" s="995"/>
      <c r="AY68" s="995"/>
      <c r="AZ68" s="996"/>
      <c r="BA68" s="996"/>
      <c r="BB68" s="996"/>
      <c r="BC68" s="996"/>
      <c r="BD68" s="997"/>
      <c r="BE68" s="235"/>
      <c r="BF68" s="235"/>
      <c r="BG68" s="235"/>
      <c r="BH68" s="235"/>
      <c r="BI68" s="235"/>
      <c r="BJ68" s="235"/>
      <c r="BK68" s="235"/>
      <c r="BL68" s="235"/>
      <c r="BM68" s="235"/>
      <c r="BN68" s="235"/>
      <c r="BO68" s="235"/>
      <c r="BP68" s="235"/>
      <c r="BQ68" s="232">
        <v>62</v>
      </c>
      <c r="BR68" s="237"/>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24"/>
    </row>
    <row r="69" spans="1:131" ht="26.25" customHeight="1" x14ac:dyDescent="0.15">
      <c r="A69" s="232">
        <v>2</v>
      </c>
      <c r="B69" s="987" t="s">
        <v>549</v>
      </c>
      <c r="C69" s="988"/>
      <c r="D69" s="988"/>
      <c r="E69" s="988"/>
      <c r="F69" s="988"/>
      <c r="G69" s="988"/>
      <c r="H69" s="988"/>
      <c r="I69" s="988"/>
      <c r="J69" s="988"/>
      <c r="K69" s="988"/>
      <c r="L69" s="988"/>
      <c r="M69" s="988"/>
      <c r="N69" s="988"/>
      <c r="O69" s="988"/>
      <c r="P69" s="989"/>
      <c r="Q69" s="990">
        <v>83</v>
      </c>
      <c r="R69" s="984"/>
      <c r="S69" s="984"/>
      <c r="T69" s="984"/>
      <c r="U69" s="984"/>
      <c r="V69" s="984">
        <v>69</v>
      </c>
      <c r="W69" s="984"/>
      <c r="X69" s="984"/>
      <c r="Y69" s="984"/>
      <c r="Z69" s="984"/>
      <c r="AA69" s="984">
        <v>14</v>
      </c>
      <c r="AB69" s="984"/>
      <c r="AC69" s="984"/>
      <c r="AD69" s="984"/>
      <c r="AE69" s="984"/>
      <c r="AF69" s="984">
        <v>14</v>
      </c>
      <c r="AG69" s="984"/>
      <c r="AH69" s="984"/>
      <c r="AI69" s="984"/>
      <c r="AJ69" s="984"/>
      <c r="AK69" s="984" t="s">
        <v>489</v>
      </c>
      <c r="AL69" s="984"/>
      <c r="AM69" s="984"/>
      <c r="AN69" s="984"/>
      <c r="AO69" s="984"/>
      <c r="AP69" s="984" t="s">
        <v>489</v>
      </c>
      <c r="AQ69" s="984"/>
      <c r="AR69" s="984"/>
      <c r="AS69" s="984"/>
      <c r="AT69" s="984"/>
      <c r="AU69" s="984" t="s">
        <v>489</v>
      </c>
      <c r="AV69" s="984"/>
      <c r="AW69" s="984"/>
      <c r="AX69" s="984"/>
      <c r="AY69" s="984"/>
      <c r="AZ69" s="985"/>
      <c r="BA69" s="985"/>
      <c r="BB69" s="985"/>
      <c r="BC69" s="985"/>
      <c r="BD69" s="986"/>
      <c r="BE69" s="235"/>
      <c r="BF69" s="235"/>
      <c r="BG69" s="235"/>
      <c r="BH69" s="235"/>
      <c r="BI69" s="235"/>
      <c r="BJ69" s="235"/>
      <c r="BK69" s="235"/>
      <c r="BL69" s="235"/>
      <c r="BM69" s="235"/>
      <c r="BN69" s="235"/>
      <c r="BO69" s="235"/>
      <c r="BP69" s="235"/>
      <c r="BQ69" s="232">
        <v>63</v>
      </c>
      <c r="BR69" s="237"/>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24"/>
    </row>
    <row r="70" spans="1:131" ht="26.25" customHeight="1" x14ac:dyDescent="0.15">
      <c r="A70" s="232">
        <v>3</v>
      </c>
      <c r="B70" s="987" t="s">
        <v>550</v>
      </c>
      <c r="C70" s="988"/>
      <c r="D70" s="988"/>
      <c r="E70" s="988"/>
      <c r="F70" s="988"/>
      <c r="G70" s="988"/>
      <c r="H70" s="988"/>
      <c r="I70" s="988"/>
      <c r="J70" s="988"/>
      <c r="K70" s="988"/>
      <c r="L70" s="988"/>
      <c r="M70" s="988"/>
      <c r="N70" s="988"/>
      <c r="O70" s="988"/>
      <c r="P70" s="989"/>
      <c r="Q70" s="990">
        <v>6431</v>
      </c>
      <c r="R70" s="984"/>
      <c r="S70" s="984"/>
      <c r="T70" s="984"/>
      <c r="U70" s="984"/>
      <c r="V70" s="984">
        <v>6234</v>
      </c>
      <c r="W70" s="984"/>
      <c r="X70" s="984"/>
      <c r="Y70" s="984"/>
      <c r="Z70" s="984"/>
      <c r="AA70" s="984">
        <v>197</v>
      </c>
      <c r="AB70" s="984"/>
      <c r="AC70" s="984"/>
      <c r="AD70" s="984"/>
      <c r="AE70" s="984"/>
      <c r="AF70" s="984">
        <v>197</v>
      </c>
      <c r="AG70" s="984"/>
      <c r="AH70" s="984"/>
      <c r="AI70" s="984"/>
      <c r="AJ70" s="984"/>
      <c r="AK70" s="984" t="s">
        <v>489</v>
      </c>
      <c r="AL70" s="984"/>
      <c r="AM70" s="984"/>
      <c r="AN70" s="984"/>
      <c r="AO70" s="984"/>
      <c r="AP70" s="984" t="s">
        <v>489</v>
      </c>
      <c r="AQ70" s="984"/>
      <c r="AR70" s="984"/>
      <c r="AS70" s="984"/>
      <c r="AT70" s="984"/>
      <c r="AU70" s="984" t="s">
        <v>489</v>
      </c>
      <c r="AV70" s="984"/>
      <c r="AW70" s="984"/>
      <c r="AX70" s="984"/>
      <c r="AY70" s="984"/>
      <c r="AZ70" s="985"/>
      <c r="BA70" s="985"/>
      <c r="BB70" s="985"/>
      <c r="BC70" s="985"/>
      <c r="BD70" s="986"/>
      <c r="BE70" s="235"/>
      <c r="BF70" s="235"/>
      <c r="BG70" s="235"/>
      <c r="BH70" s="235"/>
      <c r="BI70" s="235"/>
      <c r="BJ70" s="235"/>
      <c r="BK70" s="235"/>
      <c r="BL70" s="235"/>
      <c r="BM70" s="235"/>
      <c r="BN70" s="235"/>
      <c r="BO70" s="235"/>
      <c r="BP70" s="235"/>
      <c r="BQ70" s="232">
        <v>64</v>
      </c>
      <c r="BR70" s="237"/>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24"/>
    </row>
    <row r="71" spans="1:131" ht="26.25" customHeight="1" x14ac:dyDescent="0.15">
      <c r="A71" s="232">
        <v>4</v>
      </c>
      <c r="B71" s="987" t="s">
        <v>551</v>
      </c>
      <c r="C71" s="988"/>
      <c r="D71" s="988"/>
      <c r="E71" s="988"/>
      <c r="F71" s="988"/>
      <c r="G71" s="988"/>
      <c r="H71" s="988"/>
      <c r="I71" s="988"/>
      <c r="J71" s="988"/>
      <c r="K71" s="988"/>
      <c r="L71" s="988"/>
      <c r="M71" s="988"/>
      <c r="N71" s="988"/>
      <c r="O71" s="988"/>
      <c r="P71" s="989"/>
      <c r="Q71" s="990">
        <v>3932</v>
      </c>
      <c r="R71" s="984"/>
      <c r="S71" s="984"/>
      <c r="T71" s="984"/>
      <c r="U71" s="984"/>
      <c r="V71" s="984">
        <v>3872</v>
      </c>
      <c r="W71" s="984"/>
      <c r="X71" s="984"/>
      <c r="Y71" s="984"/>
      <c r="Z71" s="984"/>
      <c r="AA71" s="984">
        <v>60</v>
      </c>
      <c r="AB71" s="984"/>
      <c r="AC71" s="984"/>
      <c r="AD71" s="984"/>
      <c r="AE71" s="984"/>
      <c r="AF71" s="984">
        <v>60</v>
      </c>
      <c r="AG71" s="984"/>
      <c r="AH71" s="984"/>
      <c r="AI71" s="984"/>
      <c r="AJ71" s="984"/>
      <c r="AK71" s="984" t="s">
        <v>489</v>
      </c>
      <c r="AL71" s="984"/>
      <c r="AM71" s="984"/>
      <c r="AN71" s="984"/>
      <c r="AO71" s="984"/>
      <c r="AP71" s="984">
        <v>11899</v>
      </c>
      <c r="AQ71" s="984"/>
      <c r="AR71" s="984"/>
      <c r="AS71" s="984"/>
      <c r="AT71" s="984"/>
      <c r="AU71" s="984">
        <v>1049</v>
      </c>
      <c r="AV71" s="984"/>
      <c r="AW71" s="984"/>
      <c r="AX71" s="984"/>
      <c r="AY71" s="984"/>
      <c r="AZ71" s="985"/>
      <c r="BA71" s="985"/>
      <c r="BB71" s="985"/>
      <c r="BC71" s="985"/>
      <c r="BD71" s="986"/>
      <c r="BE71" s="235"/>
      <c r="BF71" s="235"/>
      <c r="BG71" s="235"/>
      <c r="BH71" s="235"/>
      <c r="BI71" s="235"/>
      <c r="BJ71" s="235"/>
      <c r="BK71" s="235"/>
      <c r="BL71" s="235"/>
      <c r="BM71" s="235"/>
      <c r="BN71" s="235"/>
      <c r="BO71" s="235"/>
      <c r="BP71" s="235"/>
      <c r="BQ71" s="232">
        <v>65</v>
      </c>
      <c r="BR71" s="237"/>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24"/>
    </row>
    <row r="72" spans="1:131" ht="26.25" customHeight="1" x14ac:dyDescent="0.15">
      <c r="A72" s="232">
        <v>5</v>
      </c>
      <c r="B72" s="987" t="s">
        <v>552</v>
      </c>
      <c r="C72" s="988"/>
      <c r="D72" s="988"/>
      <c r="E72" s="988"/>
      <c r="F72" s="988"/>
      <c r="G72" s="988"/>
      <c r="H72" s="988"/>
      <c r="I72" s="988"/>
      <c r="J72" s="988"/>
      <c r="K72" s="988"/>
      <c r="L72" s="988"/>
      <c r="M72" s="988"/>
      <c r="N72" s="988"/>
      <c r="O72" s="988"/>
      <c r="P72" s="989"/>
      <c r="Q72" s="990">
        <v>406</v>
      </c>
      <c r="R72" s="984"/>
      <c r="S72" s="984"/>
      <c r="T72" s="984"/>
      <c r="U72" s="984"/>
      <c r="V72" s="984">
        <v>324</v>
      </c>
      <c r="W72" s="984"/>
      <c r="X72" s="984"/>
      <c r="Y72" s="984"/>
      <c r="Z72" s="984"/>
      <c r="AA72" s="984">
        <v>82</v>
      </c>
      <c r="AB72" s="984"/>
      <c r="AC72" s="984"/>
      <c r="AD72" s="984"/>
      <c r="AE72" s="984"/>
      <c r="AF72" s="984">
        <v>82</v>
      </c>
      <c r="AG72" s="984"/>
      <c r="AH72" s="984"/>
      <c r="AI72" s="984"/>
      <c r="AJ72" s="984"/>
      <c r="AK72" s="984" t="s">
        <v>489</v>
      </c>
      <c r="AL72" s="984"/>
      <c r="AM72" s="984"/>
      <c r="AN72" s="984"/>
      <c r="AO72" s="984"/>
      <c r="AP72" s="984" t="s">
        <v>489</v>
      </c>
      <c r="AQ72" s="984"/>
      <c r="AR72" s="984"/>
      <c r="AS72" s="984"/>
      <c r="AT72" s="984"/>
      <c r="AU72" s="984" t="s">
        <v>489</v>
      </c>
      <c r="AV72" s="984"/>
      <c r="AW72" s="984"/>
      <c r="AX72" s="984"/>
      <c r="AY72" s="984"/>
      <c r="AZ72" s="985"/>
      <c r="BA72" s="985"/>
      <c r="BB72" s="985"/>
      <c r="BC72" s="985"/>
      <c r="BD72" s="986"/>
      <c r="BE72" s="235"/>
      <c r="BF72" s="235"/>
      <c r="BG72" s="235"/>
      <c r="BH72" s="235"/>
      <c r="BI72" s="235"/>
      <c r="BJ72" s="235"/>
      <c r="BK72" s="235"/>
      <c r="BL72" s="235"/>
      <c r="BM72" s="235"/>
      <c r="BN72" s="235"/>
      <c r="BO72" s="235"/>
      <c r="BP72" s="235"/>
      <c r="BQ72" s="232">
        <v>66</v>
      </c>
      <c r="BR72" s="237"/>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24"/>
    </row>
    <row r="73" spans="1:131" ht="26.25" customHeight="1" x14ac:dyDescent="0.15">
      <c r="A73" s="232">
        <v>6</v>
      </c>
      <c r="B73" s="987" t="s">
        <v>553</v>
      </c>
      <c r="C73" s="988"/>
      <c r="D73" s="988"/>
      <c r="E73" s="988"/>
      <c r="F73" s="988"/>
      <c r="G73" s="988"/>
      <c r="H73" s="988"/>
      <c r="I73" s="988"/>
      <c r="J73" s="988"/>
      <c r="K73" s="988"/>
      <c r="L73" s="988"/>
      <c r="M73" s="988"/>
      <c r="N73" s="988"/>
      <c r="O73" s="988"/>
      <c r="P73" s="989"/>
      <c r="Q73" s="990">
        <v>161934</v>
      </c>
      <c r="R73" s="984"/>
      <c r="S73" s="984"/>
      <c r="T73" s="984"/>
      <c r="U73" s="984"/>
      <c r="V73" s="984">
        <v>158460</v>
      </c>
      <c r="W73" s="984"/>
      <c r="X73" s="984"/>
      <c r="Y73" s="984"/>
      <c r="Z73" s="984"/>
      <c r="AA73" s="984">
        <v>3473</v>
      </c>
      <c r="AB73" s="984"/>
      <c r="AC73" s="984"/>
      <c r="AD73" s="984"/>
      <c r="AE73" s="984"/>
      <c r="AF73" s="984">
        <v>3473</v>
      </c>
      <c r="AG73" s="984"/>
      <c r="AH73" s="984"/>
      <c r="AI73" s="984"/>
      <c r="AJ73" s="984"/>
      <c r="AK73" s="984">
        <v>1726</v>
      </c>
      <c r="AL73" s="984"/>
      <c r="AM73" s="984"/>
      <c r="AN73" s="984"/>
      <c r="AO73" s="984"/>
      <c r="AP73" s="984" t="s">
        <v>489</v>
      </c>
      <c r="AQ73" s="984"/>
      <c r="AR73" s="984"/>
      <c r="AS73" s="984"/>
      <c r="AT73" s="984"/>
      <c r="AU73" s="984" t="s">
        <v>489</v>
      </c>
      <c r="AV73" s="984"/>
      <c r="AW73" s="984"/>
      <c r="AX73" s="984"/>
      <c r="AY73" s="984"/>
      <c r="AZ73" s="985"/>
      <c r="BA73" s="985"/>
      <c r="BB73" s="985"/>
      <c r="BC73" s="985"/>
      <c r="BD73" s="986"/>
      <c r="BE73" s="235"/>
      <c r="BF73" s="235"/>
      <c r="BG73" s="235"/>
      <c r="BH73" s="235"/>
      <c r="BI73" s="235"/>
      <c r="BJ73" s="235"/>
      <c r="BK73" s="235"/>
      <c r="BL73" s="235"/>
      <c r="BM73" s="235"/>
      <c r="BN73" s="235"/>
      <c r="BO73" s="235"/>
      <c r="BP73" s="235"/>
      <c r="BQ73" s="232">
        <v>67</v>
      </c>
      <c r="BR73" s="237"/>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24"/>
    </row>
    <row r="74" spans="1:131" ht="26.25" customHeight="1" x14ac:dyDescent="0.15">
      <c r="A74" s="232">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35"/>
      <c r="BF74" s="235"/>
      <c r="BG74" s="235"/>
      <c r="BH74" s="235"/>
      <c r="BI74" s="235"/>
      <c r="BJ74" s="235"/>
      <c r="BK74" s="235"/>
      <c r="BL74" s="235"/>
      <c r="BM74" s="235"/>
      <c r="BN74" s="235"/>
      <c r="BO74" s="235"/>
      <c r="BP74" s="235"/>
      <c r="BQ74" s="232">
        <v>68</v>
      </c>
      <c r="BR74" s="237"/>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24"/>
    </row>
    <row r="75" spans="1:131" ht="26.25" customHeight="1" x14ac:dyDescent="0.15">
      <c r="A75" s="232">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35"/>
      <c r="BF75" s="235"/>
      <c r="BG75" s="235"/>
      <c r="BH75" s="235"/>
      <c r="BI75" s="235"/>
      <c r="BJ75" s="235"/>
      <c r="BK75" s="235"/>
      <c r="BL75" s="235"/>
      <c r="BM75" s="235"/>
      <c r="BN75" s="235"/>
      <c r="BO75" s="235"/>
      <c r="BP75" s="235"/>
      <c r="BQ75" s="232">
        <v>69</v>
      </c>
      <c r="BR75" s="237"/>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24"/>
    </row>
    <row r="76" spans="1:131" ht="26.25" customHeight="1" x14ac:dyDescent="0.15">
      <c r="A76" s="232">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35"/>
      <c r="BF76" s="235"/>
      <c r="BG76" s="235"/>
      <c r="BH76" s="235"/>
      <c r="BI76" s="235"/>
      <c r="BJ76" s="235"/>
      <c r="BK76" s="235"/>
      <c r="BL76" s="235"/>
      <c r="BM76" s="235"/>
      <c r="BN76" s="235"/>
      <c r="BO76" s="235"/>
      <c r="BP76" s="235"/>
      <c r="BQ76" s="232">
        <v>70</v>
      </c>
      <c r="BR76" s="237"/>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24"/>
    </row>
    <row r="77" spans="1:131" ht="26.25" customHeight="1" x14ac:dyDescent="0.15">
      <c r="A77" s="232">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35"/>
      <c r="BF77" s="235"/>
      <c r="BG77" s="235"/>
      <c r="BH77" s="235"/>
      <c r="BI77" s="235"/>
      <c r="BJ77" s="235"/>
      <c r="BK77" s="235"/>
      <c r="BL77" s="235"/>
      <c r="BM77" s="235"/>
      <c r="BN77" s="235"/>
      <c r="BO77" s="235"/>
      <c r="BP77" s="235"/>
      <c r="BQ77" s="232">
        <v>71</v>
      </c>
      <c r="BR77" s="237"/>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24"/>
    </row>
    <row r="78" spans="1:131" ht="26.25" customHeight="1" x14ac:dyDescent="0.15">
      <c r="A78" s="232">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35"/>
      <c r="BF78" s="235"/>
      <c r="BG78" s="235"/>
      <c r="BH78" s="235"/>
      <c r="BI78" s="235"/>
      <c r="BJ78" s="224"/>
      <c r="BK78" s="224"/>
      <c r="BL78" s="224"/>
      <c r="BM78" s="224"/>
      <c r="BN78" s="224"/>
      <c r="BO78" s="235"/>
      <c r="BP78" s="235"/>
      <c r="BQ78" s="232">
        <v>72</v>
      </c>
      <c r="BR78" s="237"/>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24"/>
    </row>
    <row r="79" spans="1:131" ht="26.25" customHeight="1" x14ac:dyDescent="0.15">
      <c r="A79" s="232">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35"/>
      <c r="BF79" s="235"/>
      <c r="BG79" s="235"/>
      <c r="BH79" s="235"/>
      <c r="BI79" s="235"/>
      <c r="BJ79" s="224"/>
      <c r="BK79" s="224"/>
      <c r="BL79" s="224"/>
      <c r="BM79" s="224"/>
      <c r="BN79" s="224"/>
      <c r="BO79" s="235"/>
      <c r="BP79" s="235"/>
      <c r="BQ79" s="232">
        <v>73</v>
      </c>
      <c r="BR79" s="237"/>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24"/>
    </row>
    <row r="80" spans="1:131" ht="26.25" customHeight="1" x14ac:dyDescent="0.15">
      <c r="A80" s="232">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35"/>
      <c r="BF80" s="235"/>
      <c r="BG80" s="235"/>
      <c r="BH80" s="235"/>
      <c r="BI80" s="235"/>
      <c r="BJ80" s="235"/>
      <c r="BK80" s="235"/>
      <c r="BL80" s="235"/>
      <c r="BM80" s="235"/>
      <c r="BN80" s="235"/>
      <c r="BO80" s="235"/>
      <c r="BP80" s="235"/>
      <c r="BQ80" s="232">
        <v>74</v>
      </c>
      <c r="BR80" s="237"/>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24"/>
    </row>
    <row r="81" spans="1:131" ht="26.25" customHeight="1" x14ac:dyDescent="0.15">
      <c r="A81" s="232">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35"/>
      <c r="BF81" s="235"/>
      <c r="BG81" s="235"/>
      <c r="BH81" s="235"/>
      <c r="BI81" s="235"/>
      <c r="BJ81" s="235"/>
      <c r="BK81" s="235"/>
      <c r="BL81" s="235"/>
      <c r="BM81" s="235"/>
      <c r="BN81" s="235"/>
      <c r="BO81" s="235"/>
      <c r="BP81" s="235"/>
      <c r="BQ81" s="232">
        <v>75</v>
      </c>
      <c r="BR81" s="237"/>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24"/>
    </row>
    <row r="82" spans="1:131" ht="26.25" customHeight="1" x14ac:dyDescent="0.15">
      <c r="A82" s="232">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35"/>
      <c r="BF82" s="235"/>
      <c r="BG82" s="235"/>
      <c r="BH82" s="235"/>
      <c r="BI82" s="235"/>
      <c r="BJ82" s="235"/>
      <c r="BK82" s="235"/>
      <c r="BL82" s="235"/>
      <c r="BM82" s="235"/>
      <c r="BN82" s="235"/>
      <c r="BO82" s="235"/>
      <c r="BP82" s="235"/>
      <c r="BQ82" s="232">
        <v>76</v>
      </c>
      <c r="BR82" s="237"/>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24"/>
    </row>
    <row r="83" spans="1:131" ht="26.25" customHeight="1" x14ac:dyDescent="0.15">
      <c r="A83" s="232">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35"/>
      <c r="BF83" s="235"/>
      <c r="BG83" s="235"/>
      <c r="BH83" s="235"/>
      <c r="BI83" s="235"/>
      <c r="BJ83" s="235"/>
      <c r="BK83" s="235"/>
      <c r="BL83" s="235"/>
      <c r="BM83" s="235"/>
      <c r="BN83" s="235"/>
      <c r="BO83" s="235"/>
      <c r="BP83" s="235"/>
      <c r="BQ83" s="232">
        <v>77</v>
      </c>
      <c r="BR83" s="237"/>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24"/>
    </row>
    <row r="84" spans="1:131" ht="26.25" customHeight="1" x14ac:dyDescent="0.15">
      <c r="A84" s="232">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35"/>
      <c r="BF84" s="235"/>
      <c r="BG84" s="235"/>
      <c r="BH84" s="235"/>
      <c r="BI84" s="235"/>
      <c r="BJ84" s="235"/>
      <c r="BK84" s="235"/>
      <c r="BL84" s="235"/>
      <c r="BM84" s="235"/>
      <c r="BN84" s="235"/>
      <c r="BO84" s="235"/>
      <c r="BP84" s="235"/>
      <c r="BQ84" s="232">
        <v>78</v>
      </c>
      <c r="BR84" s="237"/>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24"/>
    </row>
    <row r="85" spans="1:131" ht="26.25" customHeight="1" x14ac:dyDescent="0.15">
      <c r="A85" s="232">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35"/>
      <c r="BF85" s="235"/>
      <c r="BG85" s="235"/>
      <c r="BH85" s="235"/>
      <c r="BI85" s="235"/>
      <c r="BJ85" s="235"/>
      <c r="BK85" s="235"/>
      <c r="BL85" s="235"/>
      <c r="BM85" s="235"/>
      <c r="BN85" s="235"/>
      <c r="BO85" s="235"/>
      <c r="BP85" s="235"/>
      <c r="BQ85" s="232">
        <v>79</v>
      </c>
      <c r="BR85" s="237"/>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24"/>
    </row>
    <row r="86" spans="1:131" ht="26.25" customHeight="1" x14ac:dyDescent="0.15">
      <c r="A86" s="232">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35"/>
      <c r="BF86" s="235"/>
      <c r="BG86" s="235"/>
      <c r="BH86" s="235"/>
      <c r="BI86" s="235"/>
      <c r="BJ86" s="235"/>
      <c r="BK86" s="235"/>
      <c r="BL86" s="235"/>
      <c r="BM86" s="235"/>
      <c r="BN86" s="235"/>
      <c r="BO86" s="235"/>
      <c r="BP86" s="235"/>
      <c r="BQ86" s="232">
        <v>80</v>
      </c>
      <c r="BR86" s="237"/>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24"/>
    </row>
    <row r="87" spans="1:131" ht="26.25" customHeight="1" x14ac:dyDescent="0.15">
      <c r="A87" s="238">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35"/>
      <c r="BF87" s="235"/>
      <c r="BG87" s="235"/>
      <c r="BH87" s="235"/>
      <c r="BI87" s="235"/>
      <c r="BJ87" s="235"/>
      <c r="BK87" s="235"/>
      <c r="BL87" s="235"/>
      <c r="BM87" s="235"/>
      <c r="BN87" s="235"/>
      <c r="BO87" s="235"/>
      <c r="BP87" s="235"/>
      <c r="BQ87" s="232">
        <v>81</v>
      </c>
      <c r="BR87" s="237"/>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24"/>
    </row>
    <row r="88" spans="1:131" ht="26.25" customHeight="1" thickBot="1" x14ac:dyDescent="0.2">
      <c r="A88" s="234" t="s">
        <v>376</v>
      </c>
      <c r="B88" s="950" t="s">
        <v>403</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3829</v>
      </c>
      <c r="AG88" s="972"/>
      <c r="AH88" s="972"/>
      <c r="AI88" s="972"/>
      <c r="AJ88" s="972"/>
      <c r="AK88" s="976"/>
      <c r="AL88" s="976"/>
      <c r="AM88" s="976"/>
      <c r="AN88" s="976"/>
      <c r="AO88" s="976"/>
      <c r="AP88" s="972">
        <v>11899</v>
      </c>
      <c r="AQ88" s="972"/>
      <c r="AR88" s="972"/>
      <c r="AS88" s="972"/>
      <c r="AT88" s="972"/>
      <c r="AU88" s="972">
        <v>1049</v>
      </c>
      <c r="AV88" s="972"/>
      <c r="AW88" s="972"/>
      <c r="AX88" s="972"/>
      <c r="AY88" s="972"/>
      <c r="AZ88" s="973"/>
      <c r="BA88" s="973"/>
      <c r="BB88" s="973"/>
      <c r="BC88" s="973"/>
      <c r="BD88" s="974"/>
      <c r="BE88" s="235"/>
      <c r="BF88" s="235"/>
      <c r="BG88" s="235"/>
      <c r="BH88" s="235"/>
      <c r="BI88" s="235"/>
      <c r="BJ88" s="235"/>
      <c r="BK88" s="235"/>
      <c r="BL88" s="235"/>
      <c r="BM88" s="235"/>
      <c r="BN88" s="235"/>
      <c r="BO88" s="235"/>
      <c r="BP88" s="235"/>
      <c r="BQ88" s="232">
        <v>82</v>
      </c>
      <c r="BR88" s="237"/>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24"/>
    </row>
    <row r="89" spans="1:131" ht="26.25" hidden="1" customHeight="1" x14ac:dyDescent="0.15">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24"/>
    </row>
    <row r="90" spans="1:131" ht="26.25" hidden="1" customHeight="1" x14ac:dyDescent="0.15">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24"/>
    </row>
    <row r="91" spans="1:131" ht="26.25" hidden="1" customHeight="1" x14ac:dyDescent="0.15">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24"/>
    </row>
    <row r="92" spans="1:131" ht="26.25" hidden="1" customHeight="1" x14ac:dyDescent="0.15">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24"/>
    </row>
    <row r="93" spans="1:131" ht="26.25" hidden="1" customHeight="1" x14ac:dyDescent="0.15">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24"/>
    </row>
    <row r="94" spans="1:131" ht="26.25" hidden="1" customHeight="1" x14ac:dyDescent="0.15">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24"/>
    </row>
    <row r="95" spans="1:131" ht="26.25" hidden="1" customHeight="1" x14ac:dyDescent="0.15">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24"/>
    </row>
    <row r="96" spans="1:131" ht="26.25" hidden="1" customHeight="1" x14ac:dyDescent="0.15">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24"/>
    </row>
    <row r="97" spans="1:131" ht="26.25" hidden="1" customHeight="1" x14ac:dyDescent="0.15">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24"/>
    </row>
    <row r="98" spans="1:131" ht="26.25" hidden="1" customHeight="1" x14ac:dyDescent="0.15">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24"/>
    </row>
    <row r="99" spans="1:131" ht="26.25" hidden="1" customHeight="1" x14ac:dyDescent="0.15">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24"/>
    </row>
    <row r="100" spans="1:131" ht="26.25" hidden="1" customHeight="1" x14ac:dyDescent="0.15">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24"/>
    </row>
    <row r="101" spans="1:131" ht="26.25" hidden="1" customHeight="1" x14ac:dyDescent="0.15">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24"/>
    </row>
    <row r="102" spans="1:131" ht="26.25" customHeight="1" thickBot="1" x14ac:dyDescent="0.2">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376</v>
      </c>
      <c r="BR102" s="950" t="s">
        <v>404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535</v>
      </c>
      <c r="CS102" s="966"/>
      <c r="CT102" s="966"/>
      <c r="CU102" s="966"/>
      <c r="CV102" s="967"/>
      <c r="CW102" s="965">
        <v>9</v>
      </c>
      <c r="CX102" s="966"/>
      <c r="CY102" s="966"/>
      <c r="CZ102" s="966"/>
      <c r="DA102" s="967"/>
      <c r="DB102" s="965" t="s">
        <v>489</v>
      </c>
      <c r="DC102" s="966"/>
      <c r="DD102" s="966"/>
      <c r="DE102" s="966"/>
      <c r="DF102" s="967"/>
      <c r="DG102" s="965" t="s">
        <v>489</v>
      </c>
      <c r="DH102" s="966"/>
      <c r="DI102" s="966"/>
      <c r="DJ102" s="966"/>
      <c r="DK102" s="967"/>
      <c r="DL102" s="965" t="s">
        <v>489</v>
      </c>
      <c r="DM102" s="966"/>
      <c r="DN102" s="966"/>
      <c r="DO102" s="966"/>
      <c r="DP102" s="967"/>
      <c r="DQ102" s="965" t="s">
        <v>489</v>
      </c>
      <c r="DR102" s="966"/>
      <c r="DS102" s="966"/>
      <c r="DT102" s="966"/>
      <c r="DU102" s="967"/>
      <c r="DV102" s="950"/>
      <c r="DW102" s="951"/>
      <c r="DX102" s="951"/>
      <c r="DY102" s="951"/>
      <c r="DZ102" s="952"/>
      <c r="EA102" s="224"/>
    </row>
    <row r="103" spans="1:131" ht="26.25" customHeight="1" x14ac:dyDescent="0.15">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24"/>
    </row>
    <row r="104" spans="1:131" ht="26.25" customHeight="1" x14ac:dyDescent="0.15">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24"/>
    </row>
    <row r="105" spans="1:131" ht="11.25" customHeight="1" x14ac:dyDescent="0.15">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43" t="s">
        <v>407</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408</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24" customFormat="1" ht="26.25" customHeight="1" x14ac:dyDescent="0.15">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294</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294</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294</v>
      </c>
      <c r="DR109" s="909"/>
      <c r="DS109" s="909"/>
      <c r="DT109" s="909"/>
      <c r="DU109" s="910"/>
      <c r="DV109" s="911" t="s">
        <v>414</v>
      </c>
      <c r="DW109" s="909"/>
      <c r="DX109" s="909"/>
      <c r="DY109" s="909"/>
      <c r="DZ109" s="942"/>
    </row>
    <row r="110" spans="1:131" s="224" customFormat="1" ht="26.25" customHeight="1" x14ac:dyDescent="0.15">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1275082</v>
      </c>
      <c r="AB110" s="902"/>
      <c r="AC110" s="902"/>
      <c r="AD110" s="902"/>
      <c r="AE110" s="903"/>
      <c r="AF110" s="904">
        <v>1149198</v>
      </c>
      <c r="AG110" s="902"/>
      <c r="AH110" s="902"/>
      <c r="AI110" s="902"/>
      <c r="AJ110" s="903"/>
      <c r="AK110" s="904">
        <v>1101101</v>
      </c>
      <c r="AL110" s="902"/>
      <c r="AM110" s="902"/>
      <c r="AN110" s="902"/>
      <c r="AO110" s="903"/>
      <c r="AP110" s="905">
        <v>14.7</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14921714</v>
      </c>
      <c r="BR110" s="855"/>
      <c r="BS110" s="855"/>
      <c r="BT110" s="855"/>
      <c r="BU110" s="855"/>
      <c r="BV110" s="855">
        <v>13431984</v>
      </c>
      <c r="BW110" s="855"/>
      <c r="BX110" s="855"/>
      <c r="BY110" s="855"/>
      <c r="BZ110" s="855"/>
      <c r="CA110" s="855">
        <v>12298754</v>
      </c>
      <c r="CB110" s="855"/>
      <c r="CC110" s="855"/>
      <c r="CD110" s="855"/>
      <c r="CE110" s="855"/>
      <c r="CF110" s="879">
        <v>164.2</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v>104159</v>
      </c>
      <c r="DH110" s="855"/>
      <c r="DI110" s="855"/>
      <c r="DJ110" s="855"/>
      <c r="DK110" s="855"/>
      <c r="DL110" s="855">
        <v>69928</v>
      </c>
      <c r="DM110" s="855"/>
      <c r="DN110" s="855"/>
      <c r="DO110" s="855"/>
      <c r="DP110" s="855"/>
      <c r="DQ110" s="855">
        <v>35212</v>
      </c>
      <c r="DR110" s="855"/>
      <c r="DS110" s="855"/>
      <c r="DT110" s="855"/>
      <c r="DU110" s="855"/>
      <c r="DV110" s="856">
        <v>0.5</v>
      </c>
      <c r="DW110" s="856"/>
      <c r="DX110" s="856"/>
      <c r="DY110" s="856"/>
      <c r="DZ110" s="857"/>
    </row>
    <row r="111" spans="1:131" s="224" customFormat="1" ht="26.25" customHeight="1" x14ac:dyDescent="0.15">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v>208798</v>
      </c>
      <c r="BR111" s="830"/>
      <c r="BS111" s="830"/>
      <c r="BT111" s="830"/>
      <c r="BU111" s="830"/>
      <c r="BV111" s="830">
        <v>134583</v>
      </c>
      <c r="BW111" s="830"/>
      <c r="BX111" s="830"/>
      <c r="BY111" s="830"/>
      <c r="BZ111" s="830"/>
      <c r="CA111" s="830">
        <v>89460</v>
      </c>
      <c r="CB111" s="830"/>
      <c r="CC111" s="830"/>
      <c r="CD111" s="830"/>
      <c r="CE111" s="830"/>
      <c r="CF111" s="888">
        <v>1.2</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24" customFormat="1" ht="26.25" customHeight="1" x14ac:dyDescent="0.15">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4375658</v>
      </c>
      <c r="BR112" s="830"/>
      <c r="BS112" s="830"/>
      <c r="BT112" s="830"/>
      <c r="BU112" s="830"/>
      <c r="BV112" s="830">
        <v>4393461</v>
      </c>
      <c r="BW112" s="830"/>
      <c r="BX112" s="830"/>
      <c r="BY112" s="830"/>
      <c r="BZ112" s="830"/>
      <c r="CA112" s="830">
        <v>4439238</v>
      </c>
      <c r="CB112" s="830"/>
      <c r="CC112" s="830"/>
      <c r="CD112" s="830"/>
      <c r="CE112" s="830"/>
      <c r="CF112" s="888">
        <v>59.3</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24" customFormat="1" ht="26.25" customHeight="1" x14ac:dyDescent="0.15">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332758</v>
      </c>
      <c r="AB113" s="932"/>
      <c r="AC113" s="932"/>
      <c r="AD113" s="932"/>
      <c r="AE113" s="933"/>
      <c r="AF113" s="934">
        <v>343943</v>
      </c>
      <c r="AG113" s="932"/>
      <c r="AH113" s="932"/>
      <c r="AI113" s="932"/>
      <c r="AJ113" s="933"/>
      <c r="AK113" s="934">
        <v>351671</v>
      </c>
      <c r="AL113" s="932"/>
      <c r="AM113" s="932"/>
      <c r="AN113" s="932"/>
      <c r="AO113" s="933"/>
      <c r="AP113" s="935">
        <v>4.7</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v>1137532</v>
      </c>
      <c r="BR113" s="830"/>
      <c r="BS113" s="830"/>
      <c r="BT113" s="830"/>
      <c r="BU113" s="830"/>
      <c r="BV113" s="830">
        <v>1066613</v>
      </c>
      <c r="BW113" s="830"/>
      <c r="BX113" s="830"/>
      <c r="BY113" s="830"/>
      <c r="BZ113" s="830"/>
      <c r="CA113" s="830">
        <v>1049122</v>
      </c>
      <c r="CB113" s="830"/>
      <c r="CC113" s="830"/>
      <c r="CD113" s="830"/>
      <c r="CE113" s="830"/>
      <c r="CF113" s="888">
        <v>14</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24" customFormat="1" ht="26.25" customHeight="1" x14ac:dyDescent="0.15">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86519</v>
      </c>
      <c r="AB114" s="793"/>
      <c r="AC114" s="793"/>
      <c r="AD114" s="793"/>
      <c r="AE114" s="794"/>
      <c r="AF114" s="795">
        <v>113199</v>
      </c>
      <c r="AG114" s="793"/>
      <c r="AH114" s="793"/>
      <c r="AI114" s="793"/>
      <c r="AJ114" s="794"/>
      <c r="AK114" s="795">
        <v>110610</v>
      </c>
      <c r="AL114" s="793"/>
      <c r="AM114" s="793"/>
      <c r="AN114" s="793"/>
      <c r="AO114" s="794"/>
      <c r="AP114" s="837">
        <v>1.5</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v>2083827</v>
      </c>
      <c r="BR114" s="830"/>
      <c r="BS114" s="830"/>
      <c r="BT114" s="830"/>
      <c r="BU114" s="830"/>
      <c r="BV114" s="830">
        <v>2070787</v>
      </c>
      <c r="BW114" s="830"/>
      <c r="BX114" s="830"/>
      <c r="BY114" s="830"/>
      <c r="BZ114" s="830"/>
      <c r="CA114" s="830">
        <v>1999839</v>
      </c>
      <c r="CB114" s="830"/>
      <c r="CC114" s="830"/>
      <c r="CD114" s="830"/>
      <c r="CE114" s="830"/>
      <c r="CF114" s="888">
        <v>26.7</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24" customFormat="1" ht="26.25" customHeight="1" x14ac:dyDescent="0.15">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46620</v>
      </c>
      <c r="AB115" s="932"/>
      <c r="AC115" s="932"/>
      <c r="AD115" s="932"/>
      <c r="AE115" s="933"/>
      <c r="AF115" s="934">
        <v>46514</v>
      </c>
      <c r="AG115" s="932"/>
      <c r="AH115" s="932"/>
      <c r="AI115" s="932"/>
      <c r="AJ115" s="933"/>
      <c r="AK115" s="934">
        <v>46414</v>
      </c>
      <c r="AL115" s="932"/>
      <c r="AM115" s="932"/>
      <c r="AN115" s="932"/>
      <c r="AO115" s="933"/>
      <c r="AP115" s="935">
        <v>0.6</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24" customFormat="1" ht="26.25" customHeight="1" x14ac:dyDescent="0.15">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350</v>
      </c>
      <c r="AB116" s="793"/>
      <c r="AC116" s="793"/>
      <c r="AD116" s="793"/>
      <c r="AE116" s="794"/>
      <c r="AF116" s="795">
        <v>228</v>
      </c>
      <c r="AG116" s="793"/>
      <c r="AH116" s="793"/>
      <c r="AI116" s="793"/>
      <c r="AJ116" s="794"/>
      <c r="AK116" s="795">
        <v>333</v>
      </c>
      <c r="AL116" s="793"/>
      <c r="AM116" s="793"/>
      <c r="AN116" s="793"/>
      <c r="AO116" s="794"/>
      <c r="AP116" s="837">
        <v>0</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24"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1741329</v>
      </c>
      <c r="AB117" s="916"/>
      <c r="AC117" s="916"/>
      <c r="AD117" s="916"/>
      <c r="AE117" s="917"/>
      <c r="AF117" s="918">
        <v>1653082</v>
      </c>
      <c r="AG117" s="916"/>
      <c r="AH117" s="916"/>
      <c r="AI117" s="916"/>
      <c r="AJ117" s="917"/>
      <c r="AK117" s="918">
        <v>1610129</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24" customFormat="1" ht="26.25" customHeight="1" x14ac:dyDescent="0.15">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294</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24" customFormat="1" ht="26.25" customHeight="1" x14ac:dyDescent="0.15">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v>35501</v>
      </c>
      <c r="AB119" s="902"/>
      <c r="AC119" s="902"/>
      <c r="AD119" s="902"/>
      <c r="AE119" s="903"/>
      <c r="AF119" s="904">
        <v>35522</v>
      </c>
      <c r="AG119" s="902"/>
      <c r="AH119" s="902"/>
      <c r="AI119" s="902"/>
      <c r="AJ119" s="903"/>
      <c r="AK119" s="904">
        <v>35543</v>
      </c>
      <c r="AL119" s="902"/>
      <c r="AM119" s="902"/>
      <c r="AN119" s="902"/>
      <c r="AO119" s="903"/>
      <c r="AP119" s="905">
        <v>0.5</v>
      </c>
      <c r="AQ119" s="906"/>
      <c r="AR119" s="906"/>
      <c r="AS119" s="906"/>
      <c r="AT119" s="907"/>
      <c r="AU119" s="947"/>
      <c r="AV119" s="948"/>
      <c r="AW119" s="948"/>
      <c r="AX119" s="948"/>
      <c r="AY119" s="948"/>
      <c r="AZ119" s="245" t="s">
        <v>177</v>
      </c>
      <c r="BA119" s="245"/>
      <c r="BB119" s="245"/>
      <c r="BC119" s="245"/>
      <c r="BD119" s="245"/>
      <c r="BE119" s="245"/>
      <c r="BF119" s="245"/>
      <c r="BG119" s="245"/>
      <c r="BH119" s="245"/>
      <c r="BI119" s="245"/>
      <c r="BJ119" s="245"/>
      <c r="BK119" s="245"/>
      <c r="BL119" s="245"/>
      <c r="BM119" s="245"/>
      <c r="BN119" s="245"/>
      <c r="BO119" s="890" t="s">
        <v>444</v>
      </c>
      <c r="BP119" s="891"/>
      <c r="BQ119" s="892">
        <v>22727529</v>
      </c>
      <c r="BR119" s="858"/>
      <c r="BS119" s="858"/>
      <c r="BT119" s="858"/>
      <c r="BU119" s="858"/>
      <c r="BV119" s="858">
        <v>21097428</v>
      </c>
      <c r="BW119" s="858"/>
      <c r="BX119" s="858"/>
      <c r="BY119" s="858"/>
      <c r="BZ119" s="858"/>
      <c r="CA119" s="858">
        <v>19876413</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104639</v>
      </c>
      <c r="DH119" s="777"/>
      <c r="DI119" s="777"/>
      <c r="DJ119" s="777"/>
      <c r="DK119" s="778"/>
      <c r="DL119" s="779">
        <v>64655</v>
      </c>
      <c r="DM119" s="777"/>
      <c r="DN119" s="777"/>
      <c r="DO119" s="777"/>
      <c r="DP119" s="778"/>
      <c r="DQ119" s="779">
        <v>54248</v>
      </c>
      <c r="DR119" s="777"/>
      <c r="DS119" s="777"/>
      <c r="DT119" s="777"/>
      <c r="DU119" s="778"/>
      <c r="DV119" s="861">
        <v>0.7</v>
      </c>
      <c r="DW119" s="862"/>
      <c r="DX119" s="862"/>
      <c r="DY119" s="862"/>
      <c r="DZ119" s="863"/>
    </row>
    <row r="120" spans="1:130" s="224" customFormat="1" ht="26.25" customHeight="1" x14ac:dyDescent="0.15">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4997115</v>
      </c>
      <c r="BR120" s="855"/>
      <c r="BS120" s="855"/>
      <c r="BT120" s="855"/>
      <c r="BU120" s="855"/>
      <c r="BV120" s="855">
        <v>4906388</v>
      </c>
      <c r="BW120" s="855"/>
      <c r="BX120" s="855"/>
      <c r="BY120" s="855"/>
      <c r="BZ120" s="855"/>
      <c r="CA120" s="855">
        <v>5210099</v>
      </c>
      <c r="CB120" s="855"/>
      <c r="CC120" s="855"/>
      <c r="CD120" s="855"/>
      <c r="CE120" s="855"/>
      <c r="CF120" s="879">
        <v>69.599999999999994</v>
      </c>
      <c r="CG120" s="880"/>
      <c r="CH120" s="880"/>
      <c r="CI120" s="880"/>
      <c r="CJ120" s="880"/>
      <c r="CK120" s="881" t="s">
        <v>448</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3300929</v>
      </c>
      <c r="DH120" s="855"/>
      <c r="DI120" s="855"/>
      <c r="DJ120" s="855"/>
      <c r="DK120" s="855"/>
      <c r="DL120" s="855">
        <v>3325408</v>
      </c>
      <c r="DM120" s="855"/>
      <c r="DN120" s="855"/>
      <c r="DO120" s="855"/>
      <c r="DP120" s="855"/>
      <c r="DQ120" s="855">
        <v>3415704</v>
      </c>
      <c r="DR120" s="855"/>
      <c r="DS120" s="855"/>
      <c r="DT120" s="855"/>
      <c r="DU120" s="855"/>
      <c r="DV120" s="856">
        <v>45.6</v>
      </c>
      <c r="DW120" s="856"/>
      <c r="DX120" s="856"/>
      <c r="DY120" s="856"/>
      <c r="DZ120" s="857"/>
    </row>
    <row r="121" spans="1:130" s="224" customFormat="1" ht="26.25" customHeight="1" x14ac:dyDescent="0.15">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v>2907240</v>
      </c>
      <c r="BR121" s="830"/>
      <c r="BS121" s="830"/>
      <c r="BT121" s="830"/>
      <c r="BU121" s="830"/>
      <c r="BV121" s="830">
        <v>2487794</v>
      </c>
      <c r="BW121" s="830"/>
      <c r="BX121" s="830"/>
      <c r="BY121" s="830"/>
      <c r="BZ121" s="830"/>
      <c r="CA121" s="830">
        <v>1774215</v>
      </c>
      <c r="CB121" s="830"/>
      <c r="CC121" s="830"/>
      <c r="CD121" s="830"/>
      <c r="CE121" s="830"/>
      <c r="CF121" s="888">
        <v>23.7</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v>825646</v>
      </c>
      <c r="DH121" s="830"/>
      <c r="DI121" s="830"/>
      <c r="DJ121" s="830"/>
      <c r="DK121" s="830"/>
      <c r="DL121" s="830">
        <v>843216</v>
      </c>
      <c r="DM121" s="830"/>
      <c r="DN121" s="830"/>
      <c r="DO121" s="830"/>
      <c r="DP121" s="830"/>
      <c r="DQ121" s="830">
        <v>799506</v>
      </c>
      <c r="DR121" s="830"/>
      <c r="DS121" s="830"/>
      <c r="DT121" s="830"/>
      <c r="DU121" s="830"/>
      <c r="DV121" s="807">
        <v>10.7</v>
      </c>
      <c r="DW121" s="807"/>
      <c r="DX121" s="807"/>
      <c r="DY121" s="807"/>
      <c r="DZ121" s="808"/>
    </row>
    <row r="122" spans="1:130" s="224" customFormat="1" ht="26.25" customHeight="1" x14ac:dyDescent="0.15">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11461698</v>
      </c>
      <c r="BR122" s="858"/>
      <c r="BS122" s="858"/>
      <c r="BT122" s="858"/>
      <c r="BU122" s="858"/>
      <c r="BV122" s="858">
        <v>11041331</v>
      </c>
      <c r="BW122" s="858"/>
      <c r="BX122" s="858"/>
      <c r="BY122" s="858"/>
      <c r="BZ122" s="858"/>
      <c r="CA122" s="858">
        <v>11392289</v>
      </c>
      <c r="CB122" s="858"/>
      <c r="CC122" s="858"/>
      <c r="CD122" s="858"/>
      <c r="CE122" s="858"/>
      <c r="CF122" s="859">
        <v>152.1</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v>182330</v>
      </c>
      <c r="DH122" s="830"/>
      <c r="DI122" s="830"/>
      <c r="DJ122" s="830"/>
      <c r="DK122" s="830"/>
      <c r="DL122" s="830">
        <v>171532</v>
      </c>
      <c r="DM122" s="830"/>
      <c r="DN122" s="830"/>
      <c r="DO122" s="830"/>
      <c r="DP122" s="830"/>
      <c r="DQ122" s="830">
        <v>165444</v>
      </c>
      <c r="DR122" s="830"/>
      <c r="DS122" s="830"/>
      <c r="DT122" s="830"/>
      <c r="DU122" s="830"/>
      <c r="DV122" s="807">
        <v>2.2000000000000002</v>
      </c>
      <c r="DW122" s="807"/>
      <c r="DX122" s="807"/>
      <c r="DY122" s="807"/>
      <c r="DZ122" s="808"/>
    </row>
    <row r="123" spans="1:130" s="224" customFormat="1" ht="26.25" customHeight="1" x14ac:dyDescent="0.15">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45" t="s">
        <v>177</v>
      </c>
      <c r="BA123" s="245"/>
      <c r="BB123" s="245"/>
      <c r="BC123" s="245"/>
      <c r="BD123" s="245"/>
      <c r="BE123" s="245"/>
      <c r="BF123" s="245"/>
      <c r="BG123" s="245"/>
      <c r="BH123" s="245"/>
      <c r="BI123" s="245"/>
      <c r="BJ123" s="245"/>
      <c r="BK123" s="245"/>
      <c r="BL123" s="245"/>
      <c r="BM123" s="245"/>
      <c r="BN123" s="245"/>
      <c r="BO123" s="890" t="s">
        <v>452</v>
      </c>
      <c r="BP123" s="891"/>
      <c r="BQ123" s="845">
        <v>19366053</v>
      </c>
      <c r="BR123" s="846"/>
      <c r="BS123" s="846"/>
      <c r="BT123" s="846"/>
      <c r="BU123" s="846"/>
      <c r="BV123" s="846">
        <v>18435513</v>
      </c>
      <c r="BW123" s="846"/>
      <c r="BX123" s="846"/>
      <c r="BY123" s="846"/>
      <c r="BZ123" s="846"/>
      <c r="CA123" s="846">
        <v>18376603</v>
      </c>
      <c r="CB123" s="846"/>
      <c r="CC123" s="846"/>
      <c r="CD123" s="846"/>
      <c r="CE123" s="846"/>
      <c r="CF123" s="761"/>
      <c r="CG123" s="762"/>
      <c r="CH123" s="762"/>
      <c r="CI123" s="762"/>
      <c r="CJ123" s="847"/>
      <c r="CK123" s="882"/>
      <c r="CL123" s="868"/>
      <c r="CM123" s="868"/>
      <c r="CN123" s="868"/>
      <c r="CO123" s="869"/>
      <c r="CP123" s="848" t="s">
        <v>396</v>
      </c>
      <c r="CQ123" s="849"/>
      <c r="CR123" s="849"/>
      <c r="CS123" s="849"/>
      <c r="CT123" s="849"/>
      <c r="CU123" s="849"/>
      <c r="CV123" s="849"/>
      <c r="CW123" s="849"/>
      <c r="CX123" s="849"/>
      <c r="CY123" s="849"/>
      <c r="CZ123" s="849"/>
      <c r="DA123" s="849"/>
      <c r="DB123" s="849"/>
      <c r="DC123" s="849"/>
      <c r="DD123" s="849"/>
      <c r="DE123" s="849"/>
      <c r="DF123" s="850"/>
      <c r="DG123" s="792">
        <v>66753</v>
      </c>
      <c r="DH123" s="793"/>
      <c r="DI123" s="793"/>
      <c r="DJ123" s="793"/>
      <c r="DK123" s="794"/>
      <c r="DL123" s="795">
        <v>53305</v>
      </c>
      <c r="DM123" s="793"/>
      <c r="DN123" s="793"/>
      <c r="DO123" s="793"/>
      <c r="DP123" s="794"/>
      <c r="DQ123" s="795">
        <v>58584</v>
      </c>
      <c r="DR123" s="793"/>
      <c r="DS123" s="793"/>
      <c r="DT123" s="793"/>
      <c r="DU123" s="794"/>
      <c r="DV123" s="837">
        <v>0.8</v>
      </c>
      <c r="DW123" s="838"/>
      <c r="DX123" s="838"/>
      <c r="DY123" s="838"/>
      <c r="DZ123" s="839"/>
    </row>
    <row r="124" spans="1:130" s="224" customFormat="1" ht="26.25" customHeight="1" thickBot="1" x14ac:dyDescent="0.2">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43.9</v>
      </c>
      <c r="BR124" s="844"/>
      <c r="BS124" s="844"/>
      <c r="BT124" s="844"/>
      <c r="BU124" s="844"/>
      <c r="BV124" s="844">
        <v>36</v>
      </c>
      <c r="BW124" s="844"/>
      <c r="BX124" s="844"/>
      <c r="BY124" s="844"/>
      <c r="BZ124" s="844"/>
      <c r="CA124" s="844">
        <v>20</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24" customFormat="1" ht="26.25" customHeight="1" x14ac:dyDescent="0.15">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24" customFormat="1" ht="26.25" customHeight="1" thickBot="1" x14ac:dyDescent="0.2">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10407</v>
      </c>
      <c r="AB126" s="793"/>
      <c r="AC126" s="793"/>
      <c r="AD126" s="793"/>
      <c r="AE126" s="794"/>
      <c r="AF126" s="795">
        <v>10408</v>
      </c>
      <c r="AG126" s="793"/>
      <c r="AH126" s="793"/>
      <c r="AI126" s="793"/>
      <c r="AJ126" s="794"/>
      <c r="AK126" s="795">
        <v>10408</v>
      </c>
      <c r="AL126" s="793"/>
      <c r="AM126" s="793"/>
      <c r="AN126" s="793"/>
      <c r="AO126" s="794"/>
      <c r="AP126" s="837">
        <v>0.1</v>
      </c>
      <c r="AQ126" s="838"/>
      <c r="AR126" s="838"/>
      <c r="AS126" s="838"/>
      <c r="AT126" s="83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24" customFormat="1" ht="26.25" customHeight="1" x14ac:dyDescent="0.15">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712</v>
      </c>
      <c r="AB127" s="793"/>
      <c r="AC127" s="793"/>
      <c r="AD127" s="793"/>
      <c r="AE127" s="794"/>
      <c r="AF127" s="795">
        <v>584</v>
      </c>
      <c r="AG127" s="793"/>
      <c r="AH127" s="793"/>
      <c r="AI127" s="793"/>
      <c r="AJ127" s="794"/>
      <c r="AK127" s="795">
        <v>463</v>
      </c>
      <c r="AL127" s="793"/>
      <c r="AM127" s="793"/>
      <c r="AN127" s="793"/>
      <c r="AO127" s="794"/>
      <c r="AP127" s="837">
        <v>0</v>
      </c>
      <c r="AQ127" s="838"/>
      <c r="AR127" s="838"/>
      <c r="AS127" s="838"/>
      <c r="AT127" s="839"/>
      <c r="AU127" s="226"/>
      <c r="AV127" s="226"/>
      <c r="AW127" s="226"/>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26"/>
      <c r="CB127" s="226"/>
      <c r="CC127" s="226"/>
      <c r="CD127" s="249"/>
      <c r="CE127" s="249"/>
      <c r="CF127" s="249"/>
      <c r="CG127" s="226"/>
      <c r="CH127" s="226"/>
      <c r="CI127" s="226"/>
      <c r="CJ127" s="248"/>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24" customFormat="1" ht="26.25" customHeight="1" thickBot="1" x14ac:dyDescent="0.2">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232386</v>
      </c>
      <c r="AB128" s="814"/>
      <c r="AC128" s="814"/>
      <c r="AD128" s="814"/>
      <c r="AE128" s="815"/>
      <c r="AF128" s="816">
        <v>259448</v>
      </c>
      <c r="AG128" s="814"/>
      <c r="AH128" s="814"/>
      <c r="AI128" s="814"/>
      <c r="AJ128" s="815"/>
      <c r="AK128" s="816">
        <v>214655</v>
      </c>
      <c r="AL128" s="814"/>
      <c r="AM128" s="814"/>
      <c r="AN128" s="814"/>
      <c r="AO128" s="815"/>
      <c r="AP128" s="817"/>
      <c r="AQ128" s="818"/>
      <c r="AR128" s="818"/>
      <c r="AS128" s="818"/>
      <c r="AT128" s="819"/>
      <c r="AU128" s="226"/>
      <c r="AV128" s="226"/>
      <c r="AW128" s="226"/>
      <c r="AX128" s="820" t="s">
        <v>466</v>
      </c>
      <c r="AY128" s="821"/>
      <c r="AZ128" s="821"/>
      <c r="BA128" s="821"/>
      <c r="BB128" s="821"/>
      <c r="BC128" s="821"/>
      <c r="BD128" s="821"/>
      <c r="BE128" s="822"/>
      <c r="BF128" s="799" t="s">
        <v>122</v>
      </c>
      <c r="BG128" s="800"/>
      <c r="BH128" s="800"/>
      <c r="BI128" s="800"/>
      <c r="BJ128" s="800"/>
      <c r="BK128" s="800"/>
      <c r="BL128" s="823"/>
      <c r="BM128" s="799">
        <v>13.64</v>
      </c>
      <c r="BN128" s="800"/>
      <c r="BO128" s="800"/>
      <c r="BP128" s="800"/>
      <c r="BQ128" s="800"/>
      <c r="BR128" s="800"/>
      <c r="BS128" s="823"/>
      <c r="BT128" s="799">
        <v>20</v>
      </c>
      <c r="BU128" s="800"/>
      <c r="BV128" s="800"/>
      <c r="BW128" s="800"/>
      <c r="BX128" s="800"/>
      <c r="BY128" s="800"/>
      <c r="BZ128" s="801"/>
      <c r="CA128" s="249"/>
      <c r="CB128" s="249"/>
      <c r="CC128" s="249"/>
      <c r="CD128" s="249"/>
      <c r="CE128" s="249"/>
      <c r="CF128" s="249"/>
      <c r="CG128" s="226"/>
      <c r="CH128" s="226"/>
      <c r="CI128" s="226"/>
      <c r="CJ128" s="248"/>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24"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8643418</v>
      </c>
      <c r="AB129" s="793"/>
      <c r="AC129" s="793"/>
      <c r="AD129" s="793"/>
      <c r="AE129" s="794"/>
      <c r="AF129" s="795">
        <v>8390874</v>
      </c>
      <c r="AG129" s="793"/>
      <c r="AH129" s="793"/>
      <c r="AI129" s="793"/>
      <c r="AJ129" s="794"/>
      <c r="AK129" s="795">
        <v>8442470</v>
      </c>
      <c r="AL129" s="793"/>
      <c r="AM129" s="793"/>
      <c r="AN129" s="793"/>
      <c r="AO129" s="794"/>
      <c r="AP129" s="796"/>
      <c r="AQ129" s="797"/>
      <c r="AR129" s="797"/>
      <c r="AS129" s="797"/>
      <c r="AT129" s="798"/>
      <c r="AU129" s="227"/>
      <c r="AV129" s="227"/>
      <c r="AW129" s="227"/>
      <c r="AX129" s="764" t="s">
        <v>469</v>
      </c>
      <c r="AY129" s="765"/>
      <c r="AZ129" s="765"/>
      <c r="BA129" s="765"/>
      <c r="BB129" s="765"/>
      <c r="BC129" s="765"/>
      <c r="BD129" s="765"/>
      <c r="BE129" s="766"/>
      <c r="BF129" s="783" t="s">
        <v>122</v>
      </c>
      <c r="BG129" s="784"/>
      <c r="BH129" s="784"/>
      <c r="BI129" s="784"/>
      <c r="BJ129" s="784"/>
      <c r="BK129" s="784"/>
      <c r="BL129" s="785"/>
      <c r="BM129" s="783">
        <v>18.64</v>
      </c>
      <c r="BN129" s="784"/>
      <c r="BO129" s="784"/>
      <c r="BP129" s="784"/>
      <c r="BQ129" s="784"/>
      <c r="BR129" s="784"/>
      <c r="BS129" s="785"/>
      <c r="BT129" s="783">
        <v>30</v>
      </c>
      <c r="BU129" s="784"/>
      <c r="BV129" s="784"/>
      <c r="BW129" s="784"/>
      <c r="BX129" s="784"/>
      <c r="BY129" s="784"/>
      <c r="BZ129" s="78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991021</v>
      </c>
      <c r="AB130" s="793"/>
      <c r="AC130" s="793"/>
      <c r="AD130" s="793"/>
      <c r="AE130" s="794"/>
      <c r="AF130" s="795">
        <v>1001832</v>
      </c>
      <c r="AG130" s="793"/>
      <c r="AH130" s="793"/>
      <c r="AI130" s="793"/>
      <c r="AJ130" s="794"/>
      <c r="AK130" s="795">
        <v>952298</v>
      </c>
      <c r="AL130" s="793"/>
      <c r="AM130" s="793"/>
      <c r="AN130" s="793"/>
      <c r="AO130" s="794"/>
      <c r="AP130" s="796"/>
      <c r="AQ130" s="797"/>
      <c r="AR130" s="797"/>
      <c r="AS130" s="797"/>
      <c r="AT130" s="798"/>
      <c r="AU130" s="227"/>
      <c r="AV130" s="227"/>
      <c r="AW130" s="227"/>
      <c r="AX130" s="764" t="s">
        <v>472</v>
      </c>
      <c r="AY130" s="765"/>
      <c r="AZ130" s="765"/>
      <c r="BA130" s="765"/>
      <c r="BB130" s="765"/>
      <c r="BC130" s="765"/>
      <c r="BD130" s="765"/>
      <c r="BE130" s="766"/>
      <c r="BF130" s="767">
        <v>5.9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7652397</v>
      </c>
      <c r="AB131" s="777"/>
      <c r="AC131" s="777"/>
      <c r="AD131" s="777"/>
      <c r="AE131" s="778"/>
      <c r="AF131" s="779">
        <v>7389042</v>
      </c>
      <c r="AG131" s="777"/>
      <c r="AH131" s="777"/>
      <c r="AI131" s="777"/>
      <c r="AJ131" s="778"/>
      <c r="AK131" s="779">
        <v>7490172</v>
      </c>
      <c r="AL131" s="777"/>
      <c r="AM131" s="777"/>
      <c r="AN131" s="777"/>
      <c r="AO131" s="778"/>
      <c r="AP131" s="780"/>
      <c r="AQ131" s="781"/>
      <c r="AR131" s="781"/>
      <c r="AS131" s="781"/>
      <c r="AT131" s="782"/>
      <c r="AU131" s="227"/>
      <c r="AV131" s="227"/>
      <c r="AW131" s="227"/>
      <c r="AX131" s="742" t="s">
        <v>474</v>
      </c>
      <c r="AY131" s="743"/>
      <c r="AZ131" s="743"/>
      <c r="BA131" s="743"/>
      <c r="BB131" s="743"/>
      <c r="BC131" s="743"/>
      <c r="BD131" s="743"/>
      <c r="BE131" s="744"/>
      <c r="BF131" s="745">
        <v>20</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6.7681015499999999</v>
      </c>
      <c r="AB132" s="758"/>
      <c r="AC132" s="758"/>
      <c r="AD132" s="758"/>
      <c r="AE132" s="759"/>
      <c r="AF132" s="760">
        <v>5.3024735820000002</v>
      </c>
      <c r="AG132" s="758"/>
      <c r="AH132" s="758"/>
      <c r="AI132" s="758"/>
      <c r="AJ132" s="759"/>
      <c r="AK132" s="760">
        <v>5.9167666639999998</v>
      </c>
      <c r="AL132" s="758"/>
      <c r="AM132" s="758"/>
      <c r="AN132" s="758"/>
      <c r="AO132" s="759"/>
      <c r="AP132" s="761"/>
      <c r="AQ132" s="762"/>
      <c r="AR132" s="762"/>
      <c r="AS132" s="762"/>
      <c r="AT132" s="76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6.8</v>
      </c>
      <c r="AB133" s="737"/>
      <c r="AC133" s="737"/>
      <c r="AD133" s="737"/>
      <c r="AE133" s="738"/>
      <c r="AF133" s="736">
        <v>6.4</v>
      </c>
      <c r="AG133" s="737"/>
      <c r="AH133" s="737"/>
      <c r="AI133" s="737"/>
      <c r="AJ133" s="738"/>
      <c r="AK133" s="736">
        <v>5.9</v>
      </c>
      <c r="AL133" s="737"/>
      <c r="AM133" s="737"/>
      <c r="AN133" s="737"/>
      <c r="AO133" s="738"/>
      <c r="AP133" s="739"/>
      <c r="AQ133" s="740"/>
      <c r="AR133" s="740"/>
      <c r="AS133" s="740"/>
      <c r="AT133" s="741"/>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siiWP5XGouMe8m6x3v7OAsLIn3kMmIiy6SBvMYWNJT0Gb+eK1vJ3txVtC+1Hp0FIdj2jELB8hbfo6LzRrCkNpg==" saltValue="4lEWLriGxBOMZYbeeyhAB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478</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ltrBuVBmvHx7dWykU/i7kSP7a0lOfL8WSVrB8zTyEqy89zXFwo/G4QYYr/fEqNvOzgWYBqjbBvxE8Qzq4z/xnA==" saltValue="J7Cb5jSR1XiNVVhxEArT2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wkbrmi+dXfx0AzN0jVbtj6cWVqJ/kA/eyPN4BmQvKzgAxw7xoqnUKK5MPs4ZT/pbHao2pd1Q55Gwe/jae5bnQ==" saltValue="xXs7/pNmRuaJ74Qjpo2HY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479</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480</v>
      </c>
      <c r="AL6" s="260"/>
      <c r="AM6" s="260"/>
      <c r="AN6" s="260"/>
    </row>
    <row r="7" spans="1:46" ht="13.5" customHeight="1" x14ac:dyDescent="0.15">
      <c r="A7" s="259"/>
      <c r="AK7" s="262"/>
      <c r="AL7" s="263"/>
      <c r="AM7" s="263"/>
      <c r="AN7" s="264"/>
      <c r="AO7" s="1131" t="s">
        <v>481</v>
      </c>
      <c r="AP7" s="265"/>
      <c r="AQ7" s="266" t="s">
        <v>482</v>
      </c>
      <c r="AR7" s="267"/>
    </row>
    <row r="8" spans="1:46" x14ac:dyDescent="0.15">
      <c r="A8" s="259"/>
      <c r="AK8" s="268"/>
      <c r="AL8" s="269"/>
      <c r="AM8" s="269"/>
      <c r="AN8" s="270"/>
      <c r="AO8" s="1132"/>
      <c r="AP8" s="271" t="s">
        <v>483</v>
      </c>
      <c r="AQ8" s="272" t="s">
        <v>484</v>
      </c>
      <c r="AR8" s="273" t="s">
        <v>485</v>
      </c>
    </row>
    <row r="9" spans="1:46" x14ac:dyDescent="0.15">
      <c r="A9" s="259"/>
      <c r="AK9" s="1143" t="s">
        <v>486</v>
      </c>
      <c r="AL9" s="1144"/>
      <c r="AM9" s="1144"/>
      <c r="AN9" s="1145"/>
      <c r="AO9" s="274">
        <v>2774678</v>
      </c>
      <c r="AP9" s="274">
        <v>98799</v>
      </c>
      <c r="AQ9" s="275">
        <v>107616</v>
      </c>
      <c r="AR9" s="276">
        <v>-8.1999999999999993</v>
      </c>
    </row>
    <row r="10" spans="1:46" ht="13.5" customHeight="1" x14ac:dyDescent="0.15">
      <c r="A10" s="259"/>
      <c r="AK10" s="1143" t="s">
        <v>487</v>
      </c>
      <c r="AL10" s="1144"/>
      <c r="AM10" s="1144"/>
      <c r="AN10" s="1145"/>
      <c r="AO10" s="277">
        <v>13734</v>
      </c>
      <c r="AP10" s="277">
        <v>489</v>
      </c>
      <c r="AQ10" s="278">
        <v>10095</v>
      </c>
      <c r="AR10" s="279">
        <v>-95.2</v>
      </c>
    </row>
    <row r="11" spans="1:46" ht="13.5" customHeight="1" x14ac:dyDescent="0.15">
      <c r="A11" s="259"/>
      <c r="AK11" s="1143" t="s">
        <v>488</v>
      </c>
      <c r="AL11" s="1144"/>
      <c r="AM11" s="1144"/>
      <c r="AN11" s="1145"/>
      <c r="AO11" s="277" t="s">
        <v>489</v>
      </c>
      <c r="AP11" s="277" t="s">
        <v>489</v>
      </c>
      <c r="AQ11" s="278">
        <v>1704</v>
      </c>
      <c r="AR11" s="279" t="s">
        <v>489</v>
      </c>
    </row>
    <row r="12" spans="1:46" ht="13.5" customHeight="1" x14ac:dyDescent="0.15">
      <c r="A12" s="259"/>
      <c r="AK12" s="1143" t="s">
        <v>490</v>
      </c>
      <c r="AL12" s="1144"/>
      <c r="AM12" s="1144"/>
      <c r="AN12" s="1145"/>
      <c r="AO12" s="277" t="s">
        <v>489</v>
      </c>
      <c r="AP12" s="277" t="s">
        <v>489</v>
      </c>
      <c r="AQ12" s="278">
        <v>7</v>
      </c>
      <c r="AR12" s="279" t="s">
        <v>489</v>
      </c>
    </row>
    <row r="13" spans="1:46" ht="13.5" customHeight="1" x14ac:dyDescent="0.15">
      <c r="A13" s="259"/>
      <c r="AK13" s="1143" t="s">
        <v>491</v>
      </c>
      <c r="AL13" s="1144"/>
      <c r="AM13" s="1144"/>
      <c r="AN13" s="1145"/>
      <c r="AO13" s="277">
        <v>84909</v>
      </c>
      <c r="AP13" s="277">
        <v>3023</v>
      </c>
      <c r="AQ13" s="278">
        <v>4110</v>
      </c>
      <c r="AR13" s="279">
        <v>-26.4</v>
      </c>
    </row>
    <row r="14" spans="1:46" ht="13.5" customHeight="1" x14ac:dyDescent="0.15">
      <c r="A14" s="259"/>
      <c r="AK14" s="1143" t="s">
        <v>492</v>
      </c>
      <c r="AL14" s="1144"/>
      <c r="AM14" s="1144"/>
      <c r="AN14" s="1145"/>
      <c r="AO14" s="277">
        <v>12879</v>
      </c>
      <c r="AP14" s="277">
        <v>459</v>
      </c>
      <c r="AQ14" s="278">
        <v>2451</v>
      </c>
      <c r="AR14" s="279">
        <v>-81.3</v>
      </c>
    </row>
    <row r="15" spans="1:46" ht="13.5" customHeight="1" x14ac:dyDescent="0.15">
      <c r="A15" s="259"/>
      <c r="AK15" s="1146" t="s">
        <v>493</v>
      </c>
      <c r="AL15" s="1147"/>
      <c r="AM15" s="1147"/>
      <c r="AN15" s="1148"/>
      <c r="AO15" s="277">
        <v>-226560</v>
      </c>
      <c r="AP15" s="277">
        <v>-8067</v>
      </c>
      <c r="AQ15" s="278">
        <v>-6399</v>
      </c>
      <c r="AR15" s="279">
        <v>26.1</v>
      </c>
    </row>
    <row r="16" spans="1:46" x14ac:dyDescent="0.15">
      <c r="A16" s="259"/>
      <c r="AK16" s="1146" t="s">
        <v>177</v>
      </c>
      <c r="AL16" s="1147"/>
      <c r="AM16" s="1147"/>
      <c r="AN16" s="1148"/>
      <c r="AO16" s="277">
        <v>2659640</v>
      </c>
      <c r="AP16" s="277">
        <v>94703</v>
      </c>
      <c r="AQ16" s="278">
        <v>119584</v>
      </c>
      <c r="AR16" s="279">
        <v>-20.8</v>
      </c>
    </row>
    <row r="17" spans="1:46" x14ac:dyDescent="0.15">
      <c r="A17" s="259"/>
    </row>
    <row r="18" spans="1:46" x14ac:dyDescent="0.15">
      <c r="A18" s="259"/>
      <c r="AQ18" s="280"/>
      <c r="AR18" s="280"/>
    </row>
    <row r="19" spans="1:46" x14ac:dyDescent="0.15">
      <c r="A19" s="259"/>
      <c r="AK19" s="255" t="s">
        <v>494</v>
      </c>
    </row>
    <row r="20" spans="1:46" x14ac:dyDescent="0.15">
      <c r="A20" s="259"/>
      <c r="AK20" s="281"/>
      <c r="AL20" s="282"/>
      <c r="AM20" s="282"/>
      <c r="AN20" s="283"/>
      <c r="AO20" s="284" t="s">
        <v>495</v>
      </c>
      <c r="AP20" s="285" t="s">
        <v>496</v>
      </c>
      <c r="AQ20" s="286" t="s">
        <v>497</v>
      </c>
      <c r="AR20" s="287"/>
    </row>
    <row r="21" spans="1:46" s="260" customFormat="1" x14ac:dyDescent="0.15">
      <c r="A21" s="288"/>
      <c r="AK21" s="1149" t="s">
        <v>498</v>
      </c>
      <c r="AL21" s="1150"/>
      <c r="AM21" s="1150"/>
      <c r="AN21" s="1151"/>
      <c r="AO21" s="289">
        <v>10.29</v>
      </c>
      <c r="AP21" s="290">
        <v>10.86</v>
      </c>
      <c r="AQ21" s="291">
        <v>-0.56999999999999995</v>
      </c>
      <c r="AS21" s="292"/>
      <c r="AT21" s="288"/>
    </row>
    <row r="22" spans="1:46" s="260" customFormat="1" x14ac:dyDescent="0.15">
      <c r="A22" s="288"/>
      <c r="AK22" s="1149" t="s">
        <v>499</v>
      </c>
      <c r="AL22" s="1150"/>
      <c r="AM22" s="1150"/>
      <c r="AN22" s="1151"/>
      <c r="AO22" s="293">
        <v>97.1</v>
      </c>
      <c r="AP22" s="294">
        <v>97.3</v>
      </c>
      <c r="AQ22" s="295">
        <v>-0.2</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42" t="s">
        <v>500</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300"/>
      <c r="AS27" s="255"/>
      <c r="AT27" s="255"/>
    </row>
    <row r="28" spans="1:46" ht="17.25" x14ac:dyDescent="0.15">
      <c r="A28" s="256" t="s">
        <v>501</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502</v>
      </c>
      <c r="AL29" s="260"/>
      <c r="AM29" s="260"/>
      <c r="AN29" s="260"/>
      <c r="AS29" s="302"/>
    </row>
    <row r="30" spans="1:46" ht="13.5" customHeight="1" x14ac:dyDescent="0.15">
      <c r="A30" s="259"/>
      <c r="AK30" s="262"/>
      <c r="AL30" s="263"/>
      <c r="AM30" s="263"/>
      <c r="AN30" s="264"/>
      <c r="AO30" s="1131" t="s">
        <v>481</v>
      </c>
      <c r="AP30" s="265"/>
      <c r="AQ30" s="266" t="s">
        <v>482</v>
      </c>
      <c r="AR30" s="267"/>
    </row>
    <row r="31" spans="1:46" x14ac:dyDescent="0.15">
      <c r="A31" s="259"/>
      <c r="AK31" s="268"/>
      <c r="AL31" s="269"/>
      <c r="AM31" s="269"/>
      <c r="AN31" s="270"/>
      <c r="AO31" s="1132"/>
      <c r="AP31" s="271" t="s">
        <v>483</v>
      </c>
      <c r="AQ31" s="272" t="s">
        <v>484</v>
      </c>
      <c r="AR31" s="273" t="s">
        <v>485</v>
      </c>
    </row>
    <row r="32" spans="1:46" ht="27" customHeight="1" x14ac:dyDescent="0.15">
      <c r="A32" s="259"/>
      <c r="AK32" s="1133" t="s">
        <v>503</v>
      </c>
      <c r="AL32" s="1134"/>
      <c r="AM32" s="1134"/>
      <c r="AN32" s="1135"/>
      <c r="AO32" s="303">
        <v>1101101</v>
      </c>
      <c r="AP32" s="303">
        <v>39207</v>
      </c>
      <c r="AQ32" s="304">
        <v>75090</v>
      </c>
      <c r="AR32" s="305">
        <v>-47.8</v>
      </c>
    </row>
    <row r="33" spans="1:46" ht="13.5" customHeight="1" x14ac:dyDescent="0.15">
      <c r="A33" s="259"/>
      <c r="AK33" s="1133" t="s">
        <v>504</v>
      </c>
      <c r="AL33" s="1134"/>
      <c r="AM33" s="1134"/>
      <c r="AN33" s="1135"/>
      <c r="AO33" s="303" t="s">
        <v>489</v>
      </c>
      <c r="AP33" s="303" t="s">
        <v>489</v>
      </c>
      <c r="AQ33" s="304" t="s">
        <v>489</v>
      </c>
      <c r="AR33" s="305" t="s">
        <v>489</v>
      </c>
    </row>
    <row r="34" spans="1:46" ht="27" customHeight="1" x14ac:dyDescent="0.15">
      <c r="A34" s="259"/>
      <c r="AK34" s="1133" t="s">
        <v>505</v>
      </c>
      <c r="AL34" s="1134"/>
      <c r="AM34" s="1134"/>
      <c r="AN34" s="1135"/>
      <c r="AO34" s="303" t="s">
        <v>489</v>
      </c>
      <c r="AP34" s="303" t="s">
        <v>489</v>
      </c>
      <c r="AQ34" s="304">
        <v>1</v>
      </c>
      <c r="AR34" s="305" t="s">
        <v>489</v>
      </c>
    </row>
    <row r="35" spans="1:46" ht="27" customHeight="1" x14ac:dyDescent="0.15">
      <c r="A35" s="259"/>
      <c r="AK35" s="1133" t="s">
        <v>506</v>
      </c>
      <c r="AL35" s="1134"/>
      <c r="AM35" s="1134"/>
      <c r="AN35" s="1135"/>
      <c r="AO35" s="303">
        <v>351671</v>
      </c>
      <c r="AP35" s="303">
        <v>12522</v>
      </c>
      <c r="AQ35" s="304">
        <v>17211</v>
      </c>
      <c r="AR35" s="305">
        <v>-27.2</v>
      </c>
    </row>
    <row r="36" spans="1:46" ht="27" customHeight="1" x14ac:dyDescent="0.15">
      <c r="A36" s="259"/>
      <c r="AK36" s="1133" t="s">
        <v>507</v>
      </c>
      <c r="AL36" s="1134"/>
      <c r="AM36" s="1134"/>
      <c r="AN36" s="1135"/>
      <c r="AO36" s="303">
        <v>110610</v>
      </c>
      <c r="AP36" s="303">
        <v>3939</v>
      </c>
      <c r="AQ36" s="304">
        <v>2478</v>
      </c>
      <c r="AR36" s="305">
        <v>59</v>
      </c>
    </row>
    <row r="37" spans="1:46" ht="13.5" customHeight="1" x14ac:dyDescent="0.15">
      <c r="A37" s="259"/>
      <c r="AK37" s="1133" t="s">
        <v>508</v>
      </c>
      <c r="AL37" s="1134"/>
      <c r="AM37" s="1134"/>
      <c r="AN37" s="1135"/>
      <c r="AO37" s="303">
        <v>46414</v>
      </c>
      <c r="AP37" s="303">
        <v>1653</v>
      </c>
      <c r="AQ37" s="304">
        <v>654</v>
      </c>
      <c r="AR37" s="305">
        <v>152.80000000000001</v>
      </c>
    </row>
    <row r="38" spans="1:46" ht="27" customHeight="1" x14ac:dyDescent="0.15">
      <c r="A38" s="259"/>
      <c r="AK38" s="1136" t="s">
        <v>509</v>
      </c>
      <c r="AL38" s="1137"/>
      <c r="AM38" s="1137"/>
      <c r="AN38" s="1138"/>
      <c r="AO38" s="306">
        <v>333</v>
      </c>
      <c r="AP38" s="306">
        <v>12</v>
      </c>
      <c r="AQ38" s="307">
        <v>4</v>
      </c>
      <c r="AR38" s="295">
        <v>200</v>
      </c>
      <c r="AS38" s="302"/>
    </row>
    <row r="39" spans="1:46" x14ac:dyDescent="0.15">
      <c r="A39" s="259"/>
      <c r="AK39" s="1136" t="s">
        <v>510</v>
      </c>
      <c r="AL39" s="1137"/>
      <c r="AM39" s="1137"/>
      <c r="AN39" s="1138"/>
      <c r="AO39" s="303">
        <v>-214655</v>
      </c>
      <c r="AP39" s="303">
        <v>-7643</v>
      </c>
      <c r="AQ39" s="304">
        <v>-3502</v>
      </c>
      <c r="AR39" s="305">
        <v>118.2</v>
      </c>
      <c r="AS39" s="302"/>
    </row>
    <row r="40" spans="1:46" ht="27" customHeight="1" x14ac:dyDescent="0.15">
      <c r="A40" s="259"/>
      <c r="AK40" s="1133" t="s">
        <v>511</v>
      </c>
      <c r="AL40" s="1134"/>
      <c r="AM40" s="1134"/>
      <c r="AN40" s="1135"/>
      <c r="AO40" s="303">
        <v>-952298</v>
      </c>
      <c r="AP40" s="303">
        <v>-33909</v>
      </c>
      <c r="AQ40" s="304">
        <v>-63750</v>
      </c>
      <c r="AR40" s="305">
        <v>-46.8</v>
      </c>
      <c r="AS40" s="302"/>
    </row>
    <row r="41" spans="1:46" x14ac:dyDescent="0.15">
      <c r="A41" s="259"/>
      <c r="AK41" s="1139" t="s">
        <v>287</v>
      </c>
      <c r="AL41" s="1140"/>
      <c r="AM41" s="1140"/>
      <c r="AN41" s="1141"/>
      <c r="AO41" s="303">
        <v>443176</v>
      </c>
      <c r="AP41" s="303">
        <v>15780</v>
      </c>
      <c r="AQ41" s="304">
        <v>28185</v>
      </c>
      <c r="AR41" s="305">
        <v>-44</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512</v>
      </c>
    </row>
    <row r="48" spans="1:46" x14ac:dyDescent="0.15">
      <c r="A48" s="259"/>
      <c r="AK48" s="313" t="s">
        <v>513</v>
      </c>
      <c r="AL48" s="313"/>
      <c r="AM48" s="313"/>
      <c r="AN48" s="313"/>
      <c r="AO48" s="313"/>
      <c r="AP48" s="313"/>
      <c r="AQ48" s="314"/>
      <c r="AR48" s="313"/>
    </row>
    <row r="49" spans="1:44" ht="13.5" customHeight="1" x14ac:dyDescent="0.15">
      <c r="A49" s="259"/>
      <c r="AK49" s="315"/>
      <c r="AL49" s="316"/>
      <c r="AM49" s="1126" t="s">
        <v>481</v>
      </c>
      <c r="AN49" s="1128" t="s">
        <v>514</v>
      </c>
      <c r="AO49" s="1129"/>
      <c r="AP49" s="1129"/>
      <c r="AQ49" s="1129"/>
      <c r="AR49" s="1130"/>
    </row>
    <row r="50" spans="1:44" x14ac:dyDescent="0.15">
      <c r="A50" s="259"/>
      <c r="AK50" s="317"/>
      <c r="AL50" s="318"/>
      <c r="AM50" s="1127"/>
      <c r="AN50" s="319" t="s">
        <v>515</v>
      </c>
      <c r="AO50" s="320" t="s">
        <v>516</v>
      </c>
      <c r="AP50" s="321" t="s">
        <v>517</v>
      </c>
      <c r="AQ50" s="322" t="s">
        <v>518</v>
      </c>
      <c r="AR50" s="323" t="s">
        <v>519</v>
      </c>
    </row>
    <row r="51" spans="1:44" x14ac:dyDescent="0.15">
      <c r="A51" s="259"/>
      <c r="AK51" s="315" t="s">
        <v>520</v>
      </c>
      <c r="AL51" s="316"/>
      <c r="AM51" s="324">
        <v>1506177</v>
      </c>
      <c r="AN51" s="325">
        <v>50181</v>
      </c>
      <c r="AO51" s="326">
        <v>-9.1999999999999993</v>
      </c>
      <c r="AP51" s="327">
        <v>94081</v>
      </c>
      <c r="AQ51" s="328">
        <v>10.5</v>
      </c>
      <c r="AR51" s="329">
        <v>-19.7</v>
      </c>
    </row>
    <row r="52" spans="1:44" x14ac:dyDescent="0.15">
      <c r="A52" s="259"/>
      <c r="AK52" s="330"/>
      <c r="AL52" s="331" t="s">
        <v>521</v>
      </c>
      <c r="AM52" s="332">
        <v>665370</v>
      </c>
      <c r="AN52" s="333">
        <v>22168</v>
      </c>
      <c r="AO52" s="334">
        <v>-45.5</v>
      </c>
      <c r="AP52" s="335">
        <v>48949</v>
      </c>
      <c r="AQ52" s="336">
        <v>11.5</v>
      </c>
      <c r="AR52" s="337">
        <v>-57</v>
      </c>
    </row>
    <row r="53" spans="1:44" x14ac:dyDescent="0.15">
      <c r="A53" s="259"/>
      <c r="AK53" s="315" t="s">
        <v>522</v>
      </c>
      <c r="AL53" s="316"/>
      <c r="AM53" s="324">
        <v>1124947</v>
      </c>
      <c r="AN53" s="325">
        <v>38051</v>
      </c>
      <c r="AO53" s="326">
        <v>-24.2</v>
      </c>
      <c r="AP53" s="327">
        <v>92632</v>
      </c>
      <c r="AQ53" s="328">
        <v>-1.5</v>
      </c>
      <c r="AR53" s="329">
        <v>-22.7</v>
      </c>
    </row>
    <row r="54" spans="1:44" x14ac:dyDescent="0.15">
      <c r="A54" s="259"/>
      <c r="AK54" s="330"/>
      <c r="AL54" s="331" t="s">
        <v>521</v>
      </c>
      <c r="AM54" s="332">
        <v>523909</v>
      </c>
      <c r="AN54" s="333">
        <v>17721</v>
      </c>
      <c r="AO54" s="334">
        <v>-20.100000000000001</v>
      </c>
      <c r="AP54" s="335">
        <v>47978</v>
      </c>
      <c r="AQ54" s="336">
        <v>-2</v>
      </c>
      <c r="AR54" s="337">
        <v>-18.100000000000001</v>
      </c>
    </row>
    <row r="55" spans="1:44" x14ac:dyDescent="0.15">
      <c r="A55" s="259"/>
      <c r="AK55" s="315" t="s">
        <v>523</v>
      </c>
      <c r="AL55" s="316"/>
      <c r="AM55" s="324">
        <v>1133549</v>
      </c>
      <c r="AN55" s="325">
        <v>38964</v>
      </c>
      <c r="AO55" s="326">
        <v>2.4</v>
      </c>
      <c r="AP55" s="327">
        <v>96469</v>
      </c>
      <c r="AQ55" s="328">
        <v>4.0999999999999996</v>
      </c>
      <c r="AR55" s="329">
        <v>-1.7</v>
      </c>
    </row>
    <row r="56" spans="1:44" x14ac:dyDescent="0.15">
      <c r="A56" s="259"/>
      <c r="AK56" s="330"/>
      <c r="AL56" s="331" t="s">
        <v>521</v>
      </c>
      <c r="AM56" s="332">
        <v>738365</v>
      </c>
      <c r="AN56" s="333">
        <v>25380</v>
      </c>
      <c r="AO56" s="334">
        <v>43.2</v>
      </c>
      <c r="AP56" s="335">
        <v>49775</v>
      </c>
      <c r="AQ56" s="336">
        <v>3.7</v>
      </c>
      <c r="AR56" s="337">
        <v>39.5</v>
      </c>
    </row>
    <row r="57" spans="1:44" x14ac:dyDescent="0.15">
      <c r="A57" s="259"/>
      <c r="AK57" s="315" t="s">
        <v>524</v>
      </c>
      <c r="AL57" s="316"/>
      <c r="AM57" s="324">
        <v>923605</v>
      </c>
      <c r="AN57" s="325">
        <v>32312</v>
      </c>
      <c r="AO57" s="326">
        <v>-17.100000000000001</v>
      </c>
      <c r="AP57" s="327">
        <v>85743</v>
      </c>
      <c r="AQ57" s="328">
        <v>-11.1</v>
      </c>
      <c r="AR57" s="329">
        <v>-6</v>
      </c>
    </row>
    <row r="58" spans="1:44" x14ac:dyDescent="0.15">
      <c r="A58" s="259"/>
      <c r="AK58" s="330"/>
      <c r="AL58" s="331" t="s">
        <v>521</v>
      </c>
      <c r="AM58" s="332">
        <v>540139</v>
      </c>
      <c r="AN58" s="333">
        <v>18897</v>
      </c>
      <c r="AO58" s="334">
        <v>-25.5</v>
      </c>
      <c r="AP58" s="335">
        <v>45231</v>
      </c>
      <c r="AQ58" s="336">
        <v>-9.1</v>
      </c>
      <c r="AR58" s="337">
        <v>-16.399999999999999</v>
      </c>
    </row>
    <row r="59" spans="1:44" x14ac:dyDescent="0.15">
      <c r="A59" s="259"/>
      <c r="AK59" s="315" t="s">
        <v>525</v>
      </c>
      <c r="AL59" s="316"/>
      <c r="AM59" s="324">
        <v>2136611</v>
      </c>
      <c r="AN59" s="325">
        <v>76079</v>
      </c>
      <c r="AO59" s="326">
        <v>135.5</v>
      </c>
      <c r="AP59" s="327">
        <v>92509</v>
      </c>
      <c r="AQ59" s="328">
        <v>7.9</v>
      </c>
      <c r="AR59" s="329">
        <v>127.6</v>
      </c>
    </row>
    <row r="60" spans="1:44" x14ac:dyDescent="0.15">
      <c r="A60" s="259"/>
      <c r="AK60" s="330"/>
      <c r="AL60" s="331" t="s">
        <v>521</v>
      </c>
      <c r="AM60" s="332">
        <v>571415</v>
      </c>
      <c r="AN60" s="333">
        <v>20347</v>
      </c>
      <c r="AO60" s="334">
        <v>7.7</v>
      </c>
      <c r="AP60" s="335">
        <v>52274</v>
      </c>
      <c r="AQ60" s="336">
        <v>15.6</v>
      </c>
      <c r="AR60" s="337">
        <v>-7.9</v>
      </c>
    </row>
    <row r="61" spans="1:44" x14ac:dyDescent="0.15">
      <c r="A61" s="259"/>
      <c r="AK61" s="315" t="s">
        <v>526</v>
      </c>
      <c r="AL61" s="338"/>
      <c r="AM61" s="324">
        <v>1364978</v>
      </c>
      <c r="AN61" s="325">
        <v>47117</v>
      </c>
      <c r="AO61" s="326">
        <v>17.5</v>
      </c>
      <c r="AP61" s="327">
        <v>92287</v>
      </c>
      <c r="AQ61" s="339">
        <v>2</v>
      </c>
      <c r="AR61" s="329">
        <v>15.5</v>
      </c>
    </row>
    <row r="62" spans="1:44" x14ac:dyDescent="0.15">
      <c r="A62" s="259"/>
      <c r="AK62" s="330"/>
      <c r="AL62" s="331" t="s">
        <v>521</v>
      </c>
      <c r="AM62" s="332">
        <v>607840</v>
      </c>
      <c r="AN62" s="333">
        <v>20903</v>
      </c>
      <c r="AO62" s="334">
        <v>-8</v>
      </c>
      <c r="AP62" s="335">
        <v>48841</v>
      </c>
      <c r="AQ62" s="336">
        <v>3.9</v>
      </c>
      <c r="AR62" s="337">
        <v>-11.9</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G9iFf681mlZtzbdROxqNwUPFpwplZIbU14I6Nl8psiZ+BoaKp7tijnJTQothhlTf86zftpnpJLpNS1BCr0DpcA==" saltValue="FtEvLGkZOwCFQRIrg7DZN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478</v>
      </c>
    </row>
    <row r="121" spans="125:125" ht="13.5" hidden="1" customHeight="1" x14ac:dyDescent="0.15">
      <c r="DU121" s="253"/>
    </row>
  </sheetData>
  <sheetProtection algorithmName="SHA-512" hashValue="GWYQSWUek3eZ4R6tNA5DiZ573LysTlJLWmmBdpzeouy516OsNonHJIOqy+EfQpD02Kxi6bynZaPdiSz8Tb3reA==" saltValue="Z+DUGnpSWhwdVxIBTNDV5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478</v>
      </c>
    </row>
  </sheetData>
  <sheetProtection algorithmName="SHA-512" hashValue="fivjuRqNCS5XS6hRyPIZ4lI3PdolfC4w+JXl2DDa6pOOD9elJFxwTCpsi+pmfYCuhbOa7FFGlMHE6KufaiiEKw==" saltValue="M4sUi1YVcpCyWJisCtvR5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52" t="s">
        <v>3</v>
      </c>
      <c r="D47" s="1152"/>
      <c r="E47" s="1153"/>
      <c r="F47" s="11">
        <v>18.420000000000002</v>
      </c>
      <c r="G47" s="12">
        <v>18.93</v>
      </c>
      <c r="H47" s="12">
        <v>17.989999999999998</v>
      </c>
      <c r="I47" s="12">
        <v>19.190000000000001</v>
      </c>
      <c r="J47" s="13">
        <v>19.07</v>
      </c>
    </row>
    <row r="48" spans="2:10" ht="57.75" customHeight="1" x14ac:dyDescent="0.15">
      <c r="B48" s="14"/>
      <c r="C48" s="1154" t="s">
        <v>4</v>
      </c>
      <c r="D48" s="1154"/>
      <c r="E48" s="1155"/>
      <c r="F48" s="15">
        <v>9.14</v>
      </c>
      <c r="G48" s="16">
        <v>11.75</v>
      </c>
      <c r="H48" s="16">
        <v>11.03</v>
      </c>
      <c r="I48" s="16">
        <v>15.83</v>
      </c>
      <c r="J48" s="17">
        <v>12.14</v>
      </c>
    </row>
    <row r="49" spans="2:10" ht="57.75" customHeight="1" thickBot="1" x14ac:dyDescent="0.2">
      <c r="B49" s="18"/>
      <c r="C49" s="1156" t="s">
        <v>5</v>
      </c>
      <c r="D49" s="1156"/>
      <c r="E49" s="1157"/>
      <c r="F49" s="19">
        <v>5.04</v>
      </c>
      <c r="G49" s="20">
        <v>6.72</v>
      </c>
      <c r="H49" s="20">
        <v>9.65</v>
      </c>
      <c r="I49" s="20">
        <v>16.690000000000001</v>
      </c>
      <c r="J49" s="21">
        <v>12.81</v>
      </c>
    </row>
    <row r="50" spans="2:10" x14ac:dyDescent="0.15"/>
  </sheetData>
  <sheetProtection algorithmName="SHA-512" hashValue="y06St3emdXtgFrM6faH2LtY6cuJa63doym/nvtj9EFcBTePDmOl+mzSrwKKxedbwEQJhgZE3bzVM8/aLnHF7gA==" saltValue="Aa3LoSQ+6XjVhqkywywhr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62" t="s">
        <v>533</v>
      </c>
      <c r="D34" s="1162"/>
      <c r="E34" s="1163"/>
      <c r="F34" s="32">
        <v>9.1300000000000008</v>
      </c>
      <c r="G34" s="33">
        <v>11.75</v>
      </c>
      <c r="H34" s="33">
        <v>11.02</v>
      </c>
      <c r="I34" s="33">
        <v>15.83</v>
      </c>
      <c r="J34" s="34">
        <v>12.14</v>
      </c>
      <c r="K34" s="22"/>
      <c r="L34" s="22"/>
      <c r="M34" s="22"/>
      <c r="N34" s="22"/>
      <c r="O34" s="22"/>
      <c r="P34" s="22"/>
    </row>
    <row r="35" spans="1:16" ht="39" customHeight="1" x14ac:dyDescent="0.15">
      <c r="A35" s="22"/>
      <c r="B35" s="35"/>
      <c r="C35" s="1158" t="s">
        <v>534</v>
      </c>
      <c r="D35" s="1158"/>
      <c r="E35" s="1159"/>
      <c r="F35" s="36">
        <v>7.61</v>
      </c>
      <c r="G35" s="37">
        <v>7.7</v>
      </c>
      <c r="H35" s="37">
        <v>8.7200000000000006</v>
      </c>
      <c r="I35" s="37">
        <v>9.4700000000000006</v>
      </c>
      <c r="J35" s="38">
        <v>9.3000000000000007</v>
      </c>
      <c r="K35" s="22"/>
      <c r="L35" s="22"/>
      <c r="M35" s="22"/>
      <c r="N35" s="22"/>
      <c r="O35" s="22"/>
      <c r="P35" s="22"/>
    </row>
    <row r="36" spans="1:16" ht="39" customHeight="1" x14ac:dyDescent="0.15">
      <c r="A36" s="22"/>
      <c r="B36" s="35"/>
      <c r="C36" s="1158" t="s">
        <v>535</v>
      </c>
      <c r="D36" s="1158"/>
      <c r="E36" s="1159"/>
      <c r="F36" s="36" t="s">
        <v>489</v>
      </c>
      <c r="G36" s="37">
        <v>0.46</v>
      </c>
      <c r="H36" s="37">
        <v>1.53</v>
      </c>
      <c r="I36" s="37">
        <v>2.02</v>
      </c>
      <c r="J36" s="38">
        <v>2.68</v>
      </c>
      <c r="K36" s="22"/>
      <c r="L36" s="22"/>
      <c r="M36" s="22"/>
      <c r="N36" s="22"/>
      <c r="O36" s="22"/>
      <c r="P36" s="22"/>
    </row>
    <row r="37" spans="1:16" ht="39" customHeight="1" x14ac:dyDescent="0.15">
      <c r="A37" s="22"/>
      <c r="B37" s="35"/>
      <c r="C37" s="1158" t="s">
        <v>536</v>
      </c>
      <c r="D37" s="1158"/>
      <c r="E37" s="1159"/>
      <c r="F37" s="36">
        <v>1.75</v>
      </c>
      <c r="G37" s="37">
        <v>1.58</v>
      </c>
      <c r="H37" s="37">
        <v>1.97</v>
      </c>
      <c r="I37" s="37">
        <v>1.88</v>
      </c>
      <c r="J37" s="38">
        <v>1.1200000000000001</v>
      </c>
      <c r="K37" s="22"/>
      <c r="L37" s="22"/>
      <c r="M37" s="22"/>
      <c r="N37" s="22"/>
      <c r="O37" s="22"/>
      <c r="P37" s="22"/>
    </row>
    <row r="38" spans="1:16" ht="39" customHeight="1" x14ac:dyDescent="0.15">
      <c r="A38" s="22"/>
      <c r="B38" s="35"/>
      <c r="C38" s="1158" t="s">
        <v>537</v>
      </c>
      <c r="D38" s="1158"/>
      <c r="E38" s="1159"/>
      <c r="F38" s="36">
        <v>1.39</v>
      </c>
      <c r="G38" s="37">
        <v>1.32</v>
      </c>
      <c r="H38" s="37">
        <v>1.6</v>
      </c>
      <c r="I38" s="37">
        <v>0.72</v>
      </c>
      <c r="J38" s="38">
        <v>0.88</v>
      </c>
      <c r="K38" s="22"/>
      <c r="L38" s="22"/>
      <c r="M38" s="22"/>
      <c r="N38" s="22"/>
      <c r="O38" s="22"/>
      <c r="P38" s="22"/>
    </row>
    <row r="39" spans="1:16" ht="39" customHeight="1" x14ac:dyDescent="0.15">
      <c r="A39" s="22"/>
      <c r="B39" s="35"/>
      <c r="C39" s="1158" t="s">
        <v>538</v>
      </c>
      <c r="D39" s="1158"/>
      <c r="E39" s="1159"/>
      <c r="F39" s="36">
        <v>0.01</v>
      </c>
      <c r="G39" s="37">
        <v>0.04</v>
      </c>
      <c r="H39" s="37">
        <v>0</v>
      </c>
      <c r="I39" s="37">
        <v>0.04</v>
      </c>
      <c r="J39" s="38">
        <v>0.18</v>
      </c>
      <c r="K39" s="22"/>
      <c r="L39" s="22"/>
      <c r="M39" s="22"/>
      <c r="N39" s="22"/>
      <c r="O39" s="22"/>
      <c r="P39" s="22"/>
    </row>
    <row r="40" spans="1:16" ht="39" customHeight="1" x14ac:dyDescent="0.15">
      <c r="A40" s="22"/>
      <c r="B40" s="35"/>
      <c r="C40" s="1158" t="s">
        <v>539</v>
      </c>
      <c r="D40" s="1158"/>
      <c r="E40" s="1159"/>
      <c r="F40" s="36">
        <v>0</v>
      </c>
      <c r="G40" s="37">
        <v>0.01</v>
      </c>
      <c r="H40" s="37">
        <v>0.01</v>
      </c>
      <c r="I40" s="37">
        <v>0.01</v>
      </c>
      <c r="J40" s="38">
        <v>0.04</v>
      </c>
      <c r="K40" s="22"/>
      <c r="L40" s="22"/>
      <c r="M40" s="22"/>
      <c r="N40" s="22"/>
      <c r="O40" s="22"/>
      <c r="P40" s="22"/>
    </row>
    <row r="41" spans="1:16" ht="39" customHeight="1" x14ac:dyDescent="0.15">
      <c r="A41" s="22"/>
      <c r="B41" s="35"/>
      <c r="C41" s="1158" t="s">
        <v>540</v>
      </c>
      <c r="D41" s="1158"/>
      <c r="E41" s="1159"/>
      <c r="F41" s="36">
        <v>0.01</v>
      </c>
      <c r="G41" s="37">
        <v>0.01</v>
      </c>
      <c r="H41" s="37">
        <v>0.02</v>
      </c>
      <c r="I41" s="37">
        <v>0.01</v>
      </c>
      <c r="J41" s="38">
        <v>0</v>
      </c>
      <c r="K41" s="22"/>
      <c r="L41" s="22"/>
      <c r="M41" s="22"/>
      <c r="N41" s="22"/>
      <c r="O41" s="22"/>
      <c r="P41" s="22"/>
    </row>
    <row r="42" spans="1:16" ht="39" customHeight="1" x14ac:dyDescent="0.15">
      <c r="A42" s="22"/>
      <c r="B42" s="39"/>
      <c r="C42" s="1158" t="s">
        <v>541</v>
      </c>
      <c r="D42" s="1158"/>
      <c r="E42" s="1159"/>
      <c r="F42" s="36" t="s">
        <v>489</v>
      </c>
      <c r="G42" s="37" t="s">
        <v>489</v>
      </c>
      <c r="H42" s="37" t="s">
        <v>489</v>
      </c>
      <c r="I42" s="37" t="s">
        <v>489</v>
      </c>
      <c r="J42" s="38" t="s">
        <v>489</v>
      </c>
      <c r="K42" s="22"/>
      <c r="L42" s="22"/>
      <c r="M42" s="22"/>
      <c r="N42" s="22"/>
      <c r="O42" s="22"/>
      <c r="P42" s="22"/>
    </row>
    <row r="43" spans="1:16" ht="39" customHeight="1" thickBot="1" x14ac:dyDescent="0.2">
      <c r="A43" s="22"/>
      <c r="B43" s="40"/>
      <c r="C43" s="1160" t="s">
        <v>542</v>
      </c>
      <c r="D43" s="1160"/>
      <c r="E43" s="1161"/>
      <c r="F43" s="41">
        <v>0.85</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NQdbw1fvq2Ob7r5ZuCF0J3XPeX28rjI52tSNt4uVLB8BDy/AnyHHAtY6j5JYuQRuDUBsOJZmIpSswZT7T8tRaw==" saltValue="Ds5jAoHCaOZ8PO8LUXI2P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1201</v>
      </c>
      <c r="L45" s="58">
        <v>1314</v>
      </c>
      <c r="M45" s="58">
        <v>1275</v>
      </c>
      <c r="N45" s="58">
        <v>1149</v>
      </c>
      <c r="O45" s="59">
        <v>1101</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15">
      <c r="A48" s="46"/>
      <c r="B48" s="1189"/>
      <c r="C48" s="1190"/>
      <c r="D48" s="60"/>
      <c r="E48" s="1166" t="s">
        <v>13</v>
      </c>
      <c r="F48" s="1166"/>
      <c r="G48" s="1166"/>
      <c r="H48" s="1166"/>
      <c r="I48" s="1166"/>
      <c r="J48" s="1167"/>
      <c r="K48" s="61">
        <v>298</v>
      </c>
      <c r="L48" s="62">
        <v>305</v>
      </c>
      <c r="M48" s="62">
        <v>333</v>
      </c>
      <c r="N48" s="62">
        <v>344</v>
      </c>
      <c r="O48" s="63">
        <v>352</v>
      </c>
      <c r="P48" s="46"/>
      <c r="Q48" s="46"/>
      <c r="R48" s="46"/>
      <c r="S48" s="46"/>
      <c r="T48" s="46"/>
      <c r="U48" s="46"/>
    </row>
    <row r="49" spans="1:21" ht="30.75" customHeight="1" x14ac:dyDescent="0.15">
      <c r="A49" s="46"/>
      <c r="B49" s="1189"/>
      <c r="C49" s="1190"/>
      <c r="D49" s="60"/>
      <c r="E49" s="1166" t="s">
        <v>14</v>
      </c>
      <c r="F49" s="1166"/>
      <c r="G49" s="1166"/>
      <c r="H49" s="1166"/>
      <c r="I49" s="1166"/>
      <c r="J49" s="1167"/>
      <c r="K49" s="61">
        <v>10</v>
      </c>
      <c r="L49" s="62">
        <v>46</v>
      </c>
      <c r="M49" s="62">
        <v>87</v>
      </c>
      <c r="N49" s="62">
        <v>113</v>
      </c>
      <c r="O49" s="63">
        <v>111</v>
      </c>
      <c r="P49" s="46"/>
      <c r="Q49" s="46"/>
      <c r="R49" s="46"/>
      <c r="S49" s="46"/>
      <c r="T49" s="46"/>
      <c r="U49" s="46"/>
    </row>
    <row r="50" spans="1:21" ht="30.75" customHeight="1" x14ac:dyDescent="0.15">
      <c r="A50" s="46"/>
      <c r="B50" s="1189"/>
      <c r="C50" s="1190"/>
      <c r="D50" s="60"/>
      <c r="E50" s="1166" t="s">
        <v>15</v>
      </c>
      <c r="F50" s="1166"/>
      <c r="G50" s="1166"/>
      <c r="H50" s="1166"/>
      <c r="I50" s="1166"/>
      <c r="J50" s="1167"/>
      <c r="K50" s="61">
        <v>99</v>
      </c>
      <c r="L50" s="62">
        <v>47</v>
      </c>
      <c r="M50" s="62">
        <v>47</v>
      </c>
      <c r="N50" s="62">
        <v>47</v>
      </c>
      <c r="O50" s="63">
        <v>46</v>
      </c>
      <c r="P50" s="46"/>
      <c r="Q50" s="46"/>
      <c r="R50" s="46"/>
      <c r="S50" s="46"/>
      <c r="T50" s="46"/>
      <c r="U50" s="46"/>
    </row>
    <row r="51" spans="1:21" ht="30.75" customHeight="1" x14ac:dyDescent="0.15">
      <c r="A51" s="46"/>
      <c r="B51" s="1191"/>
      <c r="C51" s="1192"/>
      <c r="D51" s="64"/>
      <c r="E51" s="1166" t="s">
        <v>16</v>
      </c>
      <c r="F51" s="1166"/>
      <c r="G51" s="1166"/>
      <c r="H51" s="1166"/>
      <c r="I51" s="1166"/>
      <c r="J51" s="1167"/>
      <c r="K51" s="61">
        <v>0</v>
      </c>
      <c r="L51" s="62">
        <v>0</v>
      </c>
      <c r="M51" s="62">
        <v>0</v>
      </c>
      <c r="N51" s="62">
        <v>0</v>
      </c>
      <c r="O51" s="63">
        <v>0</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1168</v>
      </c>
      <c r="L52" s="62">
        <v>1184</v>
      </c>
      <c r="M52" s="62">
        <v>1223</v>
      </c>
      <c r="N52" s="62">
        <v>1261</v>
      </c>
      <c r="O52" s="63">
        <v>1167</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440</v>
      </c>
      <c r="L53" s="67">
        <v>528</v>
      </c>
      <c r="M53" s="67">
        <v>519</v>
      </c>
      <c r="N53" s="67">
        <v>392</v>
      </c>
      <c r="O53" s="68">
        <v>443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72" t="s">
        <v>24</v>
      </c>
      <c r="C58" s="1173"/>
      <c r="D58" s="1178" t="s">
        <v>25</v>
      </c>
      <c r="E58" s="1179"/>
      <c r="F58" s="1179"/>
      <c r="G58" s="1179"/>
      <c r="H58" s="1179"/>
      <c r="I58" s="1179"/>
      <c r="J58" s="1180"/>
      <c r="K58" s="81" t="s">
        <v>489</v>
      </c>
      <c r="L58" s="82" t="s">
        <v>489</v>
      </c>
      <c r="M58" s="82" t="s">
        <v>489</v>
      </c>
      <c r="N58" s="82" t="s">
        <v>489</v>
      </c>
      <c r="O58" s="83" t="s">
        <v>489</v>
      </c>
    </row>
    <row r="59" spans="1:21" ht="31.5" customHeight="1" x14ac:dyDescent="0.15">
      <c r="B59" s="1174"/>
      <c r="C59" s="1175"/>
      <c r="D59" s="1181" t="s">
        <v>26</v>
      </c>
      <c r="E59" s="1182"/>
      <c r="F59" s="1182"/>
      <c r="G59" s="1182"/>
      <c r="H59" s="1182"/>
      <c r="I59" s="1182"/>
      <c r="J59" s="1183"/>
      <c r="K59" s="84" t="s">
        <v>489</v>
      </c>
      <c r="L59" s="85" t="s">
        <v>489</v>
      </c>
      <c r="M59" s="85" t="s">
        <v>489</v>
      </c>
      <c r="N59" s="85" t="s">
        <v>489</v>
      </c>
      <c r="O59" s="86" t="s">
        <v>489</v>
      </c>
    </row>
    <row r="60" spans="1:21" ht="31.5" customHeight="1" thickBot="1" x14ac:dyDescent="0.2">
      <c r="B60" s="1176"/>
      <c r="C60" s="1177"/>
      <c r="D60" s="1184" t="s">
        <v>27</v>
      </c>
      <c r="E60" s="1185"/>
      <c r="F60" s="1185"/>
      <c r="G60" s="1185"/>
      <c r="H60" s="1185"/>
      <c r="I60" s="1185"/>
      <c r="J60" s="1186"/>
      <c r="K60" s="87" t="s">
        <v>489</v>
      </c>
      <c r="L60" s="88" t="s">
        <v>489</v>
      </c>
      <c r="M60" s="88" t="s">
        <v>489</v>
      </c>
      <c r="N60" s="88" t="s">
        <v>489</v>
      </c>
      <c r="O60" s="89" t="s">
        <v>489</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xlJnchYlF4adU67srukw7/VBpplShqNUIXDcsOLcUbwxFr+Lr8KDXkqLPOfuSzJeqfOrb6a8Wv22ahiLZBNuMA==" saltValue="v1CAq9jibrV72T2+roFk7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528</v>
      </c>
      <c r="J40" s="101" t="s">
        <v>529</v>
      </c>
      <c r="K40" s="101" t="s">
        <v>530</v>
      </c>
      <c r="L40" s="101" t="s">
        <v>531</v>
      </c>
      <c r="M40" s="102" t="s">
        <v>532</v>
      </c>
    </row>
    <row r="41" spans="2:13" ht="27.75" customHeight="1" x14ac:dyDescent="0.15">
      <c r="B41" s="1207" t="s">
        <v>30</v>
      </c>
      <c r="C41" s="1208"/>
      <c r="D41" s="103"/>
      <c r="E41" s="1209" t="s">
        <v>31</v>
      </c>
      <c r="F41" s="1209"/>
      <c r="G41" s="1209"/>
      <c r="H41" s="1210"/>
      <c r="I41" s="342">
        <v>17217</v>
      </c>
      <c r="J41" s="343">
        <v>16426</v>
      </c>
      <c r="K41" s="343">
        <v>14922</v>
      </c>
      <c r="L41" s="343">
        <v>13432</v>
      </c>
      <c r="M41" s="344">
        <v>12299</v>
      </c>
    </row>
    <row r="42" spans="2:13" ht="27.75" customHeight="1" x14ac:dyDescent="0.15">
      <c r="B42" s="1197"/>
      <c r="C42" s="1198"/>
      <c r="D42" s="104"/>
      <c r="E42" s="1201" t="s">
        <v>32</v>
      </c>
      <c r="F42" s="1201"/>
      <c r="G42" s="1201"/>
      <c r="H42" s="1202"/>
      <c r="I42" s="345">
        <v>357</v>
      </c>
      <c r="J42" s="346">
        <v>281</v>
      </c>
      <c r="K42" s="346">
        <v>209</v>
      </c>
      <c r="L42" s="346">
        <v>135</v>
      </c>
      <c r="M42" s="347">
        <v>89</v>
      </c>
    </row>
    <row r="43" spans="2:13" ht="27.75" customHeight="1" x14ac:dyDescent="0.15">
      <c r="B43" s="1197"/>
      <c r="C43" s="1198"/>
      <c r="D43" s="104"/>
      <c r="E43" s="1201" t="s">
        <v>33</v>
      </c>
      <c r="F43" s="1201"/>
      <c r="G43" s="1201"/>
      <c r="H43" s="1202"/>
      <c r="I43" s="345">
        <v>3751</v>
      </c>
      <c r="J43" s="346">
        <v>4000</v>
      </c>
      <c r="K43" s="346">
        <v>4376</v>
      </c>
      <c r="L43" s="346">
        <v>4393</v>
      </c>
      <c r="M43" s="347">
        <v>4439</v>
      </c>
    </row>
    <row r="44" spans="2:13" ht="27.75" customHeight="1" x14ac:dyDescent="0.15">
      <c r="B44" s="1197"/>
      <c r="C44" s="1198"/>
      <c r="D44" s="104"/>
      <c r="E44" s="1201" t="s">
        <v>34</v>
      </c>
      <c r="F44" s="1201"/>
      <c r="G44" s="1201"/>
      <c r="H44" s="1202"/>
      <c r="I44" s="345">
        <v>1303</v>
      </c>
      <c r="J44" s="346">
        <v>1265</v>
      </c>
      <c r="K44" s="346">
        <v>1138</v>
      </c>
      <c r="L44" s="346">
        <v>1067</v>
      </c>
      <c r="M44" s="347">
        <v>1049</v>
      </c>
    </row>
    <row r="45" spans="2:13" ht="27.75" customHeight="1" x14ac:dyDescent="0.15">
      <c r="B45" s="1197"/>
      <c r="C45" s="1198"/>
      <c r="D45" s="104"/>
      <c r="E45" s="1201" t="s">
        <v>35</v>
      </c>
      <c r="F45" s="1201"/>
      <c r="G45" s="1201"/>
      <c r="H45" s="1202"/>
      <c r="I45" s="345">
        <v>2305</v>
      </c>
      <c r="J45" s="346">
        <v>2258</v>
      </c>
      <c r="K45" s="346">
        <v>2084</v>
      </c>
      <c r="L45" s="346">
        <v>2071</v>
      </c>
      <c r="M45" s="347">
        <v>2000</v>
      </c>
    </row>
    <row r="46" spans="2:13" ht="27.75" customHeight="1" x14ac:dyDescent="0.15">
      <c r="B46" s="1197"/>
      <c r="C46" s="1198"/>
      <c r="D46" s="105"/>
      <c r="E46" s="1201" t="s">
        <v>36</v>
      </c>
      <c r="F46" s="1201"/>
      <c r="G46" s="1201"/>
      <c r="H46" s="1202"/>
      <c r="I46" s="345" t="s">
        <v>489</v>
      </c>
      <c r="J46" s="346" t="s">
        <v>489</v>
      </c>
      <c r="K46" s="346" t="s">
        <v>489</v>
      </c>
      <c r="L46" s="346" t="s">
        <v>489</v>
      </c>
      <c r="M46" s="347" t="s">
        <v>489</v>
      </c>
    </row>
    <row r="47" spans="2:13" ht="27.75" customHeight="1" x14ac:dyDescent="0.15">
      <c r="B47" s="1197"/>
      <c r="C47" s="1198"/>
      <c r="D47" s="106"/>
      <c r="E47" s="1211" t="s">
        <v>37</v>
      </c>
      <c r="F47" s="1212"/>
      <c r="G47" s="1212"/>
      <c r="H47" s="1213"/>
      <c r="I47" s="345" t="s">
        <v>489</v>
      </c>
      <c r="J47" s="346" t="s">
        <v>489</v>
      </c>
      <c r="K47" s="346" t="s">
        <v>489</v>
      </c>
      <c r="L47" s="346" t="s">
        <v>489</v>
      </c>
      <c r="M47" s="347" t="s">
        <v>489</v>
      </c>
    </row>
    <row r="48" spans="2:13" ht="27.75" customHeight="1" x14ac:dyDescent="0.15">
      <c r="B48" s="1197"/>
      <c r="C48" s="1198"/>
      <c r="D48" s="104"/>
      <c r="E48" s="1201" t="s">
        <v>38</v>
      </c>
      <c r="F48" s="1201"/>
      <c r="G48" s="1201"/>
      <c r="H48" s="1202"/>
      <c r="I48" s="345" t="s">
        <v>489</v>
      </c>
      <c r="J48" s="346" t="s">
        <v>489</v>
      </c>
      <c r="K48" s="346" t="s">
        <v>489</v>
      </c>
      <c r="L48" s="346" t="s">
        <v>489</v>
      </c>
      <c r="M48" s="347" t="s">
        <v>489</v>
      </c>
    </row>
    <row r="49" spans="2:13" ht="27.75" customHeight="1" x14ac:dyDescent="0.15">
      <c r="B49" s="1199"/>
      <c r="C49" s="1200"/>
      <c r="D49" s="104"/>
      <c r="E49" s="1201" t="s">
        <v>39</v>
      </c>
      <c r="F49" s="1201"/>
      <c r="G49" s="1201"/>
      <c r="H49" s="1202"/>
      <c r="I49" s="345" t="s">
        <v>489</v>
      </c>
      <c r="J49" s="346" t="s">
        <v>489</v>
      </c>
      <c r="K49" s="346" t="s">
        <v>489</v>
      </c>
      <c r="L49" s="346" t="s">
        <v>489</v>
      </c>
      <c r="M49" s="347" t="s">
        <v>489</v>
      </c>
    </row>
    <row r="50" spans="2:13" ht="27.75" customHeight="1" x14ac:dyDescent="0.15">
      <c r="B50" s="1195" t="s">
        <v>40</v>
      </c>
      <c r="C50" s="1196"/>
      <c r="D50" s="107"/>
      <c r="E50" s="1201" t="s">
        <v>41</v>
      </c>
      <c r="F50" s="1201"/>
      <c r="G50" s="1201"/>
      <c r="H50" s="1202"/>
      <c r="I50" s="345">
        <v>4078</v>
      </c>
      <c r="J50" s="346">
        <v>4526</v>
      </c>
      <c r="K50" s="346">
        <v>4997</v>
      </c>
      <c r="L50" s="346">
        <v>4906</v>
      </c>
      <c r="M50" s="347">
        <v>5210</v>
      </c>
    </row>
    <row r="51" spans="2:13" ht="27.75" customHeight="1" x14ac:dyDescent="0.15">
      <c r="B51" s="1197"/>
      <c r="C51" s="1198"/>
      <c r="D51" s="104"/>
      <c r="E51" s="1201" t="s">
        <v>42</v>
      </c>
      <c r="F51" s="1201"/>
      <c r="G51" s="1201"/>
      <c r="H51" s="1202"/>
      <c r="I51" s="345">
        <v>2994</v>
      </c>
      <c r="J51" s="346">
        <v>2988</v>
      </c>
      <c r="K51" s="346">
        <v>2907</v>
      </c>
      <c r="L51" s="346">
        <v>2488</v>
      </c>
      <c r="M51" s="347">
        <v>1774</v>
      </c>
    </row>
    <row r="52" spans="2:13" ht="27.75" customHeight="1" x14ac:dyDescent="0.15">
      <c r="B52" s="1199"/>
      <c r="C52" s="1200"/>
      <c r="D52" s="104"/>
      <c r="E52" s="1201" t="s">
        <v>43</v>
      </c>
      <c r="F52" s="1201"/>
      <c r="G52" s="1201"/>
      <c r="H52" s="1202"/>
      <c r="I52" s="345">
        <v>11985</v>
      </c>
      <c r="J52" s="346">
        <v>11885</v>
      </c>
      <c r="K52" s="346">
        <v>11462</v>
      </c>
      <c r="L52" s="346">
        <v>11041</v>
      </c>
      <c r="M52" s="347">
        <v>11392</v>
      </c>
    </row>
    <row r="53" spans="2:13" ht="27.75" customHeight="1" thickBot="1" x14ac:dyDescent="0.2">
      <c r="B53" s="1203" t="s">
        <v>19</v>
      </c>
      <c r="C53" s="1204"/>
      <c r="D53" s="108"/>
      <c r="E53" s="1205" t="s">
        <v>44</v>
      </c>
      <c r="F53" s="1205"/>
      <c r="G53" s="1205"/>
      <c r="H53" s="1206"/>
      <c r="I53" s="348">
        <v>5876</v>
      </c>
      <c r="J53" s="349">
        <v>4832</v>
      </c>
      <c r="K53" s="349">
        <v>3361</v>
      </c>
      <c r="L53" s="349">
        <v>2662</v>
      </c>
      <c r="M53" s="350">
        <v>1500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PaZmF6ZfXwVDreQ0Y9pDBdjZ7VqoTTvwrnIanh0OW9dMqvwCR7W9vTkdMYxRfcMftXdOOHj8bAGK7zDrsyFMsQ==" saltValue="KjREZ45dZHRJdtDQDBfcb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530</v>
      </c>
      <c r="G54" s="117" t="s">
        <v>531</v>
      </c>
      <c r="H54" s="118" t="s">
        <v>532</v>
      </c>
    </row>
    <row r="55" spans="2:8" ht="52.5" customHeight="1" x14ac:dyDescent="0.15">
      <c r="B55" s="119"/>
      <c r="C55" s="1222" t="s">
        <v>46</v>
      </c>
      <c r="D55" s="1222"/>
      <c r="E55" s="1223"/>
      <c r="F55" s="120">
        <v>1555</v>
      </c>
      <c r="G55" s="120">
        <v>1610</v>
      </c>
      <c r="H55" s="121">
        <v>1610</v>
      </c>
    </row>
    <row r="56" spans="2:8" ht="52.5" customHeight="1" x14ac:dyDescent="0.15">
      <c r="B56" s="122"/>
      <c r="C56" s="1224" t="s">
        <v>47</v>
      </c>
      <c r="D56" s="1224"/>
      <c r="E56" s="1225"/>
      <c r="F56" s="123">
        <v>402</v>
      </c>
      <c r="G56" s="123">
        <v>178</v>
      </c>
      <c r="H56" s="124">
        <v>128</v>
      </c>
    </row>
    <row r="57" spans="2:8" ht="53.25" customHeight="1" x14ac:dyDescent="0.15">
      <c r="B57" s="122"/>
      <c r="C57" s="1226" t="s">
        <v>48</v>
      </c>
      <c r="D57" s="1226"/>
      <c r="E57" s="1227"/>
      <c r="F57" s="125">
        <v>1500</v>
      </c>
      <c r="G57" s="125">
        <v>1460</v>
      </c>
      <c r="H57" s="126">
        <v>1691</v>
      </c>
    </row>
    <row r="58" spans="2:8" ht="45.75" customHeight="1" x14ac:dyDescent="0.15">
      <c r="B58" s="127"/>
      <c r="C58" s="1214" t="s">
        <v>559</v>
      </c>
      <c r="D58" s="1215"/>
      <c r="E58" s="1216"/>
      <c r="F58" s="128">
        <v>601</v>
      </c>
      <c r="G58" s="128">
        <v>683</v>
      </c>
      <c r="H58" s="129">
        <v>1015</v>
      </c>
    </row>
    <row r="59" spans="2:8" ht="45.75" customHeight="1" x14ac:dyDescent="0.15">
      <c r="B59" s="127"/>
      <c r="C59" s="1214" t="s">
        <v>560</v>
      </c>
      <c r="D59" s="1215"/>
      <c r="E59" s="1216"/>
      <c r="F59" s="128">
        <v>700</v>
      </c>
      <c r="G59" s="128">
        <v>605</v>
      </c>
      <c r="H59" s="129">
        <v>530</v>
      </c>
    </row>
    <row r="60" spans="2:8" ht="45.75" customHeight="1" x14ac:dyDescent="0.15">
      <c r="B60" s="127"/>
      <c r="C60" s="1214" t="s">
        <v>561</v>
      </c>
      <c r="D60" s="1215"/>
      <c r="E60" s="1216"/>
      <c r="F60" s="128">
        <v>96</v>
      </c>
      <c r="G60" s="128">
        <v>97</v>
      </c>
      <c r="H60" s="129">
        <v>97</v>
      </c>
    </row>
    <row r="61" spans="2:8" ht="45.75" customHeight="1" x14ac:dyDescent="0.15">
      <c r="B61" s="127"/>
      <c r="C61" s="1214" t="s">
        <v>562</v>
      </c>
      <c r="D61" s="1215"/>
      <c r="E61" s="1216"/>
      <c r="F61" s="128">
        <v>15</v>
      </c>
      <c r="G61" s="128">
        <v>22</v>
      </c>
      <c r="H61" s="129">
        <v>29</v>
      </c>
    </row>
    <row r="62" spans="2:8" ht="45.75" customHeight="1" thickBot="1" x14ac:dyDescent="0.2">
      <c r="B62" s="130"/>
      <c r="C62" s="1217" t="s">
        <v>563</v>
      </c>
      <c r="D62" s="1218"/>
      <c r="E62" s="1219"/>
      <c r="F62" s="131">
        <v>84</v>
      </c>
      <c r="G62" s="131">
        <v>50</v>
      </c>
      <c r="H62" s="132">
        <v>20</v>
      </c>
    </row>
    <row r="63" spans="2:8" ht="52.5" customHeight="1" thickBot="1" x14ac:dyDescent="0.2">
      <c r="B63" s="133"/>
      <c r="C63" s="1220" t="s">
        <v>49</v>
      </c>
      <c r="D63" s="1220"/>
      <c r="E63" s="1221"/>
      <c r="F63" s="134">
        <v>3457</v>
      </c>
      <c r="G63" s="134">
        <v>3248</v>
      </c>
      <c r="H63" s="135">
        <v>3429</v>
      </c>
    </row>
    <row r="64" spans="2:8" x14ac:dyDescent="0.15"/>
  </sheetData>
  <sheetProtection algorithmName="SHA-512" hashValue="g851MW3YyESbR7qw2Vc1C4TzN4sZ7Odz5cy5Yfz5ghyQLq6rT6acFN7ecswzFVFaLhCipQU0D9niBXUdUFxUng==" saltValue="zERGQ5vcNs+DpoQ3owPRJ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E26C7-6E9F-47B2-9045-F680DD379BFC}">
  <sheetPr>
    <pageSetUpPr fitToPage="1"/>
  </sheetPr>
  <dimension ref="A1:DE85"/>
  <sheetViews>
    <sheetView showGridLines="0" topLeftCell="K9" zoomScaleNormal="100" zoomScaleSheetLayoutView="55" workbookViewId="0">
      <selection activeCell="AN48" sqref="AN48"/>
    </sheetView>
  </sheetViews>
  <sheetFormatPr defaultColWidth="0" defaultRowHeight="0"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76"/>
      <c r="B1" s="375"/>
      <c r="DD1" s="255"/>
      <c r="DE1" s="255"/>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55"/>
      <c r="DE2" s="255"/>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55"/>
      <c r="DE3" s="255"/>
    </row>
    <row r="4" spans="1:109" s="253"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53"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53"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53"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53"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53"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53"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53"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53"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53"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53"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53" customFormat="1" ht="13.5" x14ac:dyDescent="0.15">
      <c r="A15" s="255"/>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53" customFormat="1" ht="13.5" x14ac:dyDescent="0.15">
      <c r="A16" s="255"/>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53" customFormat="1" ht="13.5" x14ac:dyDescent="0.15">
      <c r="A17" s="255"/>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53" customFormat="1" ht="13.5" x14ac:dyDescent="0.15">
      <c r="A18" s="255"/>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55"/>
      <c r="DE19" s="255"/>
    </row>
    <row r="20" spans="1:109" ht="13.5" x14ac:dyDescent="0.15">
      <c r="DD20" s="255"/>
      <c r="DE20" s="255"/>
    </row>
    <row r="21" spans="1:109" ht="17.25" customHeight="1" x14ac:dyDescent="0.15">
      <c r="B21" s="373"/>
      <c r="C21" s="257"/>
      <c r="D21" s="257"/>
      <c r="E21" s="257"/>
      <c r="F21" s="257"/>
      <c r="G21" s="257"/>
      <c r="H21" s="257"/>
      <c r="I21" s="257"/>
      <c r="J21" s="257"/>
      <c r="K21" s="257"/>
      <c r="L21" s="257"/>
      <c r="M21" s="257"/>
      <c r="N21" s="372"/>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72"/>
      <c r="AU21" s="257"/>
      <c r="AV21" s="257"/>
      <c r="AW21" s="257"/>
      <c r="AX21" s="257"/>
      <c r="AY21" s="257"/>
      <c r="AZ21" s="257"/>
      <c r="BA21" s="257"/>
      <c r="BB21" s="257"/>
      <c r="BC21" s="257"/>
      <c r="BD21" s="257"/>
      <c r="BE21" s="257"/>
      <c r="BF21" s="372"/>
      <c r="BG21" s="257"/>
      <c r="BH21" s="257"/>
      <c r="BI21" s="257"/>
      <c r="BJ21" s="257"/>
      <c r="BK21" s="257"/>
      <c r="BL21" s="257"/>
      <c r="BM21" s="257"/>
      <c r="BN21" s="257"/>
      <c r="BO21" s="257"/>
      <c r="BP21" s="257"/>
      <c r="BQ21" s="257"/>
      <c r="BR21" s="372"/>
      <c r="BS21" s="257"/>
      <c r="BT21" s="257"/>
      <c r="BU21" s="257"/>
      <c r="BV21" s="257"/>
      <c r="BW21" s="257"/>
      <c r="BX21" s="257"/>
      <c r="BY21" s="257"/>
      <c r="BZ21" s="257"/>
      <c r="CA21" s="257"/>
      <c r="CB21" s="257"/>
      <c r="CC21" s="257"/>
      <c r="CD21" s="372"/>
      <c r="CE21" s="257"/>
      <c r="CF21" s="257"/>
      <c r="CG21" s="257"/>
      <c r="CH21" s="257"/>
      <c r="CI21" s="257"/>
      <c r="CJ21" s="257"/>
      <c r="CK21" s="257"/>
      <c r="CL21" s="257"/>
      <c r="CM21" s="257"/>
      <c r="CN21" s="257"/>
      <c r="CO21" s="257"/>
      <c r="CP21" s="372"/>
      <c r="CQ21" s="257"/>
      <c r="CR21" s="257"/>
      <c r="CS21" s="257"/>
      <c r="CT21" s="257"/>
      <c r="CU21" s="257"/>
      <c r="CV21" s="257"/>
      <c r="CW21" s="257"/>
      <c r="CX21" s="257"/>
      <c r="CY21" s="257"/>
      <c r="CZ21" s="257"/>
      <c r="DA21" s="257"/>
      <c r="DB21" s="372"/>
      <c r="DC21" s="257"/>
      <c r="DD21" s="258"/>
      <c r="DE21" s="255"/>
    </row>
    <row r="22" spans="1:109" ht="17.25" customHeight="1" x14ac:dyDescent="0.15">
      <c r="B22" s="259"/>
    </row>
    <row r="23" spans="1:109" ht="13.5" x14ac:dyDescent="0.15">
      <c r="B23" s="259"/>
    </row>
    <row r="24" spans="1:109" ht="13.5" x14ac:dyDescent="0.15">
      <c r="B24" s="259"/>
    </row>
    <row r="25" spans="1:109" ht="13.5" x14ac:dyDescent="0.15">
      <c r="B25" s="259"/>
    </row>
    <row r="26" spans="1:109" ht="13.5" x14ac:dyDescent="0.15">
      <c r="B26" s="259"/>
    </row>
    <row r="27" spans="1:109" ht="13.5" x14ac:dyDescent="0.15">
      <c r="B27" s="259"/>
    </row>
    <row r="28" spans="1:109" ht="13.5" x14ac:dyDescent="0.15">
      <c r="B28" s="259"/>
    </row>
    <row r="29" spans="1:109" ht="13.5" x14ac:dyDescent="0.15">
      <c r="B29" s="259"/>
    </row>
    <row r="30" spans="1:109" ht="13.5" x14ac:dyDescent="0.15">
      <c r="B30" s="259"/>
    </row>
    <row r="31" spans="1:109" ht="13.5" x14ac:dyDescent="0.15">
      <c r="B31" s="259"/>
    </row>
    <row r="32" spans="1:109" ht="13.5" x14ac:dyDescent="0.15">
      <c r="B32" s="259"/>
    </row>
    <row r="33" spans="2:109" ht="13.5" x14ac:dyDescent="0.15">
      <c r="B33" s="259"/>
    </row>
    <row r="34" spans="2:109" ht="13.5" x14ac:dyDescent="0.15">
      <c r="B34" s="259"/>
    </row>
    <row r="35" spans="2:109" ht="13.5" x14ac:dyDescent="0.15">
      <c r="B35" s="259"/>
    </row>
    <row r="36" spans="2:109" ht="13.5" x14ac:dyDescent="0.15">
      <c r="B36" s="259"/>
    </row>
    <row r="37" spans="2:109" ht="13.5" x14ac:dyDescent="0.15">
      <c r="B37" s="259"/>
    </row>
    <row r="38" spans="2:109" ht="13.5" x14ac:dyDescent="0.15">
      <c r="B38" s="259"/>
    </row>
    <row r="39" spans="2:109" ht="13.5"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5" x14ac:dyDescent="0.15">
      <c r="B40" s="364"/>
      <c r="DD40" s="364"/>
      <c r="DE40" s="255"/>
    </row>
    <row r="41" spans="2:109" ht="17.25" x14ac:dyDescent="0.15">
      <c r="B41" s="256" t="s">
        <v>573</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5" x14ac:dyDescent="0.15">
      <c r="B42" s="259"/>
      <c r="G42" s="361"/>
      <c r="I42" s="360"/>
      <c r="J42" s="360"/>
      <c r="K42" s="360"/>
      <c r="AM42" s="361"/>
      <c r="AN42" s="361" t="s">
        <v>570</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59"/>
      <c r="AN43" s="1240" t="s">
        <v>574</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5" x14ac:dyDescent="0.15">
      <c r="B44" s="259"/>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5" x14ac:dyDescent="0.15">
      <c r="B45" s="259"/>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5" x14ac:dyDescent="0.15">
      <c r="B46" s="259"/>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5" x14ac:dyDescent="0.15">
      <c r="B47" s="259"/>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5" x14ac:dyDescent="0.15">
      <c r="B48" s="259"/>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59"/>
      <c r="AN49" s="255" t="s">
        <v>568</v>
      </c>
    </row>
    <row r="50" spans="1:109" ht="13.5" x14ac:dyDescent="0.15">
      <c r="B50" s="259"/>
      <c r="G50" s="1228"/>
      <c r="H50" s="1228"/>
      <c r="I50" s="1228"/>
      <c r="J50" s="1228"/>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1" t="s">
        <v>528</v>
      </c>
      <c r="BQ50" s="1231"/>
      <c r="BR50" s="1231"/>
      <c r="BS50" s="1231"/>
      <c r="BT50" s="1231"/>
      <c r="BU50" s="1231"/>
      <c r="BV50" s="1231"/>
      <c r="BW50" s="1231"/>
      <c r="BX50" s="1231" t="s">
        <v>529</v>
      </c>
      <c r="BY50" s="1231"/>
      <c r="BZ50" s="1231"/>
      <c r="CA50" s="1231"/>
      <c r="CB50" s="1231"/>
      <c r="CC50" s="1231"/>
      <c r="CD50" s="1231"/>
      <c r="CE50" s="1231"/>
      <c r="CF50" s="1231" t="s">
        <v>530</v>
      </c>
      <c r="CG50" s="1231"/>
      <c r="CH50" s="1231"/>
      <c r="CI50" s="1231"/>
      <c r="CJ50" s="1231"/>
      <c r="CK50" s="1231"/>
      <c r="CL50" s="1231"/>
      <c r="CM50" s="1231"/>
      <c r="CN50" s="1231" t="s">
        <v>531</v>
      </c>
      <c r="CO50" s="1231"/>
      <c r="CP50" s="1231"/>
      <c r="CQ50" s="1231"/>
      <c r="CR50" s="1231"/>
      <c r="CS50" s="1231"/>
      <c r="CT50" s="1231"/>
      <c r="CU50" s="1231"/>
      <c r="CV50" s="1231" t="s">
        <v>532</v>
      </c>
      <c r="CW50" s="1231"/>
      <c r="CX50" s="1231"/>
      <c r="CY50" s="1231"/>
      <c r="CZ50" s="1231"/>
      <c r="DA50" s="1231"/>
      <c r="DB50" s="1231"/>
      <c r="DC50" s="1231"/>
    </row>
    <row r="51" spans="1:109" ht="13.5" customHeight="1" x14ac:dyDescent="0.15">
      <c r="B51" s="259"/>
      <c r="G51" s="1239"/>
      <c r="H51" s="1239"/>
      <c r="I51" s="1249"/>
      <c r="J51" s="1249"/>
      <c r="K51" s="1233"/>
      <c r="L51" s="1233"/>
      <c r="M51" s="1233"/>
      <c r="N51" s="1233"/>
      <c r="AM51" s="352"/>
      <c r="AN51" s="1232" t="s">
        <v>567</v>
      </c>
      <c r="AO51" s="1232"/>
      <c r="AP51" s="1232"/>
      <c r="AQ51" s="1232"/>
      <c r="AR51" s="1232"/>
      <c r="AS51" s="1232"/>
      <c r="AT51" s="1232"/>
      <c r="AU51" s="1232"/>
      <c r="AV51" s="1232"/>
      <c r="AW51" s="1232"/>
      <c r="AX51" s="1232"/>
      <c r="AY51" s="1232"/>
      <c r="AZ51" s="1232"/>
      <c r="BA51" s="1232"/>
      <c r="BB51" s="1232" t="s">
        <v>565</v>
      </c>
      <c r="BC51" s="1232"/>
      <c r="BD51" s="1232"/>
      <c r="BE51" s="1232"/>
      <c r="BF51" s="1232"/>
      <c r="BG51" s="1232"/>
      <c r="BH51" s="1232"/>
      <c r="BI51" s="1232"/>
      <c r="BJ51" s="1232"/>
      <c r="BK51" s="1232"/>
      <c r="BL51" s="1232"/>
      <c r="BM51" s="1232"/>
      <c r="BN51" s="1232"/>
      <c r="BO51" s="1232"/>
      <c r="BP51" s="1230">
        <v>84.3</v>
      </c>
      <c r="BQ51" s="1230"/>
      <c r="BR51" s="1230"/>
      <c r="BS51" s="1230"/>
      <c r="BT51" s="1230"/>
      <c r="BU51" s="1230"/>
      <c r="BV51" s="1230"/>
      <c r="BW51" s="1230"/>
      <c r="BX51" s="1230">
        <v>66.8</v>
      </c>
      <c r="BY51" s="1230"/>
      <c r="BZ51" s="1230"/>
      <c r="CA51" s="1230"/>
      <c r="CB51" s="1230"/>
      <c r="CC51" s="1230"/>
      <c r="CD51" s="1230"/>
      <c r="CE51" s="1230"/>
      <c r="CF51" s="1230">
        <v>43.9</v>
      </c>
      <c r="CG51" s="1230"/>
      <c r="CH51" s="1230"/>
      <c r="CI51" s="1230"/>
      <c r="CJ51" s="1230"/>
      <c r="CK51" s="1230"/>
      <c r="CL51" s="1230"/>
      <c r="CM51" s="1230"/>
      <c r="CN51" s="1230">
        <v>36</v>
      </c>
      <c r="CO51" s="1230"/>
      <c r="CP51" s="1230"/>
      <c r="CQ51" s="1230"/>
      <c r="CR51" s="1230"/>
      <c r="CS51" s="1230"/>
      <c r="CT51" s="1230"/>
      <c r="CU51" s="1230"/>
      <c r="CV51" s="1230">
        <v>20</v>
      </c>
      <c r="CW51" s="1230"/>
      <c r="CX51" s="1230"/>
      <c r="CY51" s="1230"/>
      <c r="CZ51" s="1230"/>
      <c r="DA51" s="1230"/>
      <c r="DB51" s="1230"/>
      <c r="DC51" s="1230"/>
    </row>
    <row r="52" spans="1:109" ht="13.5" x14ac:dyDescent="0.15">
      <c r="B52" s="259"/>
      <c r="G52" s="1239"/>
      <c r="H52" s="1239"/>
      <c r="I52" s="1249"/>
      <c r="J52" s="1249"/>
      <c r="K52" s="1233"/>
      <c r="L52" s="1233"/>
      <c r="M52" s="1233"/>
      <c r="N52" s="1233"/>
      <c r="AM52" s="352"/>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5" x14ac:dyDescent="0.15">
      <c r="A53" s="360"/>
      <c r="B53" s="259"/>
      <c r="G53" s="1239"/>
      <c r="H53" s="1239"/>
      <c r="I53" s="1228"/>
      <c r="J53" s="1228"/>
      <c r="K53" s="1233"/>
      <c r="L53" s="1233"/>
      <c r="M53" s="1233"/>
      <c r="N53" s="1233"/>
      <c r="AM53" s="352"/>
      <c r="AN53" s="1232"/>
      <c r="AO53" s="1232"/>
      <c r="AP53" s="1232"/>
      <c r="AQ53" s="1232"/>
      <c r="AR53" s="1232"/>
      <c r="AS53" s="1232"/>
      <c r="AT53" s="1232"/>
      <c r="AU53" s="1232"/>
      <c r="AV53" s="1232"/>
      <c r="AW53" s="1232"/>
      <c r="AX53" s="1232"/>
      <c r="AY53" s="1232"/>
      <c r="AZ53" s="1232"/>
      <c r="BA53" s="1232"/>
      <c r="BB53" s="1232" t="s">
        <v>572</v>
      </c>
      <c r="BC53" s="1232"/>
      <c r="BD53" s="1232"/>
      <c r="BE53" s="1232"/>
      <c r="BF53" s="1232"/>
      <c r="BG53" s="1232"/>
      <c r="BH53" s="1232"/>
      <c r="BI53" s="1232"/>
      <c r="BJ53" s="1232"/>
      <c r="BK53" s="1232"/>
      <c r="BL53" s="1232"/>
      <c r="BM53" s="1232"/>
      <c r="BN53" s="1232"/>
      <c r="BO53" s="1232"/>
      <c r="BP53" s="1230">
        <v>58.1</v>
      </c>
      <c r="BQ53" s="1230"/>
      <c r="BR53" s="1230"/>
      <c r="BS53" s="1230"/>
      <c r="BT53" s="1230"/>
      <c r="BU53" s="1230"/>
      <c r="BV53" s="1230"/>
      <c r="BW53" s="1230"/>
      <c r="BX53" s="1230">
        <v>59.3</v>
      </c>
      <c r="BY53" s="1230"/>
      <c r="BZ53" s="1230"/>
      <c r="CA53" s="1230"/>
      <c r="CB53" s="1230"/>
      <c r="CC53" s="1230"/>
      <c r="CD53" s="1230"/>
      <c r="CE53" s="1230"/>
      <c r="CF53" s="1230">
        <v>60.7</v>
      </c>
      <c r="CG53" s="1230"/>
      <c r="CH53" s="1230"/>
      <c r="CI53" s="1230"/>
      <c r="CJ53" s="1230"/>
      <c r="CK53" s="1230"/>
      <c r="CL53" s="1230"/>
      <c r="CM53" s="1230"/>
      <c r="CN53" s="1230">
        <v>62.5</v>
      </c>
      <c r="CO53" s="1230"/>
      <c r="CP53" s="1230"/>
      <c r="CQ53" s="1230"/>
      <c r="CR53" s="1230"/>
      <c r="CS53" s="1230"/>
      <c r="CT53" s="1230"/>
      <c r="CU53" s="1230"/>
      <c r="CV53" s="1230">
        <v>62.9</v>
      </c>
      <c r="CW53" s="1230"/>
      <c r="CX53" s="1230"/>
      <c r="CY53" s="1230"/>
      <c r="CZ53" s="1230"/>
      <c r="DA53" s="1230"/>
      <c r="DB53" s="1230"/>
      <c r="DC53" s="1230"/>
    </row>
    <row r="54" spans="1:109" ht="13.5" x14ac:dyDescent="0.15">
      <c r="A54" s="360"/>
      <c r="B54" s="259"/>
      <c r="G54" s="1239"/>
      <c r="H54" s="1239"/>
      <c r="I54" s="1228"/>
      <c r="J54" s="1228"/>
      <c r="K54" s="1233"/>
      <c r="L54" s="1233"/>
      <c r="M54" s="1233"/>
      <c r="N54" s="1233"/>
      <c r="AM54" s="352"/>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5" x14ac:dyDescent="0.15">
      <c r="A55" s="360"/>
      <c r="B55" s="259"/>
      <c r="G55" s="1228"/>
      <c r="H55" s="1228"/>
      <c r="I55" s="1228"/>
      <c r="J55" s="1228"/>
      <c r="K55" s="1233"/>
      <c r="L55" s="1233"/>
      <c r="M55" s="1233"/>
      <c r="N55" s="1233"/>
      <c r="AN55" s="1231" t="s">
        <v>566</v>
      </c>
      <c r="AO55" s="1231"/>
      <c r="AP55" s="1231"/>
      <c r="AQ55" s="1231"/>
      <c r="AR55" s="1231"/>
      <c r="AS55" s="1231"/>
      <c r="AT55" s="1231"/>
      <c r="AU55" s="1231"/>
      <c r="AV55" s="1231"/>
      <c r="AW55" s="1231"/>
      <c r="AX55" s="1231"/>
      <c r="AY55" s="1231"/>
      <c r="AZ55" s="1231"/>
      <c r="BA55" s="1231"/>
      <c r="BB55" s="1232" t="s">
        <v>565</v>
      </c>
      <c r="BC55" s="1232"/>
      <c r="BD55" s="1232"/>
      <c r="BE55" s="1232"/>
      <c r="BF55" s="1232"/>
      <c r="BG55" s="1232"/>
      <c r="BH55" s="1232"/>
      <c r="BI55" s="1232"/>
      <c r="BJ55" s="1232"/>
      <c r="BK55" s="1232"/>
      <c r="BL55" s="1232"/>
      <c r="BM55" s="1232"/>
      <c r="BN55" s="1232"/>
      <c r="BO55" s="1232"/>
      <c r="BP55" s="1230">
        <v>49.1</v>
      </c>
      <c r="BQ55" s="1230"/>
      <c r="BR55" s="1230"/>
      <c r="BS55" s="1230"/>
      <c r="BT55" s="1230"/>
      <c r="BU55" s="1230"/>
      <c r="BV55" s="1230"/>
      <c r="BW55" s="1230"/>
      <c r="BX55" s="1230">
        <v>41.5</v>
      </c>
      <c r="BY55" s="1230"/>
      <c r="BZ55" s="1230"/>
      <c r="CA55" s="1230"/>
      <c r="CB55" s="1230"/>
      <c r="CC55" s="1230"/>
      <c r="CD55" s="1230"/>
      <c r="CE55" s="1230"/>
      <c r="CF55" s="1230">
        <v>25.2</v>
      </c>
      <c r="CG55" s="1230"/>
      <c r="CH55" s="1230"/>
      <c r="CI55" s="1230"/>
      <c r="CJ55" s="1230"/>
      <c r="CK55" s="1230"/>
      <c r="CL55" s="1230"/>
      <c r="CM55" s="1230"/>
      <c r="CN55" s="1230">
        <v>15.7</v>
      </c>
      <c r="CO55" s="1230"/>
      <c r="CP55" s="1230"/>
      <c r="CQ55" s="1230"/>
      <c r="CR55" s="1230"/>
      <c r="CS55" s="1230"/>
      <c r="CT55" s="1230"/>
      <c r="CU55" s="1230"/>
      <c r="CV55" s="1230">
        <v>10.199999999999999</v>
      </c>
      <c r="CW55" s="1230"/>
      <c r="CX55" s="1230"/>
      <c r="CY55" s="1230"/>
      <c r="CZ55" s="1230"/>
      <c r="DA55" s="1230"/>
      <c r="DB55" s="1230"/>
      <c r="DC55" s="1230"/>
    </row>
    <row r="56" spans="1:109" ht="13.5" x14ac:dyDescent="0.15">
      <c r="A56" s="360"/>
      <c r="B56" s="259"/>
      <c r="G56" s="1228"/>
      <c r="H56" s="1228"/>
      <c r="I56" s="1228"/>
      <c r="J56" s="1228"/>
      <c r="K56" s="1233"/>
      <c r="L56" s="1233"/>
      <c r="M56" s="1233"/>
      <c r="N56" s="1233"/>
      <c r="AN56" s="1231"/>
      <c r="AO56" s="1231"/>
      <c r="AP56" s="1231"/>
      <c r="AQ56" s="1231"/>
      <c r="AR56" s="1231"/>
      <c r="AS56" s="1231"/>
      <c r="AT56" s="1231"/>
      <c r="AU56" s="1231"/>
      <c r="AV56" s="1231"/>
      <c r="AW56" s="1231"/>
      <c r="AX56" s="1231"/>
      <c r="AY56" s="1231"/>
      <c r="AZ56" s="1231"/>
      <c r="BA56" s="1231"/>
      <c r="BB56" s="1232"/>
      <c r="BC56" s="1232"/>
      <c r="BD56" s="1232"/>
      <c r="BE56" s="1232"/>
      <c r="BF56" s="1232"/>
      <c r="BG56" s="1232"/>
      <c r="BH56" s="1232"/>
      <c r="BI56" s="1232"/>
      <c r="BJ56" s="1232"/>
      <c r="BK56" s="1232"/>
      <c r="BL56" s="1232"/>
      <c r="BM56" s="1232"/>
      <c r="BN56" s="1232"/>
      <c r="BO56" s="1232"/>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60" customFormat="1" ht="13.5" x14ac:dyDescent="0.15">
      <c r="B57" s="365"/>
      <c r="G57" s="1228"/>
      <c r="H57" s="1228"/>
      <c r="I57" s="1234"/>
      <c r="J57" s="1234"/>
      <c r="K57" s="1233"/>
      <c r="L57" s="1233"/>
      <c r="M57" s="1233"/>
      <c r="N57" s="1233"/>
      <c r="AM57" s="255"/>
      <c r="AN57" s="1231"/>
      <c r="AO57" s="1231"/>
      <c r="AP57" s="1231"/>
      <c r="AQ57" s="1231"/>
      <c r="AR57" s="1231"/>
      <c r="AS57" s="1231"/>
      <c r="AT57" s="1231"/>
      <c r="AU57" s="1231"/>
      <c r="AV57" s="1231"/>
      <c r="AW57" s="1231"/>
      <c r="AX57" s="1231"/>
      <c r="AY57" s="1231"/>
      <c r="AZ57" s="1231"/>
      <c r="BA57" s="1231"/>
      <c r="BB57" s="1232" t="s">
        <v>572</v>
      </c>
      <c r="BC57" s="1232"/>
      <c r="BD57" s="1232"/>
      <c r="BE57" s="1232"/>
      <c r="BF57" s="1232"/>
      <c r="BG57" s="1232"/>
      <c r="BH57" s="1232"/>
      <c r="BI57" s="1232"/>
      <c r="BJ57" s="1232"/>
      <c r="BK57" s="1232"/>
      <c r="BL57" s="1232"/>
      <c r="BM57" s="1232"/>
      <c r="BN57" s="1232"/>
      <c r="BO57" s="1232"/>
      <c r="BP57" s="1230">
        <v>61</v>
      </c>
      <c r="BQ57" s="1230"/>
      <c r="BR57" s="1230"/>
      <c r="BS57" s="1230"/>
      <c r="BT57" s="1230"/>
      <c r="BU57" s="1230"/>
      <c r="BV57" s="1230"/>
      <c r="BW57" s="1230"/>
      <c r="BX57" s="1230">
        <v>61.7</v>
      </c>
      <c r="BY57" s="1230"/>
      <c r="BZ57" s="1230"/>
      <c r="CA57" s="1230"/>
      <c r="CB57" s="1230"/>
      <c r="CC57" s="1230"/>
      <c r="CD57" s="1230"/>
      <c r="CE57" s="1230"/>
      <c r="CF57" s="1230">
        <v>62.5</v>
      </c>
      <c r="CG57" s="1230"/>
      <c r="CH57" s="1230"/>
      <c r="CI57" s="1230"/>
      <c r="CJ57" s="1230"/>
      <c r="CK57" s="1230"/>
      <c r="CL57" s="1230"/>
      <c r="CM57" s="1230"/>
      <c r="CN57" s="1230">
        <v>64.3</v>
      </c>
      <c r="CO57" s="1230"/>
      <c r="CP57" s="1230"/>
      <c r="CQ57" s="1230"/>
      <c r="CR57" s="1230"/>
      <c r="CS57" s="1230"/>
      <c r="CT57" s="1230"/>
      <c r="CU57" s="1230"/>
      <c r="CV57" s="1230">
        <v>64.7</v>
      </c>
      <c r="CW57" s="1230"/>
      <c r="CX57" s="1230"/>
      <c r="CY57" s="1230"/>
      <c r="CZ57" s="1230"/>
      <c r="DA57" s="1230"/>
      <c r="DB57" s="1230"/>
      <c r="DC57" s="1230"/>
      <c r="DD57" s="370"/>
      <c r="DE57" s="365"/>
    </row>
    <row r="58" spans="1:109" s="360" customFormat="1" ht="13.5" x14ac:dyDescent="0.15">
      <c r="A58" s="255"/>
      <c r="B58" s="365"/>
      <c r="G58" s="1228"/>
      <c r="H58" s="1228"/>
      <c r="I58" s="1234"/>
      <c r="J58" s="1234"/>
      <c r="K58" s="1233"/>
      <c r="L58" s="1233"/>
      <c r="M58" s="1233"/>
      <c r="N58" s="1233"/>
      <c r="AM58" s="255"/>
      <c r="AN58" s="1231"/>
      <c r="AO58" s="1231"/>
      <c r="AP58" s="1231"/>
      <c r="AQ58" s="1231"/>
      <c r="AR58" s="1231"/>
      <c r="AS58" s="1231"/>
      <c r="AT58" s="1231"/>
      <c r="AU58" s="1231"/>
      <c r="AV58" s="1231"/>
      <c r="AW58" s="1231"/>
      <c r="AX58" s="1231"/>
      <c r="AY58" s="1231"/>
      <c r="AZ58" s="1231"/>
      <c r="BA58" s="1231"/>
      <c r="BB58" s="1232"/>
      <c r="BC58" s="1232"/>
      <c r="BD58" s="1232"/>
      <c r="BE58" s="1232"/>
      <c r="BF58" s="1232"/>
      <c r="BG58" s="1232"/>
      <c r="BH58" s="1232"/>
      <c r="BI58" s="1232"/>
      <c r="BJ58" s="1232"/>
      <c r="BK58" s="1232"/>
      <c r="BL58" s="1232"/>
      <c r="BM58" s="1232"/>
      <c r="BN58" s="1232"/>
      <c r="BO58" s="1232"/>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70"/>
      <c r="DE58" s="365"/>
    </row>
    <row r="59" spans="1:109" s="360" customFormat="1" ht="13.5" x14ac:dyDescent="0.15">
      <c r="A59" s="255"/>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55"/>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55"/>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55"/>
    </row>
    <row r="63" spans="1:109" ht="17.25" x14ac:dyDescent="0.15">
      <c r="B63" s="312" t="s">
        <v>571</v>
      </c>
    </row>
    <row r="64" spans="1:109" ht="13.5" x14ac:dyDescent="0.15">
      <c r="B64" s="259"/>
      <c r="G64" s="361"/>
      <c r="I64" s="363"/>
      <c r="J64" s="363"/>
      <c r="K64" s="363"/>
      <c r="L64" s="363"/>
      <c r="M64" s="363"/>
      <c r="N64" s="362"/>
      <c r="AM64" s="361"/>
      <c r="AN64" s="361" t="s">
        <v>570</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5" x14ac:dyDescent="0.15">
      <c r="B65" s="259"/>
      <c r="AN65" s="1240" t="s">
        <v>569</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5" x14ac:dyDescent="0.15">
      <c r="B66" s="259"/>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5" x14ac:dyDescent="0.15">
      <c r="B67" s="259"/>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5" x14ac:dyDescent="0.15">
      <c r="B68" s="259"/>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5" x14ac:dyDescent="0.15">
      <c r="B69" s="259"/>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5" x14ac:dyDescent="0.15">
      <c r="B70" s="259"/>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59"/>
      <c r="G71" s="355"/>
      <c r="I71" s="358"/>
      <c r="J71" s="357"/>
      <c r="K71" s="357"/>
      <c r="L71" s="356"/>
      <c r="M71" s="357"/>
      <c r="N71" s="356"/>
      <c r="AM71" s="355"/>
      <c r="AN71" s="255" t="s">
        <v>568</v>
      </c>
    </row>
    <row r="72" spans="2:107" ht="13.5" x14ac:dyDescent="0.15">
      <c r="B72" s="259"/>
      <c r="G72" s="1228"/>
      <c r="H72" s="1228"/>
      <c r="I72" s="1228"/>
      <c r="J72" s="1228"/>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1" t="s">
        <v>528</v>
      </c>
      <c r="BQ72" s="1231"/>
      <c r="BR72" s="1231"/>
      <c r="BS72" s="1231"/>
      <c r="BT72" s="1231"/>
      <c r="BU72" s="1231"/>
      <c r="BV72" s="1231"/>
      <c r="BW72" s="1231"/>
      <c r="BX72" s="1231" t="s">
        <v>529</v>
      </c>
      <c r="BY72" s="1231"/>
      <c r="BZ72" s="1231"/>
      <c r="CA72" s="1231"/>
      <c r="CB72" s="1231"/>
      <c r="CC72" s="1231"/>
      <c r="CD72" s="1231"/>
      <c r="CE72" s="1231"/>
      <c r="CF72" s="1231" t="s">
        <v>530</v>
      </c>
      <c r="CG72" s="1231"/>
      <c r="CH72" s="1231"/>
      <c r="CI72" s="1231"/>
      <c r="CJ72" s="1231"/>
      <c r="CK72" s="1231"/>
      <c r="CL72" s="1231"/>
      <c r="CM72" s="1231"/>
      <c r="CN72" s="1231" t="s">
        <v>531</v>
      </c>
      <c r="CO72" s="1231"/>
      <c r="CP72" s="1231"/>
      <c r="CQ72" s="1231"/>
      <c r="CR72" s="1231"/>
      <c r="CS72" s="1231"/>
      <c r="CT72" s="1231"/>
      <c r="CU72" s="1231"/>
      <c r="CV72" s="1231" t="s">
        <v>532</v>
      </c>
      <c r="CW72" s="1231"/>
      <c r="CX72" s="1231"/>
      <c r="CY72" s="1231"/>
      <c r="CZ72" s="1231"/>
      <c r="DA72" s="1231"/>
      <c r="DB72" s="1231"/>
      <c r="DC72" s="1231"/>
    </row>
    <row r="73" spans="2:107" ht="13.5" x14ac:dyDescent="0.15">
      <c r="B73" s="259"/>
      <c r="G73" s="1239"/>
      <c r="H73" s="1239"/>
      <c r="I73" s="1239"/>
      <c r="J73" s="1239"/>
      <c r="K73" s="1229"/>
      <c r="L73" s="1229"/>
      <c r="M73" s="1229"/>
      <c r="N73" s="1229"/>
      <c r="AM73" s="352"/>
      <c r="AN73" s="1232" t="s">
        <v>567</v>
      </c>
      <c r="AO73" s="1232"/>
      <c r="AP73" s="1232"/>
      <c r="AQ73" s="1232"/>
      <c r="AR73" s="1232"/>
      <c r="AS73" s="1232"/>
      <c r="AT73" s="1232"/>
      <c r="AU73" s="1232"/>
      <c r="AV73" s="1232"/>
      <c r="AW73" s="1232"/>
      <c r="AX73" s="1232"/>
      <c r="AY73" s="1232"/>
      <c r="AZ73" s="1232"/>
      <c r="BA73" s="1232"/>
      <c r="BB73" s="1232" t="s">
        <v>565</v>
      </c>
      <c r="BC73" s="1232"/>
      <c r="BD73" s="1232"/>
      <c r="BE73" s="1232"/>
      <c r="BF73" s="1232"/>
      <c r="BG73" s="1232"/>
      <c r="BH73" s="1232"/>
      <c r="BI73" s="1232"/>
      <c r="BJ73" s="1232"/>
      <c r="BK73" s="1232"/>
      <c r="BL73" s="1232"/>
      <c r="BM73" s="1232"/>
      <c r="BN73" s="1232"/>
      <c r="BO73" s="1232"/>
      <c r="BP73" s="1230">
        <v>84.3</v>
      </c>
      <c r="BQ73" s="1230"/>
      <c r="BR73" s="1230"/>
      <c r="BS73" s="1230"/>
      <c r="BT73" s="1230"/>
      <c r="BU73" s="1230"/>
      <c r="BV73" s="1230"/>
      <c r="BW73" s="1230"/>
      <c r="BX73" s="1230">
        <v>66.8</v>
      </c>
      <c r="BY73" s="1230"/>
      <c r="BZ73" s="1230"/>
      <c r="CA73" s="1230"/>
      <c r="CB73" s="1230"/>
      <c r="CC73" s="1230"/>
      <c r="CD73" s="1230"/>
      <c r="CE73" s="1230"/>
      <c r="CF73" s="1230">
        <v>43.9</v>
      </c>
      <c r="CG73" s="1230"/>
      <c r="CH73" s="1230"/>
      <c r="CI73" s="1230"/>
      <c r="CJ73" s="1230"/>
      <c r="CK73" s="1230"/>
      <c r="CL73" s="1230"/>
      <c r="CM73" s="1230"/>
      <c r="CN73" s="1230">
        <v>36</v>
      </c>
      <c r="CO73" s="1230"/>
      <c r="CP73" s="1230"/>
      <c r="CQ73" s="1230"/>
      <c r="CR73" s="1230"/>
      <c r="CS73" s="1230"/>
      <c r="CT73" s="1230"/>
      <c r="CU73" s="1230"/>
      <c r="CV73" s="1230">
        <v>20</v>
      </c>
      <c r="CW73" s="1230"/>
      <c r="CX73" s="1230"/>
      <c r="CY73" s="1230"/>
      <c r="CZ73" s="1230"/>
      <c r="DA73" s="1230"/>
      <c r="DB73" s="1230"/>
      <c r="DC73" s="1230"/>
    </row>
    <row r="74" spans="2:107" ht="13.5" x14ac:dyDescent="0.15">
      <c r="B74" s="259"/>
      <c r="G74" s="1239"/>
      <c r="H74" s="1239"/>
      <c r="I74" s="1239"/>
      <c r="J74" s="1239"/>
      <c r="K74" s="1229"/>
      <c r="L74" s="1229"/>
      <c r="M74" s="1229"/>
      <c r="N74" s="1229"/>
      <c r="AM74" s="352"/>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5" x14ac:dyDescent="0.15">
      <c r="B75" s="259"/>
      <c r="G75" s="1239"/>
      <c r="H75" s="1239"/>
      <c r="I75" s="1228"/>
      <c r="J75" s="1228"/>
      <c r="K75" s="1233"/>
      <c r="L75" s="1233"/>
      <c r="M75" s="1233"/>
      <c r="N75" s="1233"/>
      <c r="AM75" s="352"/>
      <c r="AN75" s="1232"/>
      <c r="AO75" s="1232"/>
      <c r="AP75" s="1232"/>
      <c r="AQ75" s="1232"/>
      <c r="AR75" s="1232"/>
      <c r="AS75" s="1232"/>
      <c r="AT75" s="1232"/>
      <c r="AU75" s="1232"/>
      <c r="AV75" s="1232"/>
      <c r="AW75" s="1232"/>
      <c r="AX75" s="1232"/>
      <c r="AY75" s="1232"/>
      <c r="AZ75" s="1232"/>
      <c r="BA75" s="1232"/>
      <c r="BB75" s="1232" t="s">
        <v>564</v>
      </c>
      <c r="BC75" s="1232"/>
      <c r="BD75" s="1232"/>
      <c r="BE75" s="1232"/>
      <c r="BF75" s="1232"/>
      <c r="BG75" s="1232"/>
      <c r="BH75" s="1232"/>
      <c r="BI75" s="1232"/>
      <c r="BJ75" s="1232"/>
      <c r="BK75" s="1232"/>
      <c r="BL75" s="1232"/>
      <c r="BM75" s="1232"/>
      <c r="BN75" s="1232"/>
      <c r="BO75" s="1232"/>
      <c r="BP75" s="1230">
        <v>6.7</v>
      </c>
      <c r="BQ75" s="1230"/>
      <c r="BR75" s="1230"/>
      <c r="BS75" s="1230"/>
      <c r="BT75" s="1230"/>
      <c r="BU75" s="1230"/>
      <c r="BV75" s="1230"/>
      <c r="BW75" s="1230"/>
      <c r="BX75" s="1230">
        <v>6.8</v>
      </c>
      <c r="BY75" s="1230"/>
      <c r="BZ75" s="1230"/>
      <c r="CA75" s="1230"/>
      <c r="CB75" s="1230"/>
      <c r="CC75" s="1230"/>
      <c r="CD75" s="1230"/>
      <c r="CE75" s="1230"/>
      <c r="CF75" s="1230">
        <v>6.8</v>
      </c>
      <c r="CG75" s="1230"/>
      <c r="CH75" s="1230"/>
      <c r="CI75" s="1230"/>
      <c r="CJ75" s="1230"/>
      <c r="CK75" s="1230"/>
      <c r="CL75" s="1230"/>
      <c r="CM75" s="1230"/>
      <c r="CN75" s="1230">
        <v>6.4</v>
      </c>
      <c r="CO75" s="1230"/>
      <c r="CP75" s="1230"/>
      <c r="CQ75" s="1230"/>
      <c r="CR75" s="1230"/>
      <c r="CS75" s="1230"/>
      <c r="CT75" s="1230"/>
      <c r="CU75" s="1230"/>
      <c r="CV75" s="1230">
        <v>5.9</v>
      </c>
      <c r="CW75" s="1230"/>
      <c r="CX75" s="1230"/>
      <c r="CY75" s="1230"/>
      <c r="CZ75" s="1230"/>
      <c r="DA75" s="1230"/>
      <c r="DB75" s="1230"/>
      <c r="DC75" s="1230"/>
    </row>
    <row r="76" spans="2:107" ht="13.5" x14ac:dyDescent="0.15">
      <c r="B76" s="259"/>
      <c r="G76" s="1239"/>
      <c r="H76" s="1239"/>
      <c r="I76" s="1228"/>
      <c r="J76" s="1228"/>
      <c r="K76" s="1233"/>
      <c r="L76" s="1233"/>
      <c r="M76" s="1233"/>
      <c r="N76" s="1233"/>
      <c r="AM76" s="352"/>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5" x14ac:dyDescent="0.15">
      <c r="B77" s="259"/>
      <c r="G77" s="1228"/>
      <c r="H77" s="1228"/>
      <c r="I77" s="1228"/>
      <c r="J77" s="1228"/>
      <c r="K77" s="1229"/>
      <c r="L77" s="1229"/>
      <c r="M77" s="1229"/>
      <c r="N77" s="1229"/>
      <c r="AN77" s="1231" t="s">
        <v>566</v>
      </c>
      <c r="AO77" s="1231"/>
      <c r="AP77" s="1231"/>
      <c r="AQ77" s="1231"/>
      <c r="AR77" s="1231"/>
      <c r="AS77" s="1231"/>
      <c r="AT77" s="1231"/>
      <c r="AU77" s="1231"/>
      <c r="AV77" s="1231"/>
      <c r="AW77" s="1231"/>
      <c r="AX77" s="1231"/>
      <c r="AY77" s="1231"/>
      <c r="AZ77" s="1231"/>
      <c r="BA77" s="1231"/>
      <c r="BB77" s="1232" t="s">
        <v>565</v>
      </c>
      <c r="BC77" s="1232"/>
      <c r="BD77" s="1232"/>
      <c r="BE77" s="1232"/>
      <c r="BF77" s="1232"/>
      <c r="BG77" s="1232"/>
      <c r="BH77" s="1232"/>
      <c r="BI77" s="1232"/>
      <c r="BJ77" s="1232"/>
      <c r="BK77" s="1232"/>
      <c r="BL77" s="1232"/>
      <c r="BM77" s="1232"/>
      <c r="BN77" s="1232"/>
      <c r="BO77" s="1232"/>
      <c r="BP77" s="1230">
        <v>49.1</v>
      </c>
      <c r="BQ77" s="1230"/>
      <c r="BR77" s="1230"/>
      <c r="BS77" s="1230"/>
      <c r="BT77" s="1230"/>
      <c r="BU77" s="1230"/>
      <c r="BV77" s="1230"/>
      <c r="BW77" s="1230"/>
      <c r="BX77" s="1230">
        <v>41.5</v>
      </c>
      <c r="BY77" s="1230"/>
      <c r="BZ77" s="1230"/>
      <c r="CA77" s="1230"/>
      <c r="CB77" s="1230"/>
      <c r="CC77" s="1230"/>
      <c r="CD77" s="1230"/>
      <c r="CE77" s="1230"/>
      <c r="CF77" s="1230">
        <v>25.2</v>
      </c>
      <c r="CG77" s="1230"/>
      <c r="CH77" s="1230"/>
      <c r="CI77" s="1230"/>
      <c r="CJ77" s="1230"/>
      <c r="CK77" s="1230"/>
      <c r="CL77" s="1230"/>
      <c r="CM77" s="1230"/>
      <c r="CN77" s="1230">
        <v>15.7</v>
      </c>
      <c r="CO77" s="1230"/>
      <c r="CP77" s="1230"/>
      <c r="CQ77" s="1230"/>
      <c r="CR77" s="1230"/>
      <c r="CS77" s="1230"/>
      <c r="CT77" s="1230"/>
      <c r="CU77" s="1230"/>
      <c r="CV77" s="1230">
        <v>10.199999999999999</v>
      </c>
      <c r="CW77" s="1230"/>
      <c r="CX77" s="1230"/>
      <c r="CY77" s="1230"/>
      <c r="CZ77" s="1230"/>
      <c r="DA77" s="1230"/>
      <c r="DB77" s="1230"/>
      <c r="DC77" s="1230"/>
    </row>
    <row r="78" spans="2:107" ht="13.5" x14ac:dyDescent="0.15">
      <c r="B78" s="259"/>
      <c r="G78" s="1228"/>
      <c r="H78" s="1228"/>
      <c r="I78" s="1228"/>
      <c r="J78" s="1228"/>
      <c r="K78" s="1229"/>
      <c r="L78" s="1229"/>
      <c r="M78" s="1229"/>
      <c r="N78" s="1229"/>
      <c r="AN78" s="1231"/>
      <c r="AO78" s="1231"/>
      <c r="AP78" s="1231"/>
      <c r="AQ78" s="1231"/>
      <c r="AR78" s="1231"/>
      <c r="AS78" s="1231"/>
      <c r="AT78" s="1231"/>
      <c r="AU78" s="1231"/>
      <c r="AV78" s="1231"/>
      <c r="AW78" s="1231"/>
      <c r="AX78" s="1231"/>
      <c r="AY78" s="1231"/>
      <c r="AZ78" s="1231"/>
      <c r="BA78" s="1231"/>
      <c r="BB78" s="1232"/>
      <c r="BC78" s="1232"/>
      <c r="BD78" s="1232"/>
      <c r="BE78" s="1232"/>
      <c r="BF78" s="1232"/>
      <c r="BG78" s="1232"/>
      <c r="BH78" s="1232"/>
      <c r="BI78" s="1232"/>
      <c r="BJ78" s="1232"/>
      <c r="BK78" s="1232"/>
      <c r="BL78" s="1232"/>
      <c r="BM78" s="1232"/>
      <c r="BN78" s="1232"/>
      <c r="BO78" s="1232"/>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5" x14ac:dyDescent="0.15">
      <c r="B79" s="259"/>
      <c r="G79" s="1228"/>
      <c r="H79" s="1228"/>
      <c r="I79" s="1234"/>
      <c r="J79" s="1234"/>
      <c r="K79" s="1235"/>
      <c r="L79" s="1235"/>
      <c r="M79" s="1235"/>
      <c r="N79" s="1235"/>
      <c r="AN79" s="1231"/>
      <c r="AO79" s="1231"/>
      <c r="AP79" s="1231"/>
      <c r="AQ79" s="1231"/>
      <c r="AR79" s="1231"/>
      <c r="AS79" s="1231"/>
      <c r="AT79" s="1231"/>
      <c r="AU79" s="1231"/>
      <c r="AV79" s="1231"/>
      <c r="AW79" s="1231"/>
      <c r="AX79" s="1231"/>
      <c r="AY79" s="1231"/>
      <c r="AZ79" s="1231"/>
      <c r="BA79" s="1231"/>
      <c r="BB79" s="1232" t="s">
        <v>564</v>
      </c>
      <c r="BC79" s="1232"/>
      <c r="BD79" s="1232"/>
      <c r="BE79" s="1232"/>
      <c r="BF79" s="1232"/>
      <c r="BG79" s="1232"/>
      <c r="BH79" s="1232"/>
      <c r="BI79" s="1232"/>
      <c r="BJ79" s="1232"/>
      <c r="BK79" s="1232"/>
      <c r="BL79" s="1232"/>
      <c r="BM79" s="1232"/>
      <c r="BN79" s="1232"/>
      <c r="BO79" s="1232"/>
      <c r="BP79" s="1230">
        <v>9.5</v>
      </c>
      <c r="BQ79" s="1230"/>
      <c r="BR79" s="1230"/>
      <c r="BS79" s="1230"/>
      <c r="BT79" s="1230"/>
      <c r="BU79" s="1230"/>
      <c r="BV79" s="1230"/>
      <c r="BW79" s="1230"/>
      <c r="BX79" s="1230">
        <v>9.1999999999999993</v>
      </c>
      <c r="BY79" s="1230"/>
      <c r="BZ79" s="1230"/>
      <c r="CA79" s="1230"/>
      <c r="CB79" s="1230"/>
      <c r="CC79" s="1230"/>
      <c r="CD79" s="1230"/>
      <c r="CE79" s="1230"/>
      <c r="CF79" s="1230">
        <v>8.9</v>
      </c>
      <c r="CG79" s="1230"/>
      <c r="CH79" s="1230"/>
      <c r="CI79" s="1230"/>
      <c r="CJ79" s="1230"/>
      <c r="CK79" s="1230"/>
      <c r="CL79" s="1230"/>
      <c r="CM79" s="1230"/>
      <c r="CN79" s="1230">
        <v>8.9</v>
      </c>
      <c r="CO79" s="1230"/>
      <c r="CP79" s="1230"/>
      <c r="CQ79" s="1230"/>
      <c r="CR79" s="1230"/>
      <c r="CS79" s="1230"/>
      <c r="CT79" s="1230"/>
      <c r="CU79" s="1230"/>
      <c r="CV79" s="1230">
        <v>9</v>
      </c>
      <c r="CW79" s="1230"/>
      <c r="CX79" s="1230"/>
      <c r="CY79" s="1230"/>
      <c r="CZ79" s="1230"/>
      <c r="DA79" s="1230"/>
      <c r="DB79" s="1230"/>
      <c r="DC79" s="1230"/>
    </row>
    <row r="80" spans="2:107" ht="13.5" x14ac:dyDescent="0.15">
      <c r="B80" s="259"/>
      <c r="G80" s="1228"/>
      <c r="H80" s="1228"/>
      <c r="I80" s="1234"/>
      <c r="J80" s="1234"/>
      <c r="K80" s="1235"/>
      <c r="L80" s="1235"/>
      <c r="M80" s="1235"/>
      <c r="N80" s="1235"/>
      <c r="AN80" s="1231"/>
      <c r="AO80" s="1231"/>
      <c r="AP80" s="1231"/>
      <c r="AQ80" s="1231"/>
      <c r="AR80" s="1231"/>
      <c r="AS80" s="1231"/>
      <c r="AT80" s="1231"/>
      <c r="AU80" s="1231"/>
      <c r="AV80" s="1231"/>
      <c r="AW80" s="1231"/>
      <c r="AX80" s="1231"/>
      <c r="AY80" s="1231"/>
      <c r="AZ80" s="1231"/>
      <c r="BA80" s="1231"/>
      <c r="BB80" s="1232"/>
      <c r="BC80" s="1232"/>
      <c r="BD80" s="1232"/>
      <c r="BE80" s="1232"/>
      <c r="BF80" s="1232"/>
      <c r="BG80" s="1232"/>
      <c r="BH80" s="1232"/>
      <c r="BI80" s="1232"/>
      <c r="BJ80" s="1232"/>
      <c r="BK80" s="1232"/>
      <c r="BL80" s="1232"/>
      <c r="BM80" s="1232"/>
      <c r="BN80" s="1232"/>
      <c r="BO80" s="1232"/>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5" x14ac:dyDescent="0.15">
      <c r="B81" s="259"/>
    </row>
    <row r="82" spans="2:109" ht="17.25" x14ac:dyDescent="0.15">
      <c r="B82" s="259"/>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5" x14ac:dyDescent="0.15">
      <c r="DD84" s="255"/>
      <c r="DE84" s="255"/>
    </row>
    <row r="85" spans="2:109" ht="13.5" x14ac:dyDescent="0.15">
      <c r="DD85" s="255"/>
      <c r="DE85" s="255"/>
    </row>
  </sheetData>
  <sheetProtection algorithmName="SHA-512" hashValue="j1UAK9IMo9nmADAoFa+oPg/mV0yAuecdKGIv/p83hQq9GaK5no4V3jhbcYUopLak/mYJIJR/5qmOAFNPwMwGAw==" saltValue="c48wZ1Gfm50QCVQAMwaMmw=="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G51:H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I51:J52"/>
    <mergeCell ref="K51:K52"/>
    <mergeCell ref="L51:L52"/>
    <mergeCell ref="M51:M52"/>
    <mergeCell ref="N51:N52"/>
    <mergeCell ref="I57:J58"/>
    <mergeCell ref="K57:K58"/>
    <mergeCell ref="BB55:BO56"/>
    <mergeCell ref="BP55:BW56"/>
    <mergeCell ref="BP57:BW58"/>
    <mergeCell ref="L57:L58"/>
    <mergeCell ref="M57:M58"/>
    <mergeCell ref="N57:N58"/>
    <mergeCell ref="BB57:BO58"/>
    <mergeCell ref="BP53:BW5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BX57:CE58"/>
    <mergeCell ref="CF57:CM58"/>
    <mergeCell ref="CF55:CM56"/>
    <mergeCell ref="CN55:CU56"/>
    <mergeCell ref="CV55:DC56"/>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49B6D-B33E-4494-A725-15361B1F4FEF}">
  <sheetPr>
    <pageSetUpPr fitToPage="1"/>
  </sheetPr>
  <dimension ref="A1:DR125"/>
  <sheetViews>
    <sheetView showGridLines="0" topLeftCell="A91" zoomScaleNormal="100" zoomScaleSheetLayoutView="70"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478</v>
      </c>
    </row>
  </sheetData>
  <sheetProtection algorithmName="SHA-512" hashValue="uBEQjV4gJr9fPnLOM6bl0QJoxKgrsnMKvu+vGufUcoLlfjEIwPXnd/5Af2BVexN5GNEfW7PN6i4Q/+kjC5azNw==" saltValue="3TmBwWdwzyBvzo6KTP0mX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C1722-DE74-47A8-8CCB-78DF2AA9BAD4}">
  <sheetPr>
    <pageSetUpPr fitToPage="1"/>
  </sheetPr>
  <dimension ref="A1:DR125"/>
  <sheetViews>
    <sheetView showGridLines="0" topLeftCell="A82" zoomScaleNormal="100" zoomScaleSheetLayoutView="55"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478</v>
      </c>
    </row>
  </sheetData>
  <sheetProtection algorithmName="SHA-512" hashValue="yfcavgr/BF3sggUm7rgmdBNQAx0HmRMilzo1bOEsV3H2yzwJak6Pgnm+bZXE0tZgRTfXixXR1PZKdivjNJqMjQ==" saltValue="zG49ulyBuoKxwrKNiuEoj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527</v>
      </c>
      <c r="G2" s="149"/>
      <c r="H2" s="150"/>
    </row>
    <row r="3" spans="1:8" x14ac:dyDescent="0.15">
      <c r="A3" s="146" t="s">
        <v>520</v>
      </c>
      <c r="B3" s="151"/>
      <c r="C3" s="152"/>
      <c r="D3" s="153">
        <v>50181</v>
      </c>
      <c r="E3" s="154"/>
      <c r="F3" s="155">
        <v>94081</v>
      </c>
      <c r="G3" s="156"/>
      <c r="H3" s="157"/>
    </row>
    <row r="4" spans="1:8" x14ac:dyDescent="0.15">
      <c r="A4" s="158"/>
      <c r="B4" s="159"/>
      <c r="C4" s="160"/>
      <c r="D4" s="161">
        <v>22168</v>
      </c>
      <c r="E4" s="162"/>
      <c r="F4" s="163">
        <v>48949</v>
      </c>
      <c r="G4" s="164"/>
      <c r="H4" s="165"/>
    </row>
    <row r="5" spans="1:8" x14ac:dyDescent="0.15">
      <c r="A5" s="146" t="s">
        <v>522</v>
      </c>
      <c r="B5" s="151"/>
      <c r="C5" s="152"/>
      <c r="D5" s="153">
        <v>38051</v>
      </c>
      <c r="E5" s="154"/>
      <c r="F5" s="155">
        <v>92632</v>
      </c>
      <c r="G5" s="156"/>
      <c r="H5" s="157"/>
    </row>
    <row r="6" spans="1:8" x14ac:dyDescent="0.15">
      <c r="A6" s="158"/>
      <c r="B6" s="159"/>
      <c r="C6" s="160"/>
      <c r="D6" s="161">
        <v>17721</v>
      </c>
      <c r="E6" s="162"/>
      <c r="F6" s="163">
        <v>47978</v>
      </c>
      <c r="G6" s="164"/>
      <c r="H6" s="165"/>
    </row>
    <row r="7" spans="1:8" x14ac:dyDescent="0.15">
      <c r="A7" s="146" t="s">
        <v>523</v>
      </c>
      <c r="B7" s="151"/>
      <c r="C7" s="152"/>
      <c r="D7" s="153">
        <v>38964</v>
      </c>
      <c r="E7" s="154"/>
      <c r="F7" s="155">
        <v>96469</v>
      </c>
      <c r="G7" s="156"/>
      <c r="H7" s="157"/>
    </row>
    <row r="8" spans="1:8" x14ac:dyDescent="0.15">
      <c r="A8" s="158"/>
      <c r="B8" s="159"/>
      <c r="C8" s="160"/>
      <c r="D8" s="161">
        <v>25380</v>
      </c>
      <c r="E8" s="162"/>
      <c r="F8" s="163">
        <v>49775</v>
      </c>
      <c r="G8" s="164"/>
      <c r="H8" s="165"/>
    </row>
    <row r="9" spans="1:8" x14ac:dyDescent="0.15">
      <c r="A9" s="146" t="s">
        <v>524</v>
      </c>
      <c r="B9" s="151"/>
      <c r="C9" s="152"/>
      <c r="D9" s="153">
        <v>32312</v>
      </c>
      <c r="E9" s="154"/>
      <c r="F9" s="155">
        <v>85743</v>
      </c>
      <c r="G9" s="156"/>
      <c r="H9" s="157"/>
    </row>
    <row r="10" spans="1:8" x14ac:dyDescent="0.15">
      <c r="A10" s="158"/>
      <c r="B10" s="159"/>
      <c r="C10" s="160"/>
      <c r="D10" s="161">
        <v>18897</v>
      </c>
      <c r="E10" s="162"/>
      <c r="F10" s="163">
        <v>45231</v>
      </c>
      <c r="G10" s="164"/>
      <c r="H10" s="165"/>
    </row>
    <row r="11" spans="1:8" x14ac:dyDescent="0.15">
      <c r="A11" s="146" t="s">
        <v>525</v>
      </c>
      <c r="B11" s="151"/>
      <c r="C11" s="152"/>
      <c r="D11" s="153">
        <v>76079</v>
      </c>
      <c r="E11" s="154"/>
      <c r="F11" s="155">
        <v>92509</v>
      </c>
      <c r="G11" s="156"/>
      <c r="H11" s="157"/>
    </row>
    <row r="12" spans="1:8" x14ac:dyDescent="0.15">
      <c r="A12" s="158"/>
      <c r="B12" s="159"/>
      <c r="C12" s="166"/>
      <c r="D12" s="161">
        <v>20347</v>
      </c>
      <c r="E12" s="162"/>
      <c r="F12" s="163">
        <v>52274</v>
      </c>
      <c r="G12" s="164"/>
      <c r="H12" s="165"/>
    </row>
    <row r="13" spans="1:8" x14ac:dyDescent="0.15">
      <c r="A13" s="146"/>
      <c r="B13" s="151"/>
      <c r="C13" s="152"/>
      <c r="D13" s="153">
        <v>47117</v>
      </c>
      <c r="E13" s="154"/>
      <c r="F13" s="155">
        <v>92287</v>
      </c>
      <c r="G13" s="167"/>
      <c r="H13" s="157"/>
    </row>
    <row r="14" spans="1:8" x14ac:dyDescent="0.15">
      <c r="A14" s="158"/>
      <c r="B14" s="159"/>
      <c r="C14" s="160"/>
      <c r="D14" s="161">
        <v>20903</v>
      </c>
      <c r="E14" s="162"/>
      <c r="F14" s="163">
        <v>48841</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9.14</v>
      </c>
      <c r="C19" s="168">
        <f>ROUND(VALUE(SUBSTITUTE(実質収支比率等に係る経年分析!G$48,"▲","-")),2)</f>
        <v>11.75</v>
      </c>
      <c r="D19" s="168">
        <f>ROUND(VALUE(SUBSTITUTE(実質収支比率等に係る経年分析!H$48,"▲","-")),2)</f>
        <v>11.03</v>
      </c>
      <c r="E19" s="168">
        <f>ROUND(VALUE(SUBSTITUTE(実質収支比率等に係る経年分析!I$48,"▲","-")),2)</f>
        <v>15.83</v>
      </c>
      <c r="F19" s="168">
        <f>ROUND(VALUE(SUBSTITUTE(実質収支比率等に係る経年分析!J$48,"▲","-")),2)</f>
        <v>12.14</v>
      </c>
    </row>
    <row r="20" spans="1:11" x14ac:dyDescent="0.15">
      <c r="A20" s="168" t="s">
        <v>53</v>
      </c>
      <c r="B20" s="168">
        <f>ROUND(VALUE(SUBSTITUTE(実質収支比率等に係る経年分析!F$47,"▲","-")),2)</f>
        <v>18.420000000000002</v>
      </c>
      <c r="C20" s="168">
        <f>ROUND(VALUE(SUBSTITUTE(実質収支比率等に係る経年分析!G$47,"▲","-")),2)</f>
        <v>18.93</v>
      </c>
      <c r="D20" s="168">
        <f>ROUND(VALUE(SUBSTITUTE(実質収支比率等に係る経年分析!H$47,"▲","-")),2)</f>
        <v>17.989999999999998</v>
      </c>
      <c r="E20" s="168">
        <f>ROUND(VALUE(SUBSTITUTE(実質収支比率等に係る経年分析!I$47,"▲","-")),2)</f>
        <v>19.190000000000001</v>
      </c>
      <c r="F20" s="168">
        <f>ROUND(VALUE(SUBSTITUTE(実質収支比率等に係る経年分析!J$47,"▲","-")),2)</f>
        <v>19.07</v>
      </c>
    </row>
    <row r="21" spans="1:11" x14ac:dyDescent="0.15">
      <c r="A21" s="168" t="s">
        <v>54</v>
      </c>
      <c r="B21" s="168">
        <f>IF(ISNUMBER(VALUE(SUBSTITUTE(実質収支比率等に係る経年分析!F$49,"▲","-"))),ROUND(VALUE(SUBSTITUTE(実質収支比率等に係る経年分析!F$49,"▲","-")),2),NA())</f>
        <v>5.04</v>
      </c>
      <c r="C21" s="168">
        <f>IF(ISNUMBER(VALUE(SUBSTITUTE(実質収支比率等に係る経年分析!G$49,"▲","-"))),ROUND(VALUE(SUBSTITUTE(実質収支比率等に係る経年分析!G$49,"▲","-")),2),NA())</f>
        <v>6.72</v>
      </c>
      <c r="D21" s="168">
        <f>IF(ISNUMBER(VALUE(SUBSTITUTE(実質収支比率等に係る経年分析!H$49,"▲","-"))),ROUND(VALUE(SUBSTITUTE(実質収支比率等に係る経年分析!H$49,"▲","-")),2),NA())</f>
        <v>9.65</v>
      </c>
      <c r="E21" s="168">
        <f>IF(ISNUMBER(VALUE(SUBSTITUTE(実質収支比率等に係る経年分析!I$49,"▲","-"))),ROUND(VALUE(SUBSTITUTE(実質収支比率等に係る経年分析!I$49,"▲","-")),2),NA())</f>
        <v>16.690000000000001</v>
      </c>
      <c r="F21" s="168">
        <f>IF(ISNUMBER(VALUE(SUBSTITUTE(実質収支比率等に係る経年分析!J$49,"▲","-"))),ROUND(VALUE(SUBSTITUTE(実質収支比率等に係る経年分析!J$49,"▲","-")),2),NA())</f>
        <v>12.81</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0.85</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0</v>
      </c>
      <c r="F27" s="169" t="e">
        <f>IF(ROUND(VALUE(SUBSTITUTE(連結実質赤字比率に係る赤字・黒字の構成分析!H$43,"▲", "-")), 2) &lt; 0, ABS(ROUND(VALUE(SUBSTITUTE(連結実質赤字比率に係る赤字・黒字の構成分析!H$43,"▲", "-")), 2)), NA())</f>
        <v>#N/A</v>
      </c>
      <c r="G27" s="169">
        <f>IF(ROUND(VALUE(SUBSTITUTE(連結実質赤字比率に係る赤字・黒字の構成分析!H$43,"▲", "-")), 2) &gt;= 0, ABS(ROUND(VALUE(SUBSTITUTE(連結実質赤字比率に係る赤字・黒字の構成分析!H$43,"▲", "-")), 2)), NA())</f>
        <v>0</v>
      </c>
      <c r="H27" s="169" t="e">
        <f>IF(ROUND(VALUE(SUBSTITUTE(連結実質赤字比率に係る赤字・黒字の構成分析!I$43,"▲", "-")), 2) &lt; 0, ABS(ROUND(VALUE(SUBSTITUTE(連結実質赤字比率に係る赤字・黒字の構成分析!I$43,"▲", "-")), 2)), NA())</f>
        <v>#N/A</v>
      </c>
      <c r="I27" s="169">
        <f>IF(ROUND(VALUE(SUBSTITUTE(連結実質赤字比率に係る赤字・黒字の構成分析!I$43,"▲", "-")), 2) &gt;= 0, ABS(ROUND(VALUE(SUBSTITUTE(連結実質赤字比率に係る赤字・黒字の構成分析!I$43,"▲", "-")), 2)), NA())</f>
        <v>0</v>
      </c>
      <c r="J27" s="169" t="e">
        <f>IF(ROUND(VALUE(SUBSTITUTE(連結実質赤字比率に係る赤字・黒字の構成分析!J$43,"▲", "-")), 2) &lt; 0, ABS(ROUND(VALUE(SUBSTITUTE(連結実質赤字比率に係る赤字・黒字の構成分析!J$43,"▲", "-")), 2)), NA())</f>
        <v>#N/A</v>
      </c>
      <c r="K27" s="169">
        <f>IF(ROUND(VALUE(SUBSTITUTE(連結実質赤字比率に係る赤字・黒字の構成分析!J$43,"▲", "-")), 2) &gt;= 0, ABS(ROUND(VALUE(SUBSTITUTE(連結実質赤字比率に係る赤字・黒字の構成分析!J$43,"▲", "-")), 2)), NA())</f>
        <v>0</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str">
        <f>IF(連結実質赤字比率に係る赤字・黒字の構成分析!C$41="",NA(),連結実質赤字比率に係る赤字・黒字の構成分析!C$41)</f>
        <v>後期高齢者医療特別会計</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0.01</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0.01</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0.02</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0.01</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v>
      </c>
    </row>
    <row r="30" spans="1:11" x14ac:dyDescent="0.15">
      <c r="A30" s="169" t="str">
        <f>IF(連結実質赤字比率に係る赤字・黒字の構成分析!C$40="",NA(),連結実質赤字比率に係る赤字・黒字の構成分析!C$40)</f>
        <v>浄化槽事業特別会計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0.01</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0.01</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0.01</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0.04</v>
      </c>
    </row>
    <row r="31" spans="1:11" x14ac:dyDescent="0.15">
      <c r="A31" s="169" t="str">
        <f>IF(連結実質赤字比率に係る赤字・黒字の構成分析!C$39="",NA(),連結実質赤字比率に係る赤字・黒字の構成分析!C$39)</f>
        <v>農業集落排水事業特別会計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0.01</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0.04</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0.04</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0.18</v>
      </c>
    </row>
    <row r="32" spans="1:11" x14ac:dyDescent="0.15">
      <c r="A32" s="169" t="str">
        <f>IF(連結実質赤字比率に係る赤字・黒字の構成分析!C$38="",NA(),連結実質赤字比率に係る赤字・黒字の構成分析!C$38)</f>
        <v>国民健康保険特別会計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1.39</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1.32</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1.6</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0.72</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0.88</v>
      </c>
    </row>
    <row r="33" spans="1:16" x14ac:dyDescent="0.15">
      <c r="A33" s="169" t="str">
        <f>IF(連結実質赤字比率に係る赤字・黒字の構成分析!C$37="",NA(),連結実質赤字比率に係る赤字・黒字の構成分析!C$37)</f>
        <v>介護保険特別会計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1.75</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1.58</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1.97</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1.88</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1.1200000000000001</v>
      </c>
    </row>
    <row r="34" spans="1:16" x14ac:dyDescent="0.15">
      <c r="A34" s="169" t="str">
        <f>IF(連結実質赤字比率に係る赤字・黒字の構成分析!C$36="",NA(),連結実質赤字比率に係る赤字・黒字の構成分析!C$36)</f>
        <v>下水道事業会計</v>
      </c>
      <c r="B34" s="169" t="e">
        <f>IF(ROUND(VALUE(SUBSTITUTE(連結実質赤字比率に係る赤字・黒字の構成分析!F$36,"▲", "-")), 2) &lt; 0, ABS(ROUND(VALUE(SUBSTITUTE(連結実質赤字比率に係る赤字・黒字の構成分析!F$36,"▲", "-")), 2)), NA())</f>
        <v>#VALUE!</v>
      </c>
      <c r="C34" s="169" t="e">
        <f>IF(ROUND(VALUE(SUBSTITUTE(連結実質赤字比率に係る赤字・黒字の構成分析!F$36,"▲", "-")), 2) &gt;= 0, ABS(ROUND(VALUE(SUBSTITUTE(連結実質赤字比率に係る赤字・黒字の構成分析!F$36,"▲", "-")), 2)), NA())</f>
        <v>#VALUE!</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0.46</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1.53</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2.02</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2.68</v>
      </c>
    </row>
    <row r="35" spans="1:16" x14ac:dyDescent="0.15">
      <c r="A35" s="169" t="str">
        <f>IF(連結実質赤字比率に係る赤字・黒字の構成分析!C$35="",NA(),連結実質赤字比率に係る赤字・黒字の構成分析!C$35)</f>
        <v>水道事業会計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7.61</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7.7</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8.7200000000000006</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9.4700000000000006</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9.3000000000000007</v>
      </c>
    </row>
    <row r="36" spans="1:16" x14ac:dyDescent="0.15">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9.1300000000000008</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11.75</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11.02</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15.83</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12.14</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1168</v>
      </c>
      <c r="E42" s="170"/>
      <c r="F42" s="170"/>
      <c r="G42" s="170">
        <f>'実質公債費比率（分子）の構造'!L$52</f>
        <v>1184</v>
      </c>
      <c r="H42" s="170"/>
      <c r="I42" s="170"/>
      <c r="J42" s="170">
        <f>'実質公債費比率（分子）の構造'!M$52</f>
        <v>1223</v>
      </c>
      <c r="K42" s="170"/>
      <c r="L42" s="170"/>
      <c r="M42" s="170">
        <f>'実質公債費比率（分子）の構造'!N$52</f>
        <v>1261</v>
      </c>
      <c r="N42" s="170"/>
      <c r="O42" s="170"/>
      <c r="P42" s="170">
        <f>'実質公債費比率（分子）の構造'!O$52</f>
        <v>1167</v>
      </c>
    </row>
    <row r="43" spans="1:16" x14ac:dyDescent="0.15">
      <c r="A43" s="170" t="s">
        <v>16</v>
      </c>
      <c r="B43" s="170">
        <f>'実質公債費比率（分子）の構造'!K$51</f>
        <v>0</v>
      </c>
      <c r="C43" s="170"/>
      <c r="D43" s="170"/>
      <c r="E43" s="170">
        <f>'実質公債費比率（分子）の構造'!L$51</f>
        <v>0</v>
      </c>
      <c r="F43" s="170"/>
      <c r="G43" s="170"/>
      <c r="H43" s="170">
        <f>'実質公債費比率（分子）の構造'!M$51</f>
        <v>0</v>
      </c>
      <c r="I43" s="170"/>
      <c r="J43" s="170"/>
      <c r="K43" s="170">
        <f>'実質公債費比率（分子）の構造'!N$51</f>
        <v>0</v>
      </c>
      <c r="L43" s="170"/>
      <c r="M43" s="170"/>
      <c r="N43" s="170">
        <f>'実質公債費比率（分子）の構造'!O$51</f>
        <v>0</v>
      </c>
      <c r="O43" s="170"/>
      <c r="P43" s="170"/>
    </row>
    <row r="44" spans="1:16" x14ac:dyDescent="0.15">
      <c r="A44" s="170" t="s">
        <v>62</v>
      </c>
      <c r="B44" s="170">
        <f>'実質公債費比率（分子）の構造'!K$50</f>
        <v>99</v>
      </c>
      <c r="C44" s="170"/>
      <c r="D44" s="170"/>
      <c r="E44" s="170">
        <f>'実質公債費比率（分子）の構造'!L$50</f>
        <v>47</v>
      </c>
      <c r="F44" s="170"/>
      <c r="G44" s="170"/>
      <c r="H44" s="170">
        <f>'実質公債費比率（分子）の構造'!M$50</f>
        <v>47</v>
      </c>
      <c r="I44" s="170"/>
      <c r="J44" s="170"/>
      <c r="K44" s="170">
        <f>'実質公債費比率（分子）の構造'!N$50</f>
        <v>47</v>
      </c>
      <c r="L44" s="170"/>
      <c r="M44" s="170"/>
      <c r="N44" s="170">
        <f>'実質公債費比率（分子）の構造'!O$50</f>
        <v>46</v>
      </c>
      <c r="O44" s="170"/>
      <c r="P44" s="170"/>
    </row>
    <row r="45" spans="1:16" x14ac:dyDescent="0.15">
      <c r="A45" s="170" t="s">
        <v>63</v>
      </c>
      <c r="B45" s="170">
        <f>'実質公債費比率（分子）の構造'!K$49</f>
        <v>10</v>
      </c>
      <c r="C45" s="170"/>
      <c r="D45" s="170"/>
      <c r="E45" s="170">
        <f>'実質公債費比率（分子）の構造'!L$49</f>
        <v>46</v>
      </c>
      <c r="F45" s="170"/>
      <c r="G45" s="170"/>
      <c r="H45" s="170">
        <f>'実質公債費比率（分子）の構造'!M$49</f>
        <v>87</v>
      </c>
      <c r="I45" s="170"/>
      <c r="J45" s="170"/>
      <c r="K45" s="170">
        <f>'実質公債費比率（分子）の構造'!N$49</f>
        <v>113</v>
      </c>
      <c r="L45" s="170"/>
      <c r="M45" s="170"/>
      <c r="N45" s="170">
        <f>'実質公債費比率（分子）の構造'!O$49</f>
        <v>111</v>
      </c>
      <c r="O45" s="170"/>
      <c r="P45" s="170"/>
    </row>
    <row r="46" spans="1:16" x14ac:dyDescent="0.15">
      <c r="A46" s="170" t="s">
        <v>64</v>
      </c>
      <c r="B46" s="170">
        <f>'実質公債費比率（分子）の構造'!K$48</f>
        <v>298</v>
      </c>
      <c r="C46" s="170"/>
      <c r="D46" s="170"/>
      <c r="E46" s="170">
        <f>'実質公債費比率（分子）の構造'!L$48</f>
        <v>305</v>
      </c>
      <c r="F46" s="170"/>
      <c r="G46" s="170"/>
      <c r="H46" s="170">
        <f>'実質公債費比率（分子）の構造'!M$48</f>
        <v>333</v>
      </c>
      <c r="I46" s="170"/>
      <c r="J46" s="170"/>
      <c r="K46" s="170">
        <f>'実質公債費比率（分子）の構造'!N$48</f>
        <v>344</v>
      </c>
      <c r="L46" s="170"/>
      <c r="M46" s="170"/>
      <c r="N46" s="170">
        <f>'実質公債費比率（分子）の構造'!O$48</f>
        <v>352</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1201</v>
      </c>
      <c r="C49" s="170"/>
      <c r="D49" s="170"/>
      <c r="E49" s="170">
        <f>'実質公債費比率（分子）の構造'!L$45</f>
        <v>1314</v>
      </c>
      <c r="F49" s="170"/>
      <c r="G49" s="170"/>
      <c r="H49" s="170">
        <f>'実質公債費比率（分子）の構造'!M$45</f>
        <v>1275</v>
      </c>
      <c r="I49" s="170"/>
      <c r="J49" s="170"/>
      <c r="K49" s="170">
        <f>'実質公債費比率（分子）の構造'!N$45</f>
        <v>1149</v>
      </c>
      <c r="L49" s="170"/>
      <c r="M49" s="170"/>
      <c r="N49" s="170">
        <f>'実質公債費比率（分子）の構造'!O$45</f>
        <v>1101</v>
      </c>
      <c r="O49" s="170"/>
      <c r="P49" s="170"/>
    </row>
    <row r="50" spans="1:16" x14ac:dyDescent="0.15">
      <c r="A50" s="170" t="s">
        <v>67</v>
      </c>
      <c r="B50" s="170" t="e">
        <f>NA()</f>
        <v>#N/A</v>
      </c>
      <c r="C50" s="170">
        <f>IF(ISNUMBER('実質公債費比率（分子）の構造'!K$53),'実質公債費比率（分子）の構造'!K$53,NA())</f>
        <v>440</v>
      </c>
      <c r="D50" s="170" t="e">
        <f>NA()</f>
        <v>#N/A</v>
      </c>
      <c r="E50" s="170" t="e">
        <f>NA()</f>
        <v>#N/A</v>
      </c>
      <c r="F50" s="170">
        <f>IF(ISNUMBER('実質公債費比率（分子）の構造'!L$53),'実質公債費比率（分子）の構造'!L$53,NA())</f>
        <v>528</v>
      </c>
      <c r="G50" s="170" t="e">
        <f>NA()</f>
        <v>#N/A</v>
      </c>
      <c r="H50" s="170" t="e">
        <f>NA()</f>
        <v>#N/A</v>
      </c>
      <c r="I50" s="170">
        <f>IF(ISNUMBER('実質公債費比率（分子）の構造'!M$53),'実質公債費比率（分子）の構造'!M$53,NA())</f>
        <v>519</v>
      </c>
      <c r="J50" s="170" t="e">
        <f>NA()</f>
        <v>#N/A</v>
      </c>
      <c r="K50" s="170" t="e">
        <f>NA()</f>
        <v>#N/A</v>
      </c>
      <c r="L50" s="170">
        <f>IF(ISNUMBER('実質公債費比率（分子）の構造'!N$53),'実質公債費比率（分子）の構造'!N$53,NA())</f>
        <v>392</v>
      </c>
      <c r="M50" s="170" t="e">
        <f>NA()</f>
        <v>#N/A</v>
      </c>
      <c r="N50" s="170" t="e">
        <f>NA()</f>
        <v>#N/A</v>
      </c>
      <c r="O50" s="170">
        <f>IF(ISNUMBER('実質公債費比率（分子）の構造'!O$53),'実質公債費比率（分子）の構造'!O$53,NA())</f>
        <v>443</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11985</v>
      </c>
      <c r="E56" s="169"/>
      <c r="F56" s="169"/>
      <c r="G56" s="169">
        <f>'将来負担比率（分子）の構造'!J$52</f>
        <v>11885</v>
      </c>
      <c r="H56" s="169"/>
      <c r="I56" s="169"/>
      <c r="J56" s="169">
        <f>'将来負担比率（分子）の構造'!K$52</f>
        <v>11462</v>
      </c>
      <c r="K56" s="169"/>
      <c r="L56" s="169"/>
      <c r="M56" s="169">
        <f>'将来負担比率（分子）の構造'!L$52</f>
        <v>11041</v>
      </c>
      <c r="N56" s="169"/>
      <c r="O56" s="169"/>
      <c r="P56" s="169">
        <f>'将来負担比率（分子）の構造'!M$52</f>
        <v>11392</v>
      </c>
    </row>
    <row r="57" spans="1:16" x14ac:dyDescent="0.15">
      <c r="A57" s="169" t="s">
        <v>42</v>
      </c>
      <c r="B57" s="169"/>
      <c r="C57" s="169"/>
      <c r="D57" s="169">
        <f>'将来負担比率（分子）の構造'!I$51</f>
        <v>2994</v>
      </c>
      <c r="E57" s="169"/>
      <c r="F57" s="169"/>
      <c r="G57" s="169">
        <f>'将来負担比率（分子）の構造'!J$51</f>
        <v>2988</v>
      </c>
      <c r="H57" s="169"/>
      <c r="I57" s="169"/>
      <c r="J57" s="169">
        <f>'将来負担比率（分子）の構造'!K$51</f>
        <v>2907</v>
      </c>
      <c r="K57" s="169"/>
      <c r="L57" s="169"/>
      <c r="M57" s="169">
        <f>'将来負担比率（分子）の構造'!L$51</f>
        <v>2488</v>
      </c>
      <c r="N57" s="169"/>
      <c r="O57" s="169"/>
      <c r="P57" s="169">
        <f>'将来負担比率（分子）の構造'!M$51</f>
        <v>1774</v>
      </c>
    </row>
    <row r="58" spans="1:16" x14ac:dyDescent="0.15">
      <c r="A58" s="169" t="s">
        <v>41</v>
      </c>
      <c r="B58" s="169"/>
      <c r="C58" s="169"/>
      <c r="D58" s="169">
        <f>'将来負担比率（分子）の構造'!I$50</f>
        <v>4078</v>
      </c>
      <c r="E58" s="169"/>
      <c r="F58" s="169"/>
      <c r="G58" s="169">
        <f>'将来負担比率（分子）の構造'!J$50</f>
        <v>4526</v>
      </c>
      <c r="H58" s="169"/>
      <c r="I58" s="169"/>
      <c r="J58" s="169">
        <f>'将来負担比率（分子）の構造'!K$50</f>
        <v>4997</v>
      </c>
      <c r="K58" s="169"/>
      <c r="L58" s="169"/>
      <c r="M58" s="169">
        <f>'将来負担比率（分子）の構造'!L$50</f>
        <v>4906</v>
      </c>
      <c r="N58" s="169"/>
      <c r="O58" s="169"/>
      <c r="P58" s="169">
        <f>'将来負担比率（分子）の構造'!M$50</f>
        <v>5210</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2305</v>
      </c>
      <c r="C62" s="169"/>
      <c r="D62" s="169"/>
      <c r="E62" s="169">
        <f>'将来負担比率（分子）の構造'!J$45</f>
        <v>2258</v>
      </c>
      <c r="F62" s="169"/>
      <c r="G62" s="169"/>
      <c r="H62" s="169">
        <f>'将来負担比率（分子）の構造'!K$45</f>
        <v>2084</v>
      </c>
      <c r="I62" s="169"/>
      <c r="J62" s="169"/>
      <c r="K62" s="169">
        <f>'将来負担比率（分子）の構造'!L$45</f>
        <v>2071</v>
      </c>
      <c r="L62" s="169"/>
      <c r="M62" s="169"/>
      <c r="N62" s="169">
        <f>'将来負担比率（分子）の構造'!M$45</f>
        <v>2000</v>
      </c>
      <c r="O62" s="169"/>
      <c r="P62" s="169"/>
    </row>
    <row r="63" spans="1:16" x14ac:dyDescent="0.15">
      <c r="A63" s="169" t="s">
        <v>34</v>
      </c>
      <c r="B63" s="169">
        <f>'将来負担比率（分子）の構造'!I$44</f>
        <v>1303</v>
      </c>
      <c r="C63" s="169"/>
      <c r="D63" s="169"/>
      <c r="E63" s="169">
        <f>'将来負担比率（分子）の構造'!J$44</f>
        <v>1265</v>
      </c>
      <c r="F63" s="169"/>
      <c r="G63" s="169"/>
      <c r="H63" s="169">
        <f>'将来負担比率（分子）の構造'!K$44</f>
        <v>1138</v>
      </c>
      <c r="I63" s="169"/>
      <c r="J63" s="169"/>
      <c r="K63" s="169">
        <f>'将来負担比率（分子）の構造'!L$44</f>
        <v>1067</v>
      </c>
      <c r="L63" s="169"/>
      <c r="M63" s="169"/>
      <c r="N63" s="169">
        <f>'将来負担比率（分子）の構造'!M$44</f>
        <v>1049</v>
      </c>
      <c r="O63" s="169"/>
      <c r="P63" s="169"/>
    </row>
    <row r="64" spans="1:16" x14ac:dyDescent="0.15">
      <c r="A64" s="169" t="s">
        <v>33</v>
      </c>
      <c r="B64" s="169">
        <f>'将来負担比率（分子）の構造'!I$43</f>
        <v>3751</v>
      </c>
      <c r="C64" s="169"/>
      <c r="D64" s="169"/>
      <c r="E64" s="169">
        <f>'将来負担比率（分子）の構造'!J$43</f>
        <v>4000</v>
      </c>
      <c r="F64" s="169"/>
      <c r="G64" s="169"/>
      <c r="H64" s="169">
        <f>'将来負担比率（分子）の構造'!K$43</f>
        <v>4376</v>
      </c>
      <c r="I64" s="169"/>
      <c r="J64" s="169"/>
      <c r="K64" s="169">
        <f>'将来負担比率（分子）の構造'!L$43</f>
        <v>4393</v>
      </c>
      <c r="L64" s="169"/>
      <c r="M64" s="169"/>
      <c r="N64" s="169">
        <f>'将来負担比率（分子）の構造'!M$43</f>
        <v>4439</v>
      </c>
      <c r="O64" s="169"/>
      <c r="P64" s="169"/>
    </row>
    <row r="65" spans="1:16" x14ac:dyDescent="0.15">
      <c r="A65" s="169" t="s">
        <v>32</v>
      </c>
      <c r="B65" s="169">
        <f>'将来負担比率（分子）の構造'!I$42</f>
        <v>357</v>
      </c>
      <c r="C65" s="169"/>
      <c r="D65" s="169"/>
      <c r="E65" s="169">
        <f>'将来負担比率（分子）の構造'!J$42</f>
        <v>281</v>
      </c>
      <c r="F65" s="169"/>
      <c r="G65" s="169"/>
      <c r="H65" s="169">
        <f>'将来負担比率（分子）の構造'!K$42</f>
        <v>209</v>
      </c>
      <c r="I65" s="169"/>
      <c r="J65" s="169"/>
      <c r="K65" s="169">
        <f>'将来負担比率（分子）の構造'!L$42</f>
        <v>135</v>
      </c>
      <c r="L65" s="169"/>
      <c r="M65" s="169"/>
      <c r="N65" s="169">
        <f>'将来負担比率（分子）の構造'!M$42</f>
        <v>89</v>
      </c>
      <c r="O65" s="169"/>
      <c r="P65" s="169"/>
    </row>
    <row r="66" spans="1:16" x14ac:dyDescent="0.15">
      <c r="A66" s="169" t="s">
        <v>31</v>
      </c>
      <c r="B66" s="169">
        <f>'将来負担比率（分子）の構造'!I$41</f>
        <v>17217</v>
      </c>
      <c r="C66" s="169"/>
      <c r="D66" s="169"/>
      <c r="E66" s="169">
        <f>'将来負担比率（分子）の構造'!J$41</f>
        <v>16426</v>
      </c>
      <c r="F66" s="169"/>
      <c r="G66" s="169"/>
      <c r="H66" s="169">
        <f>'将来負担比率（分子）の構造'!K$41</f>
        <v>14922</v>
      </c>
      <c r="I66" s="169"/>
      <c r="J66" s="169"/>
      <c r="K66" s="169">
        <f>'将来負担比率（分子）の構造'!L$41</f>
        <v>13432</v>
      </c>
      <c r="L66" s="169"/>
      <c r="M66" s="169"/>
      <c r="N66" s="169">
        <f>'将来負担比率（分子）の構造'!M$41</f>
        <v>12299</v>
      </c>
      <c r="O66" s="169"/>
      <c r="P66" s="169"/>
    </row>
    <row r="67" spans="1:16" x14ac:dyDescent="0.15">
      <c r="A67" s="169" t="s">
        <v>71</v>
      </c>
      <c r="B67" s="169" t="e">
        <f>NA()</f>
        <v>#N/A</v>
      </c>
      <c r="C67" s="169">
        <f>IF(ISNUMBER('将来負担比率（分子）の構造'!I$53), IF('将来負担比率（分子）の構造'!I$53 &lt; 0, 0, '将来負担比率（分子）の構造'!I$53), NA())</f>
        <v>5876</v>
      </c>
      <c r="D67" s="169" t="e">
        <f>NA()</f>
        <v>#N/A</v>
      </c>
      <c r="E67" s="169" t="e">
        <f>NA()</f>
        <v>#N/A</v>
      </c>
      <c r="F67" s="169">
        <f>IF(ISNUMBER('将来負担比率（分子）の構造'!J$53), IF('将来負担比率（分子）の構造'!J$53 &lt; 0, 0, '将来負担比率（分子）の構造'!J$53), NA())</f>
        <v>4832</v>
      </c>
      <c r="G67" s="169" t="e">
        <f>NA()</f>
        <v>#N/A</v>
      </c>
      <c r="H67" s="169" t="e">
        <f>NA()</f>
        <v>#N/A</v>
      </c>
      <c r="I67" s="169">
        <f>IF(ISNUMBER('将来負担比率（分子）の構造'!K$53), IF('将来負担比率（分子）の構造'!K$53 &lt; 0, 0, '将来負担比率（分子）の構造'!K$53), NA())</f>
        <v>3361</v>
      </c>
      <c r="J67" s="169" t="e">
        <f>NA()</f>
        <v>#N/A</v>
      </c>
      <c r="K67" s="169" t="e">
        <f>NA()</f>
        <v>#N/A</v>
      </c>
      <c r="L67" s="169">
        <f>IF(ISNUMBER('将来負担比率（分子）の構造'!L$53), IF('将来負担比率（分子）の構造'!L$53 &lt; 0, 0, '将来負担比率（分子）の構造'!L$53), NA())</f>
        <v>2662</v>
      </c>
      <c r="M67" s="169" t="e">
        <f>NA()</f>
        <v>#N/A</v>
      </c>
      <c r="N67" s="169" t="e">
        <f>NA()</f>
        <v>#N/A</v>
      </c>
      <c r="O67" s="169">
        <f>IF(ISNUMBER('将来負担比率（分子）の構造'!M$53), IF('将来負担比率（分子）の構造'!M$53 &lt; 0, 0, '将来負担比率（分子）の構造'!M$53), NA())</f>
        <v>1500</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1555</v>
      </c>
      <c r="C72" s="173">
        <f>基金残高に係る経年分析!G55</f>
        <v>1610</v>
      </c>
      <c r="D72" s="173">
        <f>基金残高に係る経年分析!H55</f>
        <v>1610</v>
      </c>
    </row>
    <row r="73" spans="1:16" x14ac:dyDescent="0.15">
      <c r="A73" s="172" t="s">
        <v>74</v>
      </c>
      <c r="B73" s="173">
        <f>基金残高に係る経年分析!F56</f>
        <v>402</v>
      </c>
      <c r="C73" s="173">
        <f>基金残高に係る経年分析!G56</f>
        <v>178</v>
      </c>
      <c r="D73" s="173">
        <f>基金残高に係る経年分析!H56</f>
        <v>128</v>
      </c>
    </row>
    <row r="74" spans="1:16" x14ac:dyDescent="0.15">
      <c r="A74" s="172" t="s">
        <v>75</v>
      </c>
      <c r="B74" s="173">
        <f>基金残高に係る経年分析!F57</f>
        <v>1500</v>
      </c>
      <c r="C74" s="173">
        <f>基金残高に係る経年分析!G57</f>
        <v>1460</v>
      </c>
      <c r="D74" s="173">
        <f>基金残高に係る経年分析!H57</f>
        <v>1691</v>
      </c>
    </row>
  </sheetData>
  <sheetProtection algorithmName="SHA-512" hashValue="WLo5YuAJW/zgGpvcLbPxcPR6vjCCJt24ENbFksQVfHuPlvd+eoWHg8yFkgfFFNUOdDQF8nnGEquU0r+iNclkCA==" saltValue="7sn7mGJWnClMuEjz2ZpnE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2025-09-25T05:28:57Z</cp:lastPrinted>
  <dcterms:created xsi:type="dcterms:W3CDTF">2025-02-19T00:49:16Z</dcterms:created>
  <dcterms:modified xsi:type="dcterms:W3CDTF">2025-09-25T09:51:33Z</dcterms:modified>
  <cp:category/>
</cp:coreProperties>
</file>