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5財政状況資料集\12 HP掲載データ（確定）\"/>
    </mc:Choice>
  </mc:AlternateContent>
  <xr:revisionPtr revIDLastSave="0" documentId="13_ncr:1_{B01A7252-238A-4E4C-80B1-FB765E2976F7}"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C35" i="10"/>
  <c r="CO34" i="10"/>
  <c r="BW34" i="10"/>
  <c r="BW35" i="10" s="1"/>
  <c r="BW36" i="10" s="1"/>
  <c r="BW37" i="10" s="1"/>
  <c r="BW38" i="10" s="1"/>
  <c r="BW39" i="10" s="1"/>
  <c r="BE34" i="10"/>
  <c r="C34" i="10"/>
  <c r="U34" i="10" s="1"/>
  <c r="U35" i="10" s="1"/>
  <c r="U36" i="10" s="1"/>
  <c r="U37"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<sst xmlns="http://schemas.openxmlformats.org/spreadsheetml/2006/main" count="1122" uniqueCount="574">
  <si>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</si>
  <si>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</si>
  <si>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</si>
  <si>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</si>
  <si>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</si>
  <si>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</si>
  <si>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</si>
  <si>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</si>
  <si>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</si>
  <si>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</si>
  <si>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</si>
  <si>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</si>
  <si>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</si>
  <si>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</si>
  <si>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</si>
  <si>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</si>
  <si>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</si>
  <si>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</si>
  <si>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</si>
  <si>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</si>
  <si>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</si>
  <si>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</si>
  <si>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</si>
  <si>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</si>
  <si>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</si>
  <si>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</si>
  <si>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</si>
  <si>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</si>
  <si>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</si>
  <si>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</si>
  <si>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</si>
  <si>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</si>
  <si>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</si>
  <si>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</si>
  <si>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</si>
  <si>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</si>
  <si>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</si>
  <si>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</si>
  <si>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</si>
  <si>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</si>
  <si>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</si>
  <si>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</si>
  <si>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</si>
  <si>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</si>
  <si>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</si>
  <si>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</si>
  <si>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</si>
  <si>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</si>
  <si>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</si>
  <si>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</si>
  <si>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</si>
  <si>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</si>
  <si>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</si>
  <si>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</si>
  <si>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</si>
  <si>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</si>
  <si>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</si>
  <si>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</si>
  <si>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</si>
  <si>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</si>
  <si>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</si>
  <si>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</si>
  <si>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</si>
  <si>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</si>
  <si>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</si>
  <si>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</si>
  <si>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</si>
  <si>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</si>
  <si>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</si>
  <si>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</si>
  <si>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</si>
  <si>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</si>
  <si>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</si>
  <si>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</si>
  <si>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</si>
  <si>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</si>
  <si>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</si>
  <si>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</si>
  <si>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</si>
  <si>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</si>
  <si>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</si>
  <si>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</si>
  <si>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</si>
  <si>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</si>
  <si>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</si>
  <si>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</si>
  <si>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</si>
  <si>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</si>
  <si>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</si>
  <si>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</si>
  <si>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</si>
  <si>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</si>
  <si>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</si>
  <si>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</si>
  <si>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新庄市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</si>
  <si>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</si>
  <si>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</si>
  <si>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</si>
  <si>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</si>
  <si>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</si>
  <si>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</si>
  <si>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</si>
  <si>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</si>
  <si>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</si>
  <si>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</si>
  <si>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</si>
  <si>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</si>
  <si>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</si>
  <si>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</si>
  <si>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</si>
  <si>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</si>
  <si>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</si>
  <si>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</si>
  <si>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</si>
  <si>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</si>
  <si>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</si>
  <si>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</si>
  <si>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-6.7</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</si>
  <si>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</si>
  <si>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</si>
  <si>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</si>
  <si>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</si>
  <si>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</si>
  <si>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</si>
  <si>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</si>
  <si>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</si>
  <si>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</si>
  <si>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</si>
  <si>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</si>
  <si>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</si>
  <si>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</si>
  <si>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</si>
  <si>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</si>
  <si>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</si>
  <si>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</si>
  <si>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</si>
  <si>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</si>
  <si>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</si>
  <si>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</si>
  <si>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</si>
  <si>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</si>
  <si>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</si>
  <si>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6"/>
  </si>
  <si>
    <t>うち日本人(％)</t>
    <phoneticPr fontId="5"/>
  </si>
  <si>
    <t>-1.8</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</si>
  <si>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</si>
  <si>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</si>
  <si>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</si>
  <si>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</si>
  <si>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</si>
  <si>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</si>
  <si>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</si>
  <si>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</si>
  <si>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</si>
  <si>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</si>
  <si>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</si>
  <si>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</si>
  <si>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</si>
  <si>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</si>
  <si>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</si>
  <si>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</si>
  <si>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</si>
  <si>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</si>
  <si>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</si>
  <si>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</si>
  <si>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</si>
  <si>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</si>
  <si>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</si>
  <si>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</si>
  <si>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</si>
  <si>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</si>
  <si>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</si>
  <si>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</si>
  <si>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</si>
  <si>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</si>
  <si>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</si>
  <si>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</si>
  <si>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</si>
  <si>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</si>
  <si>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</si>
  <si>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</si>
  <si>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</si>
  <si>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</si>
  <si>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</si>
  <si>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</si>
  <si>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</si>
  <si>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</si>
  <si>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</si>
  <si>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</si>
  <si>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</si>
  <si>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</si>
  <si>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</si>
  <si>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</si>
  <si>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</si>
  <si>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</si>
  <si>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</si>
  <si>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</si>
  <si>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</si>
  <si>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</si>
  <si>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</si>
  <si>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</si>
  <si>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</si>
  <si>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</si>
  <si>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山形県新庄市</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</si>
  <si>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</si>
  <si>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</si>
  <si>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</si>
  <si>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</si>
  <si>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</si>
  <si>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</si>
  <si>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</si>
  <si>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</si>
  <si>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</si>
  <si>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</si>
  <si>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</si>
  <si>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</si>
  <si>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</si>
  <si>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</si>
  <si>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</si>
  <si>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</si>
  <si>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</si>
  <si>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</si>
  <si>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</si>
  <si>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</si>
  <si>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</si>
  <si>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</si>
  <si>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</si>
  <si>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</si>
  <si>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</si>
  <si>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</si>
  <si>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</si>
  <si>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</si>
  <si>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</si>
  <si>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</si>
  <si>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</si>
  <si>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</si>
  <si>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</si>
  <si>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</si>
  <si>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</si>
  <si>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</si>
  <si>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</si>
  <si>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</si>
  <si>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</si>
  <si>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</si>
  <si>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</si>
  <si>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</si>
  <si>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</si>
  <si>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</si>
  <si>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</si>
  <si>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</si>
  <si>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</si>
  <si>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</si>
  <si>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</si>
  <si>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</si>
  <si>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</si>
  <si>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</si>
  <si>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</si>
  <si>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</si>
  <si>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</si>
  <si>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</si>
  <si>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</si>
  <si>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</si>
  <si>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</si>
  <si>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</si>
  <si>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</si>
  <si>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</si>
  <si>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</si>
  <si>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</si>
  <si>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</si>
  <si>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</si>
  <si>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</si>
  <si>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</si>
  <si>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</si>
  <si>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</si>
  <si>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</si>
  <si>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</si>
  <si>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</si>
  <si>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</si>
  <si>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</si>
  <si>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</si>
  <si>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</si>
  <si>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</si>
  <si>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</si>
  <si>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</si>
  <si>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</si>
  <si>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</si>
  <si>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</si>
  <si>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</si>
  <si>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</si>
  <si>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</si>
  <si>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</si>
  <si>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</si>
  <si>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</si>
  <si>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</si>
  <si>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</si>
  <si>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</si>
  <si>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</si>
  <si>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</si>
  <si>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</si>
  <si>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</si>
  <si>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</si>
  <si>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</si>
  <si>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</si>
  <si>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</si>
  <si>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</si>
  <si>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</si>
  <si>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</si>
  <si>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</si>
  <si>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</si>
  <si>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</si>
  <si>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</si>
  <si>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</si>
  <si>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</si>
  <si>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</si>
  <si>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</si>
  <si>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</si>
  <si>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</si>
  <si>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</si>
  <si>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</si>
  <si>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</si>
  <si>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</si>
  <si>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</si>
  <si>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</si>
  <si>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</si>
  <si>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</si>
  <si>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</si>
  <si>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7"/>
  </si>
  <si>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</si>
  <si>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</si>
  <si>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</si>
  <si>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</si>
  <si>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</si>
  <si>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</si>
  <si>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</si>
  <si>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</si>
  <si>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</si>
  <si>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</si>
  <si>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</si>
  <si>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</si>
  <si>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</si>
  <si>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</si>
  <si>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</si>
  <si>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</si>
  <si>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</si>
  <si>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</si>
  <si>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</si>
  <si>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</si>
  <si>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</si>
  <si>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</si>
  <si>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</si>
  <si>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</si>
  <si>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</si>
  <si>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</si>
  <si>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</si>
  <si>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山形県新庄市</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</si>
  <si>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</si>
  <si>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</si>
  <si>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</si>
  <si>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</si>
  <si>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</si>
  <si>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</si>
  <si>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</si>
  <si>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</si>
  <si>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</si>
  <si>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</si>
  <si>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</si>
  <si>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</si>
  <si>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</si>
  <si>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</si>
  <si>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</si>
  <si>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</si>
  <si>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</si>
  <si>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</si>
  <si>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</si>
  <si>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</si>
  <si>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</si>
  <si>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</si>
  <si>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</si>
  <si>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</si>
  <si>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</si>
  <si>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</si>
  <si>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</si>
  <si>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</si>
  <si>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</si>
  <si>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</si>
  <si>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</si>
  <si>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</si>
  <si>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</si>
  <si>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</si>
  <si>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</si>
  <si>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</si>
  <si>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交通災害共済事業特別会計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</si>
  <si>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</si>
  <si>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</si>
  <si>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</si>
  <si>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</si>
  <si>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</si>
  <si>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</si>
  <si>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</si>
  <si>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</si>
  <si>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</si>
  <si>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</si>
  <si>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</si>
  <si>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</si>
  <si>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</si>
  <si>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</si>
  <si>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</si>
  <si>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</si>
  <si>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</si>
  <si>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</si>
  <si>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</si>
  <si>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</si>
  <si>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</si>
  <si>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</si>
  <si>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</si>
  <si>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</si>
  <si>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</si>
  <si>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</si>
  <si>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</si>
  <si>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</si>
  <si>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</si>
  <si>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</si>
  <si>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</si>
  <si>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</si>
  <si>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</si>
  <si>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</si>
  <si>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</si>
  <si>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</si>
  <si>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</si>
  <si>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</si>
  <si>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</si>
  <si>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</si>
  <si>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</si>
  <si>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</si>
  <si>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</si>
  <si>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</si>
  <si>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</si>
  <si>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</si>
  <si>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</si>
  <si>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</si>
  <si>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</si>
  <si>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</si>
  <si>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</si>
  <si>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</si>
  <si>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</si>
  <si>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</si>
  <si>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</si>
  <si>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</si>
  <si>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</si>
  <si>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</si>
  <si>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</si>
  <si>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</si>
  <si>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</si>
  <si>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</si>
  <si>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</si>
  <si>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</si>
  <si>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</si>
  <si>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</si>
  <si>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</si>
  <si>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</si>
  <si>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</si>
  <si>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</si>
  <si>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</si>
  <si>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</si>
  <si>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</si>
  <si>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</si>
  <si>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</si>
  <si>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</si>
  <si>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</si>
  <si>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</si>
  <si>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</si>
  <si>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</si>
  <si>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</si>
  <si>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</si>
  <si>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</si>
  <si>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</si>
  <si>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</si>
  <si>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</si>
  <si>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</si>
  <si>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</si>
  <si>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</si>
  <si>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</si>
  <si>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</si>
  <si>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</si>
  <si>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</si>
  <si>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</si>
  <si>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</si>
  <si>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</si>
  <si>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</si>
  <si>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</si>
  <si>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</si>
  <si>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</si>
  <si>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</si>
  <si>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</si>
  <si>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</si>
  <si>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</si>
  <si>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</si>
  <si>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</si>
  <si>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</si>
  <si>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</si>
  <si>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</si>
  <si>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</si>
  <si>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</si>
  <si>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</si>
  <si>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</si>
  <si>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</si>
  <si>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</si>
  <si>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</si>
  <si>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</si>
  <si>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</si>
  <si>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</si>
  <si>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</si>
  <si>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</si>
  <si>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</si>
  <si>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</si>
  <si>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</si>
  <si>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</si>
  <si>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</si>
  <si>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</si>
  <si>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</si>
  <si>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</si>
  <si>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</si>
  <si>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</si>
  <si>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</si>
  <si>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</si>
  <si>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</si>
  <si>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</si>
  <si>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</si>
  <si>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</si>
  <si>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</si>
  <si>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1.28</t>
  </si>
  <si>
    <t>▲ 6.22</t>
  </si>
  <si>
    <t>▲ 1.74</t>
  </si>
  <si>
    <t>▲ 1.83</t>
  </si>
  <si>
    <t>一般会計</t>
  </si>
  <si>
    <t>水道事業会計</t>
  </si>
  <si>
    <t>国民健康保険事業特別会計</t>
  </si>
  <si>
    <t>下水道事業会計</t>
  </si>
  <si>
    <t>介護保険事業特別会計</t>
  </si>
  <si>
    <t>後期高齢者医療事業特別会計</t>
  </si>
  <si>
    <t>交通災害共済事業特別会計</t>
  </si>
  <si>
    <t>その他会計（赤字）</t>
  </si>
  <si>
    <t>その他会計（黒字）</t>
  </si>
  <si>
    <t>R01</t>
    <phoneticPr fontId="5"/>
  </si>
  <si>
    <t>R02</t>
    <phoneticPr fontId="5"/>
  </si>
  <si>
    <t>R03</t>
    <phoneticPr fontId="5"/>
  </si>
  <si>
    <t>R04</t>
    <phoneticPr fontId="5"/>
  </si>
  <si>
    <t>R05</t>
    <phoneticPr fontId="5"/>
  </si>
  <si>
    <t>-</t>
    <phoneticPr fontId="2"/>
  </si>
  <si>
    <t>山形県消防補償等組合</t>
  </si>
  <si>
    <t>山形県自治会館管理組合</t>
  </si>
  <si>
    <t>山形県市町村職員退職手当組合</t>
    <rPh sb="3" eb="6">
      <t>シチョウソン</t>
    </rPh>
    <rPh sb="6" eb="8">
      <t>ショクイン</t>
    </rPh>
    <rPh sb="8" eb="10">
      <t>タイショク</t>
    </rPh>
    <rPh sb="10" eb="12">
      <t>テアテ</t>
    </rPh>
    <rPh sb="12" eb="14">
      <t>クミアイ</t>
    </rPh>
    <phoneticPr fontId="2"/>
  </si>
  <si>
    <t>最上広域市町村圏事務組合</t>
    <rPh sb="0" eb="2">
      <t>モガミ</t>
    </rPh>
    <rPh sb="2" eb="4">
      <t>コウイキ</t>
    </rPh>
    <rPh sb="4" eb="7">
      <t>シチョウソン</t>
    </rPh>
    <rPh sb="7" eb="8">
      <t>ケン</t>
    </rPh>
    <rPh sb="8" eb="10">
      <t>ジム</t>
    </rPh>
    <rPh sb="10" eb="12">
      <t>クミアイ</t>
    </rPh>
    <phoneticPr fontId="2"/>
  </si>
  <si>
    <t>山形県後期高齢者医療広域連合（普通会計分）</t>
    <rPh sb="15" eb="17">
      <t>フツウ</t>
    </rPh>
    <rPh sb="17" eb="19">
      <t>カイケイ</t>
    </rPh>
    <rPh sb="19" eb="20">
      <t>ブン</t>
    </rPh>
    <phoneticPr fontId="2"/>
  </si>
  <si>
    <t>山形県後期高齢者医療広域連合（事業会計分）</t>
    <rPh sb="15" eb="17">
      <t>ジギョウ</t>
    </rPh>
    <rPh sb="17" eb="19">
      <t>カイケイ</t>
    </rPh>
    <rPh sb="19" eb="20">
      <t>ブン</t>
    </rPh>
    <phoneticPr fontId="2"/>
  </si>
  <si>
    <t>新庄市スポーツ協会</t>
    <rPh sb="0" eb="3">
      <t>シンジョウシ</t>
    </rPh>
    <rPh sb="7" eb="9">
      <t>キョウカイ</t>
    </rPh>
    <phoneticPr fontId="2"/>
  </si>
  <si>
    <t>新庄市土地開発公社</t>
    <rPh sb="0" eb="3">
      <t>シンジョウシ</t>
    </rPh>
    <rPh sb="3" eb="9">
      <t>トチカイハツコウシャ</t>
    </rPh>
    <phoneticPr fontId="2"/>
  </si>
  <si>
    <t>〇</t>
    <phoneticPr fontId="10"/>
  </si>
  <si>
    <t>市有施設整備基金</t>
    <rPh sb="0" eb="2">
      <t>シユウ</t>
    </rPh>
    <rPh sb="2" eb="4">
      <t>シセツ</t>
    </rPh>
    <rPh sb="4" eb="6">
      <t>セイビ</t>
    </rPh>
    <rPh sb="6" eb="8">
      <t>キキン</t>
    </rPh>
    <phoneticPr fontId="5"/>
  </si>
  <si>
    <t>まちづくり応援基金</t>
    <rPh sb="5" eb="7">
      <t>オウエン</t>
    </rPh>
    <rPh sb="7" eb="9">
      <t>キキン</t>
    </rPh>
    <phoneticPr fontId="5"/>
  </si>
  <si>
    <t>地域福祉基金</t>
    <rPh sb="0" eb="2">
      <t>チイキ</t>
    </rPh>
    <rPh sb="2" eb="4">
      <t>フクシ</t>
    </rPh>
    <rPh sb="4" eb="6">
      <t>キキン</t>
    </rPh>
    <phoneticPr fontId="5"/>
  </si>
  <si>
    <t>庁舎建設基金</t>
    <rPh sb="0" eb="2">
      <t>チョウシャ</t>
    </rPh>
    <rPh sb="2" eb="4">
      <t>ケンセツ</t>
    </rPh>
    <rPh sb="4" eb="6">
      <t>キキン</t>
    </rPh>
    <phoneticPr fontId="2"/>
  </si>
  <si>
    <t>中小企業緊急災害対策利子補給基金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</si>
  <si>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</si>
  <si>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</si>
  <si>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５年度の将来負担比率は、主に地方債現在高の減少により前年度と比べ低下した。また、有形固定資産減価償却率は、令和５年度に大規模な施設の更新等がなかったため、減価償却により数値がやや上昇した。どちらの数値も類似団体比較では良好であるが、公共施設の更新や統廃合には多額の費用がかかるため、その財源の一部となる地方債の増加などによる将来負担比率の上昇が懸念される。今後も公共施設等総合管理計画に基づく老朽化対策に取り組みながらも、基金の確保や地方債残高の抑制などの将来負担の管理を行い、安定した財政運営を堅持していく。</t>
    <rPh sb="0" eb="2">
      <t>レイワ</t>
    </rPh>
    <rPh sb="3" eb="5">
      <t>ネンド</t>
    </rPh>
    <rPh sb="14" eb="15">
      <t>オモ</t>
    </rPh>
    <rPh sb="100" eb="102">
      <t>スウチ</t>
    </rPh>
    <rPh sb="111" eb="113">
      <t>リョウコウ</t>
    </rPh>
    <rPh sb="118" eb="120">
      <t>コウキョウ</t>
    </rPh>
    <rPh sb="180" eb="182">
      <t>コンゴ</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</si>
  <si>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</si>
  <si>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</si>
  <si>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</si>
  <si>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</si>
  <si>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</si>
  <si>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</si>
  <si>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新規地方債発行の選定、抑制による公債費の削減などの取り組みを継続してきたことにより、両比率は年々改善してきており、類似団体内平均値よりは良好な数値となっている。
しかし、今後も老朽化した公共施設の更新を予定しており、その費用の財源として発行する地方債の増加によって公債費が増加することが見込まれることから、両比率とも増加傾向となる見込みである。中期財政計画に基づき、これまで以上に公債費の適正化に取り組んで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</si>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</sst>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0" fillId="0" borderId="0" xfId="20" applyFont="1">
      <alignment vertical="center"/>
    </xf>
    <xf numFmtId="0" fontId="21" fillId="0" borderId="0" xfId="8" applyFont="1">
      <alignment vertical="center"/>
    </xf>
    <xf numFmtId="0" fontId="21" fillId="0" borderId="0" xfId="8" applyFont="1" applyAlignment="1" applyProtection="1">
      <alignment horizontal="center" vertical="center" shrinkToFit="1"/>
      <protection hidden="1"/>
    </xf>
    <xf numFmtId="0" fontId="21" fillId="0" borderId="0" xfId="10">
      <alignment vertical="center"/>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lignment horizontal="center" vertical="center" shrinkToFit="1"/>
    </xf>
    <xf numFmtId="0" fontId="21" fillId="0" borderId="0" xfId="8" applyFont="1" applyAlignment="1">
      <alignment horizontal="center" vertical="center"/>
    </xf>
    <xf numFmtId="49" fontId="21" fillId="0" borderId="0" xfId="8" applyNumberFormat="1" applyFont="1" applyAlignment="1">
      <alignment horizontal="center"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42" xfId="8" applyNumberFormat="1" applyFont="1" applyBorder="1" applyAlignment="1">
      <alignment horizontal="right" vertical="center" shrinkToFit="1"/>
    </xf>
    <xf numFmtId="0" fontId="21" fillId="0" borderId="39" xfId="8" applyFont="1" applyBorder="1">
      <alignment vertical="center"/>
    </xf>
    <xf numFmtId="0" fontId="21" fillId="0" borderId="31" xfId="8" applyFont="1" applyBorder="1">
      <alignment vertical="center"/>
    </xf>
    <xf numFmtId="0" fontId="21" fillId="0" borderId="42" xfId="8" applyFont="1" applyBorder="1">
      <alignment vertical="center"/>
    </xf>
    <xf numFmtId="49" fontId="21" fillId="0" borderId="0" xfId="8" applyNumberFormat="1" applyFont="1" applyAlignment="1">
      <alignment horizontal="left" vertical="center"/>
    </xf>
    <xf numFmtId="0" fontId="21" fillId="0" borderId="0" xfId="8" applyFont="1" applyAlignment="1">
      <alignment horizontal="left" vertical="center"/>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0" fontId="21" fillId="0" borderId="1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1" fillId="0" borderId="41" xfId="8" applyFont="1" applyBorder="1" applyAlignment="1">
      <alignment horizontal="center" vertical="center"/>
    </xf>
    <xf numFmtId="0" fontId="21" fillId="0" borderId="12" xfId="8" applyFont="1" applyBorder="1" applyAlignment="1">
      <alignment horizontal="center" vertical="center"/>
    </xf>
    <xf numFmtId="0" fontId="21" fillId="0" borderId="51" xfId="8" applyFont="1" applyBorder="1" applyAlignment="1">
      <alignment horizontal="center" vertical="center"/>
    </xf>
    <xf numFmtId="0" fontId="21" fillId="0" borderId="37" xfId="8" applyFont="1" applyBorder="1" applyAlignment="1">
      <alignment horizontal="center" vertical="center"/>
    </xf>
    <xf numFmtId="0" fontId="21" fillId="0" borderId="56" xfId="8" applyFont="1" applyBorder="1" applyAlignment="1">
      <alignment horizontal="center" vertical="center"/>
    </xf>
    <xf numFmtId="0" fontId="21" fillId="0" borderId="40" xfId="8" applyFont="1" applyBorder="1" applyAlignment="1">
      <alignment horizontal="center" vertical="center"/>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8" fillId="0" borderId="31" xfId="8" applyFont="1" applyBorder="1">
      <alignment vertical="center"/>
    </xf>
    <xf numFmtId="0" fontId="28" fillId="0" borderId="42" xfId="8" applyFont="1" applyBorder="1">
      <alignment vertical="center"/>
    </xf>
    <xf numFmtId="178" fontId="21" fillId="0" borderId="32" xfId="8" applyNumberFormat="1" applyFont="1" applyBorder="1" applyAlignment="1">
      <alignment horizontal="right" vertical="center" shrinkToFit="1"/>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0" fontId="21" fillId="0" borderId="7" xfId="8" applyFont="1" applyBorder="1" applyAlignment="1">
      <alignment horizontal="left" vertical="center"/>
    </xf>
    <xf numFmtId="0" fontId="21" fillId="0" borderId="66" xfId="8" applyFont="1" applyBorder="1" applyAlignment="1">
      <alignment horizontal="left" vertical="center"/>
    </xf>
    <xf numFmtId="0" fontId="21" fillId="0" borderId="4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78" xfId="8" applyFont="1" applyBorder="1" applyAlignment="1">
      <alignment horizontal="center" vertical="center"/>
    </xf>
    <xf numFmtId="0" fontId="21" fillId="0" borderId="77"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0" fontId="21" fillId="0" borderId="30"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178" fontId="21" fillId="0" borderId="8" xfId="8" applyNumberFormat="1" applyFont="1" applyBorder="1" applyAlignment="1">
      <alignment horizontal="right" vertical="center"/>
    </xf>
    <xf numFmtId="0" fontId="25" fillId="0" borderId="41" xfId="8" applyFont="1" applyBorder="1">
      <alignmen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0" fontId="21" fillId="0" borderId="11" xfId="8" applyFont="1" applyBorder="1" applyAlignment="1">
      <alignment horizontal="center" vertical="center"/>
    </xf>
    <xf numFmtId="0" fontId="21" fillId="0" borderId="24" xfId="8" applyFont="1" applyBorder="1" applyAlignment="1">
      <alignment horizontal="center"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1" fillId="0" borderId="70" xfId="8" applyFont="1" applyBorder="1" applyAlignment="1">
      <alignment horizontal="center"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31" xfId="8" applyFont="1" applyBorder="1">
      <alignment vertical="center"/>
    </xf>
    <xf numFmtId="0" fontId="25" fillId="0" borderId="42"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9" xfId="8" applyFont="1" applyBorder="1" applyAlignment="1">
      <alignment horizontal="center" vertical="center"/>
    </xf>
    <xf numFmtId="0" fontId="21" fillId="0" borderId="7" xfId="8" applyFont="1" applyBorder="1" applyAlignment="1">
      <alignment horizontal="center" vertical="center"/>
    </xf>
    <xf numFmtId="0" fontId="21" fillId="0" borderId="66" xfId="8" applyFont="1" applyBorder="1" applyAlignment="1">
      <alignment horizontal="center"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0" fontId="21" fillId="0" borderId="14" xfId="8" applyFont="1" applyBorder="1" applyAlignment="1">
      <alignment horizontal="center" vertical="center"/>
    </xf>
    <xf numFmtId="0" fontId="21" fillId="0" borderId="1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52" xfId="8" applyFont="1" applyBorder="1" applyAlignment="1">
      <alignment horizontal="center" vertical="center"/>
    </xf>
    <xf numFmtId="0" fontId="21" fillId="0" borderId="71" xfId="8" applyFont="1" applyBorder="1" applyAlignment="1">
      <alignment horizontal="center" vertical="center"/>
    </xf>
    <xf numFmtId="0" fontId="21" fillId="0" borderId="16"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68"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9" xfId="8" applyFont="1" applyBorder="1" applyAlignment="1">
      <alignment horizontal="center" vertical="center"/>
    </xf>
    <xf numFmtId="0" fontId="21" fillId="0" borderId="67" xfId="8" applyFont="1" applyBorder="1" applyAlignment="1">
      <alignment horizontal="center" vertical="center"/>
    </xf>
    <xf numFmtId="0" fontId="21" fillId="0" borderId="3" xfId="8" applyFont="1" applyBorder="1" applyAlignment="1">
      <alignment horizontal="center"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1"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85"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178" fontId="21" fillId="0" borderId="56"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56"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1" fillId="0" borderId="38" xfId="1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38" xfId="11" applyNumberFormat="1" applyFont="1" applyBorder="1" applyAlignment="1">
      <alignment horizontal="right" vertical="center" shrinkToFi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0" fontId="1" fillId="0" borderId="40" xfId="11" applyBorder="1" applyAlignment="1">
      <alignment horizontal="right" vertical="center" shrinkToFit="1"/>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81" fontId="21" fillId="0" borderId="37" xfId="11" applyNumberFormat="1" applyFont="1" applyBorder="1" applyAlignment="1">
      <alignment horizontal="right" vertical="center" shrinkToFit="1"/>
    </xf>
    <xf numFmtId="181" fontId="21"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1"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1" fillId="0" borderId="6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7" fillId="0" borderId="0" xfId="6" applyAlignment="1">
      <alignment vertical="center"/>
    </xf>
    <xf numFmtId="0" fontId="17" fillId="0" borderId="38" xfId="6" applyBorder="1" applyAlignment="1">
      <alignment vertical="center"/>
    </xf>
    <xf numFmtId="178" fontId="21" fillId="0" borderId="87" xfId="11" applyNumberFormat="1" applyFont="1" applyBorder="1" applyAlignment="1">
      <alignment horizontal="right" vertical="center" shrinkToFit="1"/>
    </xf>
    <xf numFmtId="178" fontId="21" fillId="0" borderId="84"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78" fontId="21" fillId="0" borderId="65"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178" fontId="21" fillId="0" borderId="88"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38" xfId="11" applyNumberFormat="1" applyFont="1" applyBorder="1" applyAlignment="1">
      <alignment horizontal="right" vertical="center"/>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4" xfId="11" applyFont="1" applyBorder="1" applyAlignment="1">
      <alignment horizontal="center" vertical="center"/>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0" fontId="35" fillId="6" borderId="75" xfId="12" applyFont="1" applyFill="1" applyBorder="1">
      <alignment vertical="center"/>
    </xf>
    <xf numFmtId="0" fontId="35" fillId="6" borderId="70"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0" fontId="35" fillId="6" borderId="7"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77" fontId="35" fillId="6" borderId="37"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2"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6" fontId="35" fillId="6" borderId="51" xfId="14" applyNumberFormat="1" applyFont="1" applyFill="1" applyBorder="1" applyAlignment="1">
      <alignment horizontal="right" vertical="center" shrinkToFit="1"/>
    </xf>
    <xf numFmtId="0" fontId="35" fillId="6" borderId="45"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26" xfId="12" applyFont="1" applyFill="1" applyBorder="1" applyAlignment="1">
      <alignment horizontal="center" vertical="center"/>
    </xf>
    <xf numFmtId="0" fontId="35" fillId="6" borderId="65"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0" fontId="35" fillId="6" borderId="1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87" fontId="35" fillId="6" borderId="129"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37" xfId="12" applyFont="1" applyFill="1" applyBorder="1">
      <alignment vertical="center"/>
    </xf>
    <xf numFmtId="0" fontId="35" fillId="6" borderId="56" xfId="12" applyFont="1" applyFill="1" applyBorder="1">
      <alignment vertical="center"/>
    </xf>
    <xf numFmtId="0" fontId="35" fillId="6" borderId="40" xfId="12" applyFont="1" applyFill="1" applyBorder="1">
      <alignment vertical="center"/>
    </xf>
    <xf numFmtId="0" fontId="35" fillId="6" borderId="81" xfId="12" applyFont="1" applyFill="1" applyBorder="1" applyAlignment="1">
      <alignment horizontal="center" vertical="center"/>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31" xfId="12" applyFont="1" applyFill="1" applyBorder="1" applyAlignment="1">
      <alignment horizontal="center" vertical="center" wrapText="1"/>
    </xf>
    <xf numFmtId="0" fontId="37" fillId="6" borderId="42" xfId="12" applyFont="1" applyFill="1" applyBorder="1" applyAlignment="1">
      <alignment horizontal="center" vertical="center"/>
    </xf>
    <xf numFmtId="177" fontId="35" fillId="6" borderId="161"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30"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9" xfId="12" applyFont="1" applyFill="1" applyBorder="1" applyAlignment="1">
      <alignment horizontal="center" vertical="center"/>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0" fontId="35" fillId="6" borderId="38" xfId="12" applyFont="1" applyFill="1" applyBorder="1" applyAlignment="1">
      <alignment horizontal="left" vertical="center"/>
    </xf>
    <xf numFmtId="0" fontId="35" fillId="6" borderId="4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32" xfId="12" applyFont="1" applyFill="1" applyBorder="1" applyAlignment="1">
      <alignment horizontal="center" vertical="center"/>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4" xfId="12" applyFont="1" applyFill="1" applyBorder="1" applyAlignment="1">
      <alignment horizontal="center" vertical="center"/>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9" xfId="15" applyFont="1" applyBorder="1" applyAlignment="1" applyProtection="1">
      <alignment horizontal="left" vertical="center" shrinkToFit="1"/>
      <protection locked="0"/>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64"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0" borderId="114" xfId="15" applyFont="1" applyBorder="1" applyAlignment="1" applyProtection="1">
      <alignment horizontal="left" vertical="center" shrinkToFit="1"/>
      <protection locked="0"/>
    </xf>
    <xf numFmtId="0" fontId="35" fillId="7" borderId="9"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87" fontId="35" fillId="8" borderId="134" xfId="12" applyNumberFormat="1" applyFont="1" applyFill="1" applyBorder="1" applyAlignment="1" applyProtection="1">
      <alignment horizontal="righ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6" borderId="75" xfId="12" applyFont="1" applyFill="1" applyBorder="1" applyAlignment="1">
      <alignment horizontal="left" vertical="center"/>
    </xf>
    <xf numFmtId="0" fontId="35" fillId="6" borderId="8" xfId="12" applyFont="1" applyFill="1" applyBorder="1" applyAlignment="1">
      <alignment horizontal="left" vertical="center"/>
    </xf>
    <xf numFmtId="177" fontId="35" fillId="8" borderId="129" xfId="15" applyNumberFormat="1" applyFont="1" applyFill="1" applyBorder="1" applyAlignment="1" applyProtection="1">
      <alignment horizontal="right" vertical="center" shrinkToFit="1"/>
      <protection locked="0"/>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7" borderId="36"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7"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BA6326E-8CA0-4EF6-81FA-D4ACE7CB8DF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94081</c:v>
                </c:pt>
                <c:pt idx="1">
                  <c:v>92632</c:v>
                </c:pt>
                <c:pt idx="2">
                  <c:v>96469</c:v>
                </c:pt>
                <c:pt idx="3">
                  <c:v>85743</c:v>
                </c:pt>
                <c:pt idx="4">
                  <c:v>92509</c:v>
                </c:pt>
              </c:numCache>
            </c:numRef>
          </c:val>
          <c:smooth val="0"/>
          <c:extLst>
            <c:ext xmlns:c16="http://schemas.microsoft.com/office/drawing/2014/chart" uri="{C3380CC4-5D6E-409C-BE32-E72D297353CC}">
              <c16:uniqueId val="{00000000-FBAE-4483-8219-8BBDEBAD910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80917</c:v>
                </c:pt>
                <c:pt idx="1">
                  <c:v>71282</c:v>
                </c:pt>
                <c:pt idx="2">
                  <c:v>120327</c:v>
                </c:pt>
                <c:pt idx="3">
                  <c:v>47265</c:v>
                </c:pt>
                <c:pt idx="4">
                  <c:v>61960</c:v>
                </c:pt>
              </c:numCache>
            </c:numRef>
          </c:val>
          <c:smooth val="0"/>
          <c:extLst>
            <c:ext xmlns:c16="http://schemas.microsoft.com/office/drawing/2014/chart" uri="{C3380CC4-5D6E-409C-BE32-E72D297353CC}">
              <c16:uniqueId val="{00000001-FBAE-4483-8219-8BBDEBAD910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7.89</c:v>
                </c:pt>
                <c:pt idx="1">
                  <c:v>13.92</c:v>
                </c:pt>
                <c:pt idx="2">
                  <c:v>12.1</c:v>
                </c:pt>
                <c:pt idx="3">
                  <c:v>7.97</c:v>
                </c:pt>
                <c:pt idx="4">
                  <c:v>12.09</c:v>
                </c:pt>
              </c:numCache>
            </c:numRef>
          </c:val>
          <c:extLst>
            <c:ext xmlns:c16="http://schemas.microsoft.com/office/drawing/2014/chart" uri="{C3380CC4-5D6E-409C-BE32-E72D297353CC}">
              <c16:uniqueId val="{00000000-98AE-4AE3-9001-80058ED6B9D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22.64</c:v>
                </c:pt>
                <c:pt idx="1">
                  <c:v>9.75</c:v>
                </c:pt>
                <c:pt idx="2">
                  <c:v>15.53</c:v>
                </c:pt>
                <c:pt idx="3">
                  <c:v>24.6</c:v>
                </c:pt>
                <c:pt idx="4">
                  <c:v>22.12</c:v>
                </c:pt>
              </c:numCache>
            </c:numRef>
          </c:val>
          <c:extLst>
            <c:ext xmlns:c16="http://schemas.microsoft.com/office/drawing/2014/chart" uri="{C3380CC4-5D6E-409C-BE32-E72D297353CC}">
              <c16:uniqueId val="{00000001-98AE-4AE3-9001-80058ED6B9D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-1.28</c:v>
                </c:pt>
                <c:pt idx="1">
                  <c:v>-6.22</c:v>
                </c:pt>
                <c:pt idx="2">
                  <c:v>-1.74</c:v>
                </c:pt>
                <c:pt idx="3">
                  <c:v>-1.83</c:v>
                </c:pt>
                <c:pt idx="4">
                  <c:v>1.73</c:v>
                </c:pt>
              </c:numCache>
            </c:numRef>
          </c:val>
          <c:smooth val="0"/>
          <c:extLst>
            <c:ext xmlns:c16="http://schemas.microsoft.com/office/drawing/2014/chart" uri="{C3380CC4-5D6E-409C-BE32-E72D297353CC}">
              <c16:uniqueId val="{00000002-98AE-4AE3-9001-80058ED6B9D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0.02</c:v>
                </c:pt>
                <c:pt idx="2">
                  <c:v>#N/A</c:v>
                </c:pt>
                <c:pt idx="3">
                  <c:v>0.03</c:v>
                </c:pt>
                <c:pt idx="4">
                  <c:v>0</c:v>
                </c:pt>
                <c:pt idx="5">
                  <c:v>0</c:v>
                </c:pt>
                <c:pt idx="6">
                  <c:v>0</c:v>
                </c:pt>
                <c:pt idx="7">
                  <c:v>0</c:v>
                </c:pt>
                <c:pt idx="8">
                  <c:v>0</c:v>
                </c:pt>
                <c:pt idx="9">
                  <c:v>0</c:v>
                </c:pt>
              </c:numCache>
            </c:numRef>
          </c:val>
          <c:extLst>
            <c:ext xmlns:c16="http://schemas.microsoft.com/office/drawing/2014/chart" uri="{C3380CC4-5D6E-409C-BE32-E72D297353CC}">
              <c16:uniqueId val="{00000000-EFBC-4123-9576-04E374BADA3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FBC-4123-9576-04E374BADA3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FBC-4123-9576-04E374BADA37}"/>
            </c:ext>
          </c:extLst>
        </c:ser>
        <c:ser>
          <c:idx val="3"/>
          <c:order val="3"/>
          <c:tx>
            <c:strRef>
              <c:f>データシート!$A$30</c:f>
              <c:strCache>
                <c:ptCount val="1"/>
                <c:pt idx="0">
                  <c:v>交通災害共済事業特別会計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0.01</c:v>
                </c:pt>
                <c:pt idx="2">
                  <c:v>#N/A</c:v>
                </c:pt>
                <c:pt idx="3">
                  <c:v>0.02</c:v>
                </c:pt>
                <c:pt idx="4">
                  <c:v>#N/A</c:v>
                </c:pt>
                <c:pt idx="5">
                  <c:v>0.01</c:v>
                </c:pt>
                <c:pt idx="6">
                  <c:v>#N/A</c:v>
                </c:pt>
                <c:pt idx="7">
                  <c:v>0.02</c:v>
                </c:pt>
                <c:pt idx="8">
                  <c:v>#N/A</c:v>
                </c:pt>
                <c:pt idx="9">
                  <c:v>0</c:v>
                </c:pt>
              </c:numCache>
            </c:numRef>
          </c:val>
          <c:extLst>
            <c:ext xmlns:c16="http://schemas.microsoft.com/office/drawing/2014/chart" uri="{C3380CC4-5D6E-409C-BE32-E72D297353CC}">
              <c16:uniqueId val="{00000003-EFBC-4123-9576-04E374BADA37}"/>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0.1</c:v>
                </c:pt>
                <c:pt idx="2">
                  <c:v>#N/A</c:v>
                </c:pt>
                <c:pt idx="3">
                  <c:v>0.12</c:v>
                </c:pt>
                <c:pt idx="4">
                  <c:v>#N/A</c:v>
                </c:pt>
                <c:pt idx="5">
                  <c:v>0.13</c:v>
                </c:pt>
                <c:pt idx="6">
                  <c:v>#N/A</c:v>
                </c:pt>
                <c:pt idx="7">
                  <c:v>0.13</c:v>
                </c:pt>
                <c:pt idx="8">
                  <c:v>#N/A</c:v>
                </c:pt>
                <c:pt idx="9">
                  <c:v>0.14000000000000001</c:v>
                </c:pt>
              </c:numCache>
            </c:numRef>
          </c:val>
          <c:extLst>
            <c:ext xmlns:c16="http://schemas.microsoft.com/office/drawing/2014/chart" uri="{C3380CC4-5D6E-409C-BE32-E72D297353CC}">
              <c16:uniqueId val="{00000004-EFBC-4123-9576-04E374BADA37}"/>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0.57999999999999996</c:v>
                </c:pt>
                <c:pt idx="2">
                  <c:v>#N/A</c:v>
                </c:pt>
                <c:pt idx="3">
                  <c:v>0.72</c:v>
                </c:pt>
                <c:pt idx="4">
                  <c:v>#N/A</c:v>
                </c:pt>
                <c:pt idx="5">
                  <c:v>1.43</c:v>
                </c:pt>
                <c:pt idx="6">
                  <c:v>#N/A</c:v>
                </c:pt>
                <c:pt idx="7">
                  <c:v>1.23</c:v>
                </c:pt>
                <c:pt idx="8">
                  <c:v>#N/A</c:v>
                </c:pt>
                <c:pt idx="9">
                  <c:v>0.63</c:v>
                </c:pt>
              </c:numCache>
            </c:numRef>
          </c:val>
          <c:extLst>
            <c:ext xmlns:c16="http://schemas.microsoft.com/office/drawing/2014/chart" uri="{C3380CC4-5D6E-409C-BE32-E72D297353CC}">
              <c16:uniqueId val="{00000005-EFBC-4123-9576-04E374BADA37}"/>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0</c:v>
                </c:pt>
                <c:pt idx="1">
                  <c:v>0</c:v>
                </c:pt>
                <c:pt idx="2">
                  <c:v>#N/A</c:v>
                </c:pt>
                <c:pt idx="3">
                  <c:v>0.71</c:v>
                </c:pt>
                <c:pt idx="4">
                  <c:v>#N/A</c:v>
                </c:pt>
                <c:pt idx="5">
                  <c:v>1.03</c:v>
                </c:pt>
                <c:pt idx="6">
                  <c:v>#N/A</c:v>
                </c:pt>
                <c:pt idx="7">
                  <c:v>1.44</c:v>
                </c:pt>
                <c:pt idx="8">
                  <c:v>#N/A</c:v>
                </c:pt>
                <c:pt idx="9">
                  <c:v>1.78</c:v>
                </c:pt>
              </c:numCache>
            </c:numRef>
          </c:val>
          <c:extLst>
            <c:ext xmlns:c16="http://schemas.microsoft.com/office/drawing/2014/chart" uri="{C3380CC4-5D6E-409C-BE32-E72D297353CC}">
              <c16:uniqueId val="{00000006-EFBC-4123-9576-04E374BADA37}"/>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5.37</c:v>
                </c:pt>
                <c:pt idx="2">
                  <c:v>#N/A</c:v>
                </c:pt>
                <c:pt idx="3">
                  <c:v>5.93</c:v>
                </c:pt>
                <c:pt idx="4">
                  <c:v>#N/A</c:v>
                </c:pt>
                <c:pt idx="5">
                  <c:v>5.67</c:v>
                </c:pt>
                <c:pt idx="6">
                  <c:v>#N/A</c:v>
                </c:pt>
                <c:pt idx="7">
                  <c:v>4.6500000000000004</c:v>
                </c:pt>
                <c:pt idx="8">
                  <c:v>#N/A</c:v>
                </c:pt>
                <c:pt idx="9">
                  <c:v>4.3</c:v>
                </c:pt>
              </c:numCache>
            </c:numRef>
          </c:val>
          <c:extLst>
            <c:ext xmlns:c16="http://schemas.microsoft.com/office/drawing/2014/chart" uri="{C3380CC4-5D6E-409C-BE32-E72D297353CC}">
              <c16:uniqueId val="{00000007-EFBC-4123-9576-04E374BADA37}"/>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11.12</c:v>
                </c:pt>
                <c:pt idx="2">
                  <c:v>#N/A</c:v>
                </c:pt>
                <c:pt idx="3">
                  <c:v>11.45</c:v>
                </c:pt>
                <c:pt idx="4">
                  <c:v>#N/A</c:v>
                </c:pt>
                <c:pt idx="5">
                  <c:v>11.43</c:v>
                </c:pt>
                <c:pt idx="6">
                  <c:v>#N/A</c:v>
                </c:pt>
                <c:pt idx="7">
                  <c:v>9.61</c:v>
                </c:pt>
                <c:pt idx="8">
                  <c:v>#N/A</c:v>
                </c:pt>
                <c:pt idx="9">
                  <c:v>9.5299999999999994</c:v>
                </c:pt>
              </c:numCache>
            </c:numRef>
          </c:val>
          <c:extLst>
            <c:ext xmlns:c16="http://schemas.microsoft.com/office/drawing/2014/chart" uri="{C3380CC4-5D6E-409C-BE32-E72D297353CC}">
              <c16:uniqueId val="{00000008-EFBC-4123-9576-04E374BADA3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7.89</c:v>
                </c:pt>
                <c:pt idx="2">
                  <c:v>#N/A</c:v>
                </c:pt>
                <c:pt idx="3">
                  <c:v>13.92</c:v>
                </c:pt>
                <c:pt idx="4">
                  <c:v>#N/A</c:v>
                </c:pt>
                <c:pt idx="5">
                  <c:v>12.1</c:v>
                </c:pt>
                <c:pt idx="6">
                  <c:v>#N/A</c:v>
                </c:pt>
                <c:pt idx="7">
                  <c:v>7.96</c:v>
                </c:pt>
                <c:pt idx="8">
                  <c:v>#N/A</c:v>
                </c:pt>
                <c:pt idx="9">
                  <c:v>12.09</c:v>
                </c:pt>
              </c:numCache>
            </c:numRef>
          </c:val>
          <c:extLst>
            <c:ext xmlns:c16="http://schemas.microsoft.com/office/drawing/2014/chart" uri="{C3380CC4-5D6E-409C-BE32-E72D297353CC}">
              <c16:uniqueId val="{00000009-EFBC-4123-9576-04E374BADA3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1470</c:v>
                </c:pt>
                <c:pt idx="5">
                  <c:v>1464</c:v>
                </c:pt>
                <c:pt idx="8">
                  <c:v>1437</c:v>
                </c:pt>
                <c:pt idx="11">
                  <c:v>1390</c:v>
                </c:pt>
                <c:pt idx="14">
                  <c:v>1389</c:v>
                </c:pt>
              </c:numCache>
            </c:numRef>
          </c:val>
          <c:extLst>
            <c:ext xmlns:c16="http://schemas.microsoft.com/office/drawing/2014/chart" uri="{C3380CC4-5D6E-409C-BE32-E72D297353CC}">
              <c16:uniqueId val="{00000000-73B8-4108-883F-9DE743E25D1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3B8-4108-883F-9DE743E25D1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53</c:v>
                </c:pt>
                <c:pt idx="3">
                  <c:v>53</c:v>
                </c:pt>
                <c:pt idx="6">
                  <c:v>26</c:v>
                </c:pt>
                <c:pt idx="9">
                  <c:v>26</c:v>
                </c:pt>
                <c:pt idx="12">
                  <c:v>26</c:v>
                </c:pt>
              </c:numCache>
            </c:numRef>
          </c:val>
          <c:extLst>
            <c:ext xmlns:c16="http://schemas.microsoft.com/office/drawing/2014/chart" uri="{C3380CC4-5D6E-409C-BE32-E72D297353CC}">
              <c16:uniqueId val="{00000002-73B8-4108-883F-9DE743E25D1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130</c:v>
                </c:pt>
                <c:pt idx="3">
                  <c:v>120</c:v>
                </c:pt>
                <c:pt idx="6">
                  <c:v>112</c:v>
                </c:pt>
                <c:pt idx="9">
                  <c:v>108</c:v>
                </c:pt>
                <c:pt idx="12">
                  <c:v>105</c:v>
                </c:pt>
              </c:numCache>
            </c:numRef>
          </c:val>
          <c:extLst>
            <c:ext xmlns:c16="http://schemas.microsoft.com/office/drawing/2014/chart" uri="{C3380CC4-5D6E-409C-BE32-E72D297353CC}">
              <c16:uniqueId val="{00000003-73B8-4108-883F-9DE743E25D1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472</c:v>
                </c:pt>
                <c:pt idx="3">
                  <c:v>438</c:v>
                </c:pt>
                <c:pt idx="6">
                  <c:v>425</c:v>
                </c:pt>
                <c:pt idx="9">
                  <c:v>420</c:v>
                </c:pt>
                <c:pt idx="12">
                  <c:v>416</c:v>
                </c:pt>
              </c:numCache>
            </c:numRef>
          </c:val>
          <c:extLst>
            <c:ext xmlns:c16="http://schemas.microsoft.com/office/drawing/2014/chart" uri="{C3380CC4-5D6E-409C-BE32-E72D297353CC}">
              <c16:uniqueId val="{00000004-73B8-4108-883F-9DE743E25D1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3B8-4108-883F-9DE743E25D1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3B8-4108-883F-9DE743E25D1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1458</c:v>
                </c:pt>
                <c:pt idx="3">
                  <c:v>1452</c:v>
                </c:pt>
                <c:pt idx="6">
                  <c:v>1456</c:v>
                </c:pt>
                <c:pt idx="9">
                  <c:v>1511</c:v>
                </c:pt>
                <c:pt idx="12">
                  <c:v>1464</c:v>
                </c:pt>
              </c:numCache>
            </c:numRef>
          </c:val>
          <c:extLst>
            <c:ext xmlns:c16="http://schemas.microsoft.com/office/drawing/2014/chart" uri="{C3380CC4-5D6E-409C-BE32-E72D297353CC}">
              <c16:uniqueId val="{00000007-73B8-4108-883F-9DE743E25D1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643</c:v>
                </c:pt>
                <c:pt idx="2">
                  <c:v>#N/A</c:v>
                </c:pt>
                <c:pt idx="3">
                  <c:v>#N/A</c:v>
                </c:pt>
                <c:pt idx="4">
                  <c:v>599</c:v>
                </c:pt>
                <c:pt idx="5">
                  <c:v>#N/A</c:v>
                </c:pt>
                <c:pt idx="6">
                  <c:v>#N/A</c:v>
                </c:pt>
                <c:pt idx="7">
                  <c:v>582</c:v>
                </c:pt>
                <c:pt idx="8">
                  <c:v>#N/A</c:v>
                </c:pt>
                <c:pt idx="9">
                  <c:v>#N/A</c:v>
                </c:pt>
                <c:pt idx="10">
                  <c:v>675</c:v>
                </c:pt>
                <c:pt idx="11">
                  <c:v>#N/A</c:v>
                </c:pt>
                <c:pt idx="12">
                  <c:v>#N/A</c:v>
                </c:pt>
                <c:pt idx="13">
                  <c:v>622</c:v>
                </c:pt>
                <c:pt idx="14">
                  <c:v>#N/A</c:v>
                </c:pt>
              </c:numCache>
            </c:numRef>
          </c:val>
          <c:smooth val="0"/>
          <c:extLst>
            <c:ext xmlns:c16="http://schemas.microsoft.com/office/drawing/2014/chart" uri="{C3380CC4-5D6E-409C-BE32-E72D297353CC}">
              <c16:uniqueId val="{00000008-73B8-4108-883F-9DE743E25D1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14264</c:v>
                </c:pt>
                <c:pt idx="5">
                  <c:v>14676</c:v>
                </c:pt>
                <c:pt idx="8">
                  <c:v>14830</c:v>
                </c:pt>
                <c:pt idx="11">
                  <c:v>14407</c:v>
                </c:pt>
                <c:pt idx="14">
                  <c:v>14180</c:v>
                </c:pt>
              </c:numCache>
            </c:numRef>
          </c:val>
          <c:extLst>
            <c:ext xmlns:c16="http://schemas.microsoft.com/office/drawing/2014/chart" uri="{C3380CC4-5D6E-409C-BE32-E72D297353CC}">
              <c16:uniqueId val="{00000000-A510-4890-B80D-18FF0BA5179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2725</c:v>
                </c:pt>
                <c:pt idx="5">
                  <c:v>2324</c:v>
                </c:pt>
                <c:pt idx="8">
                  <c:v>2008</c:v>
                </c:pt>
                <c:pt idx="11">
                  <c:v>1748</c:v>
                </c:pt>
                <c:pt idx="14">
                  <c:v>1653</c:v>
                </c:pt>
              </c:numCache>
            </c:numRef>
          </c:val>
          <c:extLst>
            <c:ext xmlns:c16="http://schemas.microsoft.com/office/drawing/2014/chart" uri="{C3380CC4-5D6E-409C-BE32-E72D297353CC}">
              <c16:uniqueId val="{00000001-A510-4890-B80D-18FF0BA5179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4998</c:v>
                </c:pt>
                <c:pt idx="5">
                  <c:v>4867</c:v>
                </c:pt>
                <c:pt idx="8">
                  <c:v>6111</c:v>
                </c:pt>
                <c:pt idx="11">
                  <c:v>7275</c:v>
                </c:pt>
                <c:pt idx="14">
                  <c:v>7500</c:v>
                </c:pt>
              </c:numCache>
            </c:numRef>
          </c:val>
          <c:extLst>
            <c:ext xmlns:c16="http://schemas.microsoft.com/office/drawing/2014/chart" uri="{C3380CC4-5D6E-409C-BE32-E72D297353CC}">
              <c16:uniqueId val="{00000002-A510-4890-B80D-18FF0BA5179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510-4890-B80D-18FF0BA5179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510-4890-B80D-18FF0BA5179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510-4890-B80D-18FF0BA5179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2271</c:v>
                </c:pt>
                <c:pt idx="3">
                  <c:v>2187</c:v>
                </c:pt>
                <c:pt idx="6">
                  <c:v>2165</c:v>
                </c:pt>
                <c:pt idx="9">
                  <c:v>2143</c:v>
                </c:pt>
                <c:pt idx="12">
                  <c:v>2074</c:v>
                </c:pt>
              </c:numCache>
            </c:numRef>
          </c:val>
          <c:extLst>
            <c:ext xmlns:c16="http://schemas.microsoft.com/office/drawing/2014/chart" uri="{C3380CC4-5D6E-409C-BE32-E72D297353CC}">
              <c16:uniqueId val="{00000006-A510-4890-B80D-18FF0BA5179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915</c:v>
                </c:pt>
                <c:pt idx="3">
                  <c:v>797</c:v>
                </c:pt>
                <c:pt idx="6">
                  <c:v>763</c:v>
                </c:pt>
                <c:pt idx="9">
                  <c:v>665</c:v>
                </c:pt>
                <c:pt idx="12">
                  <c:v>635</c:v>
                </c:pt>
              </c:numCache>
            </c:numRef>
          </c:val>
          <c:extLst>
            <c:ext xmlns:c16="http://schemas.microsoft.com/office/drawing/2014/chart" uri="{C3380CC4-5D6E-409C-BE32-E72D297353CC}">
              <c16:uniqueId val="{00000007-A510-4890-B80D-18FF0BA5179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5604</c:v>
                </c:pt>
                <c:pt idx="3">
                  <c:v>4816</c:v>
                </c:pt>
                <c:pt idx="6">
                  <c:v>4482</c:v>
                </c:pt>
                <c:pt idx="9">
                  <c:v>4084</c:v>
                </c:pt>
                <c:pt idx="12">
                  <c:v>4077</c:v>
                </c:pt>
              </c:numCache>
            </c:numRef>
          </c:val>
          <c:extLst>
            <c:ext xmlns:c16="http://schemas.microsoft.com/office/drawing/2014/chart" uri="{C3380CC4-5D6E-409C-BE32-E72D297353CC}">
              <c16:uniqueId val="{00000008-A510-4890-B80D-18FF0BA5179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154</c:v>
                </c:pt>
                <c:pt idx="3">
                  <c:v>102</c:v>
                </c:pt>
                <c:pt idx="6">
                  <c:v>51</c:v>
                </c:pt>
                <c:pt idx="9">
                  <c:v>25</c:v>
                </c:pt>
                <c:pt idx="12">
                  <c:v>0</c:v>
                </c:pt>
              </c:numCache>
            </c:numRef>
          </c:val>
          <c:extLst>
            <c:ext xmlns:c16="http://schemas.microsoft.com/office/drawing/2014/chart" uri="{C3380CC4-5D6E-409C-BE32-E72D297353CC}">
              <c16:uniqueId val="{00000009-A510-4890-B80D-18FF0BA5179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15171</c:v>
                </c:pt>
                <c:pt idx="3">
                  <c:v>15488</c:v>
                </c:pt>
                <c:pt idx="6">
                  <c:v>17207</c:v>
                </c:pt>
                <c:pt idx="9">
                  <c:v>16693</c:v>
                </c:pt>
                <c:pt idx="12">
                  <c:v>16529</c:v>
                </c:pt>
              </c:numCache>
            </c:numRef>
          </c:val>
          <c:extLst>
            <c:ext xmlns:c16="http://schemas.microsoft.com/office/drawing/2014/chart" uri="{C3380CC4-5D6E-409C-BE32-E72D297353CC}">
              <c16:uniqueId val="{0000000A-A510-4890-B80D-18FF0BA5179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2129</c:v>
                </c:pt>
                <c:pt idx="2">
                  <c:v>#N/A</c:v>
                </c:pt>
                <c:pt idx="3">
                  <c:v>#N/A</c:v>
                </c:pt>
                <c:pt idx="4">
                  <c:v>1522</c:v>
                </c:pt>
                <c:pt idx="5">
                  <c:v>#N/A</c:v>
                </c:pt>
                <c:pt idx="6">
                  <c:v>#N/A</c:v>
                </c:pt>
                <c:pt idx="7">
                  <c:v>1720</c:v>
                </c:pt>
                <c:pt idx="8">
                  <c:v>#N/A</c:v>
                </c:pt>
                <c:pt idx="9">
                  <c:v>#N/A</c:v>
                </c:pt>
                <c:pt idx="10">
                  <c:v>181</c:v>
                </c:pt>
                <c:pt idx="11">
                  <c:v>#N/A</c:v>
                </c:pt>
                <c:pt idx="12">
                  <c:v>#N/A</c:v>
                </c:pt>
                <c:pt idx="13">
                  <c:v>0</c:v>
                </c:pt>
                <c:pt idx="14">
                  <c:v>#N/A</c:v>
                </c:pt>
              </c:numCache>
            </c:numRef>
          </c:val>
          <c:smooth val="0"/>
          <c:extLst>
            <c:ext xmlns:c16="http://schemas.microsoft.com/office/drawing/2014/chart" uri="{C3380CC4-5D6E-409C-BE32-E72D297353CC}">
              <c16:uniqueId val="{0000000B-A510-4890-B80D-18FF0BA5179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1567</c:v>
                </c:pt>
                <c:pt idx="1">
                  <c:v>2437</c:v>
                </c:pt>
                <c:pt idx="2">
                  <c:v>2198</c:v>
                </c:pt>
              </c:numCache>
            </c:numRef>
          </c:val>
          <c:extLst>
            <c:ext xmlns:c16="http://schemas.microsoft.com/office/drawing/2014/chart" uri="{C3380CC4-5D6E-409C-BE32-E72D297353CC}">
              <c16:uniqueId val="{00000000-E8DE-4659-8E2D-FD9A3EC0498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215</c:v>
                </c:pt>
                <c:pt idx="1">
                  <c:v>230</c:v>
                </c:pt>
                <c:pt idx="2">
                  <c:v>244</c:v>
                </c:pt>
              </c:numCache>
            </c:numRef>
          </c:val>
          <c:extLst>
            <c:ext xmlns:c16="http://schemas.microsoft.com/office/drawing/2014/chart" uri="{C3380CC4-5D6E-409C-BE32-E72D297353CC}">
              <c16:uniqueId val="{00000001-E8DE-4659-8E2D-FD9A3EC0498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3327</c:v>
                </c:pt>
                <c:pt idx="1">
                  <c:v>3456</c:v>
                </c:pt>
                <c:pt idx="2">
                  <c:v>3830</c:v>
                </c:pt>
              </c:numCache>
            </c:numRef>
          </c:val>
          <c:extLst>
            <c:ext xmlns:c16="http://schemas.microsoft.com/office/drawing/2014/chart" uri="{C3380CC4-5D6E-409C-BE32-E72D297353CC}">
              <c16:uniqueId val="{00000002-E8DE-4659-8E2D-FD9A3EC0498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{E8D29C58-8060-414B-9EFC-D7FC2FE35AB7}</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3331-42EC-BE84-26305E958D6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{B9A23176-3B9F-4985-BA05-7837BD57544E}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331-42EC-BE84-26305E958D6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{00EA5279-9D0B-4C2E-AA43-B451EBD948A3}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331-42EC-BE84-26305E958D6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{98570F57-2B3F-44E6-9C74-73C140127D13}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331-42EC-BE84-26305E958D6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{5DD59B28-05B6-46AF-8070-FD34D2E72E9E}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331-42EC-BE84-26305E958D69}"/>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{EDFD6518-C84D-460C-B618-02E53BC7F31C}</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3331-42EC-BE84-26305E958D69}"/>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{426E8377-DCA0-40B7-BD4F-C1686E5247A0}</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3331-42EC-BE84-26305E958D69}"/>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{93C09216-FD5A-43FC-A8DA-4BD03A2DC92F}</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3331-42EC-BE84-26305E958D69}"/>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{15E35D4D-C9D1-4C87-BD7B-2BB35CC126CA}</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3331-42EC-BE84-26305E958D6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58.8</c:v>
                </c:pt>
                <c:pt idx="8">
                  <c:v>60</c:v>
                </c:pt>
                <c:pt idx="16">
                  <c:v>57.6</c:v>
                </c:pt>
                <c:pt idx="24">
                  <c:v>59.1</c:v>
                </c:pt>
                <c:pt idx="32">
                  <c:v>60.1</c:v>
                </c:pt>
              </c:numCache>
            </c:numRef>
          </c:xVal>
          <c:yVal>
            <c:numRef>
              <c:f>公会計指標分析・財政指標組合せ分析表!$BP$51:$DC$51</c:f>
              <c:numCache>
                <c:formatCode>#,##0.0;"▲ "#,##0.0</c:formatCode>
                <c:ptCount val="40"/>
                <c:pt idx="0">
                  <c:v>25.8</c:v>
                </c:pt>
                <c:pt idx="8">
                  <c:v>18</c:v>
                </c:pt>
                <c:pt idx="16">
                  <c:v>19.3</c:v>
                </c:pt>
                <c:pt idx="24">
                  <c:v>2</c:v>
                </c:pt>
              </c:numCache>
            </c:numRef>
          </c:yVal>
          <c:smooth val="0"/>
          <c:extLst>
            <c:ext xmlns:c16="http://schemas.microsoft.com/office/drawing/2014/chart" uri="{C3380CC4-5D6E-409C-BE32-E72D297353CC}">
              <c16:uniqueId val="{00000009-3331-42EC-BE84-26305E958D6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{4A69D3DF-2413-46FF-BBEE-5BA5B881EBCD}</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3331-42EC-BE84-26305E958D6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{366B00B7-4298-4419-B31D-0AC7328E9E71}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331-42EC-BE84-26305E958D6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{C0885BC4-64D4-45E5-A8E4-37AF8C89DB95}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331-42EC-BE84-26305E958D6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{5D17038D-5827-43E1-85C3-A95988CF4CDB}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331-42EC-BE84-26305E958D6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{42DC6BDF-3296-4316-B2CA-1A48EB9400BC}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331-42EC-BE84-26305E958D69}"/>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{3CD07F20-D611-4D6C-B2B4-0903FFD504DC}</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3331-42EC-BE84-26305E958D69}"/>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{976C4D65-D556-44E6-9459-C1E2702EAC77}</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3331-42EC-BE84-26305E958D69}"/>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{FD661A9C-9366-4BDB-B10F-3D71B42955C2}</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3331-42EC-BE84-26305E958D69}"/>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{94EF6018-B1D4-4B92-80F4-9FBFA81C2B9A}</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3331-42EC-BE84-26305E958D6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61.7</c:v>
                </c:pt>
                <c:pt idx="16">
                  <c:v>62.5</c:v>
                </c:pt>
                <c:pt idx="24">
                  <c:v>64.3</c:v>
                </c:pt>
                <c:pt idx="32">
                  <c:v>64.7</c:v>
                </c:pt>
              </c:numCache>
            </c:numRef>
          </c:xVal>
          <c:yVal>
            <c:numRef>
              <c:f>公会計指標分析・財政指標組合せ分析表!$BP$55:$DC$55</c:f>
              <c:numCache>
                <c:formatCode>#,##0.0;"▲ "#,##0.0</c:formatCode>
                <c:ptCount val="40"/>
                <c:pt idx="0">
                  <c:v>49.1</c:v>
                </c:pt>
                <c:pt idx="8">
                  <c:v>41.5</c:v>
                </c:pt>
                <c:pt idx="16">
                  <c:v>25.2</c:v>
                </c:pt>
                <c:pt idx="24">
                  <c:v>15.7</c:v>
                </c:pt>
                <c:pt idx="32">
                  <c:v>10.199999999999999</c:v>
                </c:pt>
              </c:numCache>
            </c:numRef>
          </c:yVal>
          <c:smooth val="0"/>
          <c:extLst>
            <c:ext xmlns:c16="http://schemas.microsoft.com/office/drawing/2014/chart" uri="{C3380CC4-5D6E-409C-BE32-E72D297353CC}">
              <c16:uniqueId val="{00000013-3331-42EC-BE84-26305E958D69}"/>
            </c:ext>
          </c:extLst>
        </c:ser>
        <c:dLbls>
          <c:showLegendKey val="0"/>
          <c:showVal val="1"/>
          <c:showCatName val="0"/>
          <c:showSerName val="0"/>
          <c:showPercent val="0"/>
          <c:showBubbleSize val="0"/>
        </c:dLbls>
        <c:axId val="46179840"/>
        <c:axId val="46181760"/>
      </c:scatterChart>
      <c:valAx>
        <c:axId val="46179840"/>
        <c:scaling>
          <c:orientation val="maxMin"/>
          <c:max val="66"/>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{7390E6FC-E0E4-4BCE-930E-0994D8752D22}</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4831-4AA0-8995-3C575621634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{0387F5F1-066E-4CE5-9B68-1ABC4CDA76C8}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831-4AA0-8995-3C575621634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{3ECEC28F-C324-4C87-8AEA-FFB7CC0AD8E3}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831-4AA0-8995-3C575621634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{7554EA2B-4540-4DCD-A9B2-213E0FF7BB72}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831-4AA0-8995-3C575621634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{0476CCEF-4459-4F0C-9381-BD4850232E96}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831-4AA0-8995-3C575621634C}"/>
                </c:ext>
              </c:extLst>
            </c:dLbl>
            <c:dLbl>
              <c:idx val="8"/>
              <c:layout>
                <c:manualLayout>
                  <c:x val="-3.4310845302750435E-2"/>
                  <c:y val="-7.4102665443757723E-2"/>
                </c:manualLayout>
              </c:layout>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{5514A3F6-E30D-4F4B-BC83-B94C2FBE7714}</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4831-4AA0-8995-3C575621634C}"/>
                </c:ext>
              </c:extLst>
            </c:dLbl>
            <c:dLbl>
              <c:idx val="16"/>
              <c:layout>
                <c:manualLayout>
                  <c:x val="-2.8829840147400865E-2"/>
                  <c:y val="-5.073097121939963E-2"/>
                </c:manualLayout>
              </c:layout>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{28F132F8-EBDB-43C7-BA17-8AB9BEA13348}</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4831-4AA0-8995-3C575621634C}"/>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{A75E6BE0-7E6E-43AD-9B41-19A9FB315E91}</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4831-4AA0-8995-3C575621634C}"/>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{F165841D-FB87-4863-AF32-217859BEBBC3}</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4831-4AA0-8995-3C575621634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c:v>
                </c:pt>
                <c:pt idx="8">
                  <c:v>7.2</c:v>
                </c:pt>
                <c:pt idx="16">
                  <c:v>7.1</c:v>
                </c:pt>
                <c:pt idx="24">
                  <c:v>7.1</c:v>
                </c:pt>
                <c:pt idx="32">
                  <c:v>7.1</c:v>
                </c:pt>
              </c:numCache>
            </c:numRef>
          </c:xVal>
          <c:yVal>
            <c:numRef>
              <c:f>公会計指標分析・財政指標組合せ分析表!$BP$73:$DC$73</c:f>
              <c:numCache>
                <c:formatCode>#,##0.0;"▲ "#,##0.0</c:formatCode>
                <c:ptCount val="40"/>
                <c:pt idx="0">
                  <c:v>25.8</c:v>
                </c:pt>
                <c:pt idx="8">
                  <c:v>18</c:v>
                </c:pt>
                <c:pt idx="16">
                  <c:v>19.3</c:v>
                </c:pt>
                <c:pt idx="24">
                  <c:v>2</c:v>
                </c:pt>
              </c:numCache>
            </c:numRef>
          </c:yVal>
          <c:smooth val="0"/>
          <c:extLst>
            <c:ext xmlns:c16="http://schemas.microsoft.com/office/drawing/2014/chart" uri="{C3380CC4-5D6E-409C-BE32-E72D297353CC}">
              <c16:uniqueId val="{00000009-4831-4AA0-8995-3C575621634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{E1F69F6A-228C-411B-8472-B849346EEFD9}</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4831-4AA0-8995-3C575621634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{590D55BF-D155-43D9-A090-7DA8B3C55D0B}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831-4AA0-8995-3C575621634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{9BE7E63D-0975-482A-A3DD-89AC29275AA1}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831-4AA0-8995-3C575621634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{19CC7906-F5E3-4707-B817-5E00BECDB416}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831-4AA0-8995-3C575621634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{583EE46F-E904-41E6-9ED3-E381F2B4B7B9}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831-4AA0-8995-3C575621634C}"/>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{8205B567-6AF2-4F2A-A0A5-CD33FEEE008D}</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4831-4AA0-8995-3C575621634C}"/>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{605CC899-60D8-4354-B7EF-DFD2C6BE313C}</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4831-4AA0-8995-3C575621634C}"/>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{59343593-A474-45E1-9BA1-E26518B20553}</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4831-4AA0-8995-3C575621634C}"/>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{2EB04827-FA5A-4444-92F3-20910D995C35}</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4831-4AA0-8995-3C575621634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9.1999999999999993</c:v>
                </c:pt>
                <c:pt idx="16">
                  <c:v>8.9</c:v>
                </c:pt>
                <c:pt idx="24">
                  <c:v>8.9</c:v>
                </c:pt>
                <c:pt idx="32">
                  <c:v>9</c:v>
                </c:pt>
              </c:numCache>
            </c:numRef>
          </c:xVal>
          <c:yVal>
            <c:numRef>
              <c:f>公会計指標分析・財政指標組合せ分析表!$BP$77:$DC$77</c:f>
              <c:numCache>
                <c:formatCode>#,##0.0;"▲ "#,##0.0</c:formatCode>
                <c:ptCount val="40"/>
                <c:pt idx="0">
                  <c:v>49.1</c:v>
                </c:pt>
                <c:pt idx="8">
                  <c:v>41.5</c:v>
                </c:pt>
                <c:pt idx="16">
                  <c:v>25.2</c:v>
                </c:pt>
                <c:pt idx="24">
                  <c:v>15.7</c:v>
                </c:pt>
                <c:pt idx="32">
                  <c:v>10.199999999999999</c:v>
                </c:pt>
              </c:numCache>
            </c:numRef>
          </c:yVal>
          <c:smooth val="0"/>
          <c:extLst>
            <c:ext xmlns:c16="http://schemas.microsoft.com/office/drawing/2014/chart" uri="{C3380CC4-5D6E-409C-BE32-E72D297353CC}">
              <c16:uniqueId val="{00000013-4831-4AA0-8995-3C575621634C}"/>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32,860
32,432
222.85
20,776,935
19,396,692
1,201,081
9,933,315
16,528,795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類似団体内平均値と比較すると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0.13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ポイント上回っており、前年度より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ポイント減少している。令和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以降減少傾向にあるのは、普通交付税の再算定により、臨時財政対策費や臨時財政対策債償還基金費などが創設され、基準財政需要額が増加していることが要因である。今後は人口減少による地方税の減少が見込まれることから、中期財政計画等に基づき、歳入確保対策と歳出の削減を行い、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62230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05880"/>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148607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4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62230</xdr:rowOff>
    </xdr:from>
    <xdr:to>
      <xdr:col>24</xdr:col>
      <xdr:colOff>12700</xdr:colOff>
      <xdr:row>37</xdr:row>
      <xdr:rowOff>62230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05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102870</xdr:rowOff>
    </xdr:from>
    <xdr:to>
      <xdr:col>23</xdr:col>
      <xdr:colOff>133350</xdr:colOff>
      <xdr:row>40</xdr:row>
      <xdr:rowOff>127000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696087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19067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2199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46990</xdr:rowOff>
    </xdr:from>
    <xdr:to>
      <xdr:col>23</xdr:col>
      <xdr:colOff>184150</xdr:colOff>
      <xdr:row>42</xdr:row>
      <xdr:rowOff>148590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78740</xdr:rowOff>
    </xdr:from>
    <xdr:to>
      <xdr:col>19</xdr:col>
      <xdr:colOff>133350</xdr:colOff>
      <xdr:row>40</xdr:row>
      <xdr:rowOff>102870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693674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22860</xdr:rowOff>
    </xdr:from>
    <xdr:to>
      <xdr:col>19</xdr:col>
      <xdr:colOff>184150</xdr:colOff>
      <xdr:row>42</xdr:row>
      <xdr:rowOff>124460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109237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1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54610</xdr:rowOff>
    </xdr:from>
    <xdr:to>
      <xdr:col>15</xdr:col>
      <xdr:colOff>82550</xdr:colOff>
      <xdr:row>40</xdr:row>
      <xdr:rowOff>78740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691261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54610</xdr:rowOff>
    </xdr:from>
    <xdr:to>
      <xdr:col>11</xdr:col>
      <xdr:colOff>31750</xdr:colOff>
      <xdr:row>40</xdr:row>
      <xdr:rowOff>78740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flipV="1">
          <a:off x="1447800" y="691261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76200</xdr:rowOff>
    </xdr:from>
    <xdr:to>
      <xdr:col>23</xdr:col>
      <xdr:colOff>184150</xdr:colOff>
      <xdr:row>41</xdr:row>
      <xdr:rowOff>6350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92727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52070</xdr:rowOff>
    </xdr:from>
    <xdr:to>
      <xdr:col>19</xdr:col>
      <xdr:colOff>184150</xdr:colOff>
      <xdr:row>40</xdr:row>
      <xdr:rowOff>153670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163847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678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27940</xdr:rowOff>
    </xdr:from>
    <xdr:to>
      <xdr:col>15</xdr:col>
      <xdr:colOff>133350</xdr:colOff>
      <xdr:row>40</xdr:row>
      <xdr:rowOff>129540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139717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3810</xdr:rowOff>
    </xdr:from>
    <xdr:to>
      <xdr:col>11</xdr:col>
      <xdr:colOff>82550</xdr:colOff>
      <xdr:row>40</xdr:row>
      <xdr:rowOff>105410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115587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27940</xdr:rowOff>
    </xdr:from>
    <xdr:to>
      <xdr:col>7</xdr:col>
      <xdr:colOff>31750</xdr:colOff>
      <xdr:row>40</xdr:row>
      <xdr:rowOff>129540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139717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類似団体内平均値と比較すると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ポイント上回り、前年度と比べ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ポイント悪化している。これは、前年度より地方税が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百万円ほど減少、臨時財政対策債が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百万円ほど減少したことで、経常収支比率の分母である経常一般財源が減少したことに加え、分子である経常経費充当一般財源が、扶助費や補助費等の増加により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百万円と大幅に増加したことが、要因と考えられる。今後も人件費や市有施設の改修等に伴う地方債の償還が増加していくことが見込まれるため、注視していく必要がある。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91622</xdr:rowOff>
    </xdr:from>
    <xdr:to>
      <xdr:col>23</xdr:col>
      <xdr:colOff>133350</xdr:colOff>
      <xdr:row>66</xdr:row>
      <xdr:rowOff>161834</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64272"/>
          <a:ext cx="0" cy="16132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133911</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4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161834</xdr:rowOff>
    </xdr:from>
    <xdr:to>
      <xdr:col>24</xdr:col>
      <xdr:colOff>12700</xdr:colOff>
      <xdr:row>66</xdr:row>
      <xdr:rowOff>161834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477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6549</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07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91622</xdr:rowOff>
    </xdr:from>
    <xdr:to>
      <xdr:col>24</xdr:col>
      <xdr:colOff>12700</xdr:colOff>
      <xdr:row>57</xdr:row>
      <xdr:rowOff>91622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6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125367</xdr:rowOff>
    </xdr:from>
    <xdr:to>
      <xdr:col>23</xdr:col>
      <xdr:colOff>133350</xdr:colOff>
      <xdr:row>61</xdr:row>
      <xdr:rowOff>43543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412367"/>
          <a:ext cx="838200" cy="8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60070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756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43543</xdr:rowOff>
    </xdr:from>
    <xdr:to>
      <xdr:col>23</xdr:col>
      <xdr:colOff>184150</xdr:colOff>
      <xdr:row>60</xdr:row>
      <xdr:rowOff>145143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58965</xdr:rowOff>
    </xdr:from>
    <xdr:to>
      <xdr:col>19</xdr:col>
      <xdr:colOff>133350</xdr:colOff>
      <xdr:row>60</xdr:row>
      <xdr:rowOff>125367</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174515"/>
          <a:ext cx="889000" cy="237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19413</xdr:rowOff>
    </xdr:from>
    <xdr:to>
      <xdr:col>19</xdr:col>
      <xdr:colOff>184150</xdr:colOff>
      <xdr:row>60</xdr:row>
      <xdr:rowOff>121013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131190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75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58965</xdr:rowOff>
    </xdr:from>
    <xdr:to>
      <xdr:col>15</xdr:col>
      <xdr:colOff>82550</xdr:colOff>
      <xdr:row>60</xdr:row>
      <xdr:rowOff>132262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0174515"/>
          <a:ext cx="889000" cy="244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59872</xdr:rowOff>
    </xdr:from>
    <xdr:to>
      <xdr:col>15</xdr:col>
      <xdr:colOff>133350</xdr:colOff>
      <xdr:row>59</xdr:row>
      <xdr:rowOff>161472</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146249</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132262</xdr:rowOff>
    </xdr:from>
    <xdr:to>
      <xdr:col>11</xdr:col>
      <xdr:colOff>31750</xdr:colOff>
      <xdr:row>61</xdr:row>
      <xdr:rowOff>19413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419262"/>
          <a:ext cx="8890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26307</xdr:rowOff>
    </xdr:from>
    <xdr:to>
      <xdr:col>11</xdr:col>
      <xdr:colOff>82550</xdr:colOff>
      <xdr:row>60</xdr:row>
      <xdr:rowOff>127907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138084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67673</xdr:rowOff>
    </xdr:from>
    <xdr:to>
      <xdr:col>7</xdr:col>
      <xdr:colOff>31750</xdr:colOff>
      <xdr:row>60</xdr:row>
      <xdr:rowOff>169273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8000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164193</xdr:rowOff>
    </xdr:from>
    <xdr:to>
      <xdr:col>23</xdr:col>
      <xdr:colOff>184150</xdr:colOff>
      <xdr:row>61</xdr:row>
      <xdr:rowOff>94343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45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136270</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42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74567</xdr:rowOff>
    </xdr:from>
    <xdr:to>
      <xdr:col>19</xdr:col>
      <xdr:colOff>184150</xdr:colOff>
      <xdr:row>61</xdr:row>
      <xdr:rowOff>4717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36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160944</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447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8165</xdr:rowOff>
    </xdr:from>
    <xdr:to>
      <xdr:col>15</xdr:col>
      <xdr:colOff>133350</xdr:colOff>
      <xdr:row>59</xdr:row>
      <xdr:rowOff>109765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123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119942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9892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81462</xdr:rowOff>
    </xdr:from>
    <xdr:to>
      <xdr:col>11</xdr:col>
      <xdr:colOff>82550</xdr:colOff>
      <xdr:row>61</xdr:row>
      <xdr:rowOff>11612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6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167839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45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140063</xdr:rowOff>
    </xdr:from>
    <xdr:to>
      <xdr:col>7</xdr:col>
      <xdr:colOff>31750</xdr:colOff>
      <xdr:row>61</xdr:row>
      <xdr:rowOff>70213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42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54990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51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[176,911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前年度と比べると、少雪による道路等の除排雪経費の減少により、前年度より大幅に減少している。類似団体平均値と比べるとやや下回っているが、本市ではごみ処理業務や消防業務などを一部事務組合で行っていることから、本来人件費や物件費となるべきものが一部事務組合分担金の性質である補助費等に振り替わっていることを考慮すると、この数値は類似団体より高額になっていることが推察される。本市の行財政改革プランや定員管理計画などに基づき、持続可能な財政基盤の確立に向けて取り組みを進めていく。</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60316</xdr:rowOff>
    </xdr:from>
    <xdr:to>
      <xdr:col>23</xdr:col>
      <xdr:colOff>133350</xdr:colOff>
      <xdr:row>88</xdr:row>
      <xdr:rowOff>166706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947766"/>
          <a:ext cx="0" cy="13065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138783</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26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166706</xdr:rowOff>
    </xdr:from>
    <xdr:to>
      <xdr:col>24</xdr:col>
      <xdr:colOff>12700</xdr:colOff>
      <xdr:row>88</xdr:row>
      <xdr:rowOff>166706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254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146693</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91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60316</xdr:rowOff>
    </xdr:from>
    <xdr:to>
      <xdr:col>24</xdr:col>
      <xdr:colOff>12700</xdr:colOff>
      <xdr:row>81</xdr:row>
      <xdr:rowOff>60316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947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160683</xdr:rowOff>
    </xdr:from>
    <xdr:to>
      <xdr:col>23</xdr:col>
      <xdr:colOff>133350</xdr:colOff>
      <xdr:row>82</xdr:row>
      <xdr:rowOff>22303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4114800" y="14048133"/>
          <a:ext cx="838200" cy="33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153291</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40407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9764</xdr:rowOff>
    </xdr:from>
    <xdr:to>
      <xdr:col>23</xdr:col>
      <xdr:colOff>184150</xdr:colOff>
      <xdr:row>82</xdr:row>
      <xdr:rowOff>111364</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22303</xdr:rowOff>
    </xdr:from>
    <xdr:to>
      <xdr:col>19</xdr:col>
      <xdr:colOff>133350</xdr:colOff>
      <xdr:row>82</xdr:row>
      <xdr:rowOff>36450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3225800" y="14081203"/>
          <a:ext cx="889000" cy="14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1339</xdr:rowOff>
    </xdr:from>
    <xdr:to>
      <xdr:col>19</xdr:col>
      <xdr:colOff>184150</xdr:colOff>
      <xdr:row>82</xdr:row>
      <xdr:rowOff>102939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6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87716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4146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168385</xdr:rowOff>
    </xdr:from>
    <xdr:to>
      <xdr:col>15</xdr:col>
      <xdr:colOff>82550</xdr:colOff>
      <xdr:row>82</xdr:row>
      <xdr:rowOff>36450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4055835"/>
          <a:ext cx="889000" cy="39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161255</xdr:rowOff>
    </xdr:from>
    <xdr:to>
      <xdr:col>15</xdr:col>
      <xdr:colOff>133350</xdr:colOff>
      <xdr:row>82</xdr:row>
      <xdr:rowOff>91405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4048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76182</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4135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75498</xdr:rowOff>
    </xdr:from>
    <xdr:to>
      <xdr:col>11</xdr:col>
      <xdr:colOff>31750</xdr:colOff>
      <xdr:row>81</xdr:row>
      <xdr:rowOff>168385</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3962948"/>
          <a:ext cx="889000" cy="92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141128</xdr:rowOff>
    </xdr:from>
    <xdr:to>
      <xdr:col>11</xdr:col>
      <xdr:colOff>82550</xdr:colOff>
      <xdr:row>82</xdr:row>
      <xdr:rowOff>71278</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402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56055</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4114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113015</xdr:rowOff>
    </xdr:from>
    <xdr:to>
      <xdr:col>7</xdr:col>
      <xdr:colOff>31750</xdr:colOff>
      <xdr:row>82</xdr:row>
      <xdr:rowOff>43165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400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27942</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4086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109883</xdr:rowOff>
    </xdr:from>
    <xdr:to>
      <xdr:col>23</xdr:col>
      <xdr:colOff>184150</xdr:colOff>
      <xdr:row>82</xdr:row>
      <xdr:rowOff>40033</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3997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31160</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3918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142953</xdr:rowOff>
    </xdr:from>
    <xdr:to>
      <xdr:col>19</xdr:col>
      <xdr:colOff>184150</xdr:colOff>
      <xdr:row>82</xdr:row>
      <xdr:rowOff>73103</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4030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83280</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37992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157100</xdr:rowOff>
    </xdr:from>
    <xdr:to>
      <xdr:col>15</xdr:col>
      <xdr:colOff>133350</xdr:colOff>
      <xdr:row>82</xdr:row>
      <xdr:rowOff>87250</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404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97427</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381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117585</xdr:rowOff>
    </xdr:from>
    <xdr:to>
      <xdr:col>11</xdr:col>
      <xdr:colOff>82550</xdr:colOff>
      <xdr:row>82</xdr:row>
      <xdr:rowOff>47735</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4005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57912</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3773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24698</xdr:rowOff>
    </xdr:from>
    <xdr:to>
      <xdr:col>7</xdr:col>
      <xdr:colOff>31750</xdr:colOff>
      <xdr:row>81</xdr:row>
      <xdr:rowOff>126298</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91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136475</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3681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連続で県に準じた給与改定を行っていることなどにより類似団体平均値より高く、その間はほぼ同水準となっている。市の行財政改革プラン及び定員管理計画に基づき、持続可能な財政基盤の確立に向けて取組みを進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47272</xdr:rowOff>
    </xdr:from>
    <xdr:to>
      <xdr:col>81</xdr:col>
      <xdr:colOff>44450</xdr:colOff>
      <xdr:row>89</xdr:row>
      <xdr:rowOff>163689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934722"/>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135766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39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163689</xdr:rowOff>
    </xdr:from>
    <xdr:to>
      <xdr:col>81</xdr:col>
      <xdr:colOff>133350</xdr:colOff>
      <xdr:row>89</xdr:row>
      <xdr:rowOff>163689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42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133649</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678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47272</xdr:rowOff>
    </xdr:from>
    <xdr:to>
      <xdr:col>81</xdr:col>
      <xdr:colOff>133350</xdr:colOff>
      <xdr:row>81</xdr:row>
      <xdr:rowOff>47272</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934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168628</xdr:rowOff>
    </xdr:from>
    <xdr:to>
      <xdr:col>81</xdr:col>
      <xdr:colOff>44450</xdr:colOff>
      <xdr:row>87</xdr:row>
      <xdr:rowOff>117828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6179800" y="14913328"/>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299</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573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155222</xdr:rowOff>
    </xdr:from>
    <xdr:to>
      <xdr:col>81</xdr:col>
      <xdr:colOff>95250</xdr:colOff>
      <xdr:row>86</xdr:row>
      <xdr:rowOff>85372</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72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117828</xdr:rowOff>
    </xdr:from>
    <xdr:to>
      <xdr:col>77</xdr:col>
      <xdr:colOff>44450</xdr:colOff>
      <xdr:row>87</xdr:row>
      <xdr:rowOff>131234</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5290800" y="15033978"/>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168628</xdr:rowOff>
    </xdr:from>
    <xdr:to>
      <xdr:col>77</xdr:col>
      <xdr:colOff>95250</xdr:colOff>
      <xdr:row>86</xdr:row>
      <xdr:rowOff>98778</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741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108955</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5107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131234</xdr:rowOff>
    </xdr:from>
    <xdr:to>
      <xdr:col>72</xdr:col>
      <xdr:colOff>203200</xdr:colOff>
      <xdr:row>88</xdr:row>
      <xdr:rowOff>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4401800" y="1504738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10584</xdr:rowOff>
    </xdr:from>
    <xdr:to>
      <xdr:col>73</xdr:col>
      <xdr:colOff>44450</xdr:colOff>
      <xdr:row>86</xdr:row>
      <xdr:rowOff>112184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122361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158045</xdr:rowOff>
    </xdr:from>
    <xdr:to>
      <xdr:col>68</xdr:col>
      <xdr:colOff>152400</xdr:colOff>
      <xdr:row>88</xdr:row>
      <xdr:rowOff>0</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3512800" y="1507419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37395</xdr:rowOff>
    </xdr:from>
    <xdr:to>
      <xdr:col>68</xdr:col>
      <xdr:colOff>203200</xdr:colOff>
      <xdr:row>86</xdr:row>
      <xdr:rowOff>138995</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78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149172</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55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23989</xdr:rowOff>
    </xdr:from>
    <xdr:to>
      <xdr:col>64</xdr:col>
      <xdr:colOff>152400</xdr:colOff>
      <xdr:row>86</xdr:row>
      <xdr:rowOff>125589</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76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135766</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53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117828</xdr:rowOff>
    </xdr:from>
    <xdr:to>
      <xdr:col>81</xdr:col>
      <xdr:colOff>95250</xdr:colOff>
      <xdr:row>87</xdr:row>
      <xdr:rowOff>47978</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86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89905</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834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67028</xdr:rowOff>
    </xdr:from>
    <xdr:to>
      <xdr:col>77</xdr:col>
      <xdr:colOff>95250</xdr:colOff>
      <xdr:row>87</xdr:row>
      <xdr:rowOff>168628</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98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153405</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5069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80434</xdr:rowOff>
    </xdr:from>
    <xdr:to>
      <xdr:col>73</xdr:col>
      <xdr:colOff>44450</xdr:colOff>
      <xdr:row>88</xdr:row>
      <xdr:rowOff>10584</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166811</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508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120650</xdr:rowOff>
    </xdr:from>
    <xdr:to>
      <xdr:col>68</xdr:col>
      <xdr:colOff>203200</xdr:colOff>
      <xdr:row>88</xdr:row>
      <xdr:rowOff>50800</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35577</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107245</xdr:rowOff>
    </xdr:from>
    <xdr:to>
      <xdr:col>64</xdr:col>
      <xdr:colOff>152400</xdr:colOff>
      <xdr:row>88</xdr:row>
      <xdr:rowOff>37395</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502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22172</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510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ごみ処理業務、消防業務などを一部事務組合で行っていることと、定員管理計画を着実に実行してきたことにより、類似団体内平均値を大きく下回っている。今後も、住民サービスを低下させることのないよう効率的な人員配置や業務の民間委託化により、職員数の適正化を推進していく。</a:t>
          </a: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5" name="定員管理の状況グラフ枠">
          <a:extLst>
            <a:ext uri="{FF2B5EF4-FFF2-40B4-BE49-F238E27FC236}">
              <a16:creationId xmlns:a16="http://schemas.microsoft.com/office/drawing/2014/main" id="{00000000-0008-0000-0300-00003B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163999</xdr:rowOff>
    </xdr:from>
    <xdr:to>
      <xdr:col>81</xdr:col>
      <xdr:colOff>44450</xdr:colOff>
      <xdr:row>66</xdr:row>
      <xdr:rowOff>16594</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7018000" y="10108099"/>
          <a:ext cx="0" cy="12241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160121</xdr:rowOff>
    </xdr:from>
    <xdr:ext cx="762000" cy="259045"/>
    <xdr:sp macro="" textlink="">
      <xdr:nvSpPr>
        <xdr:cNvPr id="317" name="定員管理の状況最小値テキスト">
          <a:extLst>
            <a:ext uri="{FF2B5EF4-FFF2-40B4-BE49-F238E27FC236}">
              <a16:creationId xmlns:a16="http://schemas.microsoft.com/office/drawing/2014/main" id="{00000000-0008-0000-0300-00003D010000}"/>
            </a:ext>
          </a:extLst>
        </xdr:cNvPr>
        <xdr:cNvSpPr txBox="1"/>
      </xdr:nvSpPr>
      <xdr:spPr>
        <a:xfrm>
          <a:off x="17106900" y="11304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16594</xdr:rowOff>
    </xdr:from>
    <xdr:to>
      <xdr:col>81</xdr:col>
      <xdr:colOff>133350</xdr:colOff>
      <xdr:row>66</xdr:row>
      <xdr:rowOff>16594</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1332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78926</xdr:rowOff>
    </xdr:from>
    <xdr:ext cx="762000" cy="259045"/>
    <xdr:sp macro="" textlink="">
      <xdr:nvSpPr>
        <xdr:cNvPr id="319" name="定員管理の状況最大値テキスト">
          <a:extLst>
            <a:ext uri="{FF2B5EF4-FFF2-40B4-BE49-F238E27FC236}">
              <a16:creationId xmlns:a16="http://schemas.microsoft.com/office/drawing/2014/main" id="{00000000-0008-0000-0300-00003F010000}"/>
            </a:ext>
          </a:extLst>
        </xdr:cNvPr>
        <xdr:cNvSpPr txBox="1"/>
      </xdr:nvSpPr>
      <xdr:spPr>
        <a:xfrm>
          <a:off x="17106900" y="9851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163999</xdr:rowOff>
    </xdr:from>
    <xdr:to>
      <xdr:col>81</xdr:col>
      <xdr:colOff>133350</xdr:colOff>
      <xdr:row>58</xdr:row>
      <xdr:rowOff>163999</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0108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48853</xdr:rowOff>
    </xdr:from>
    <xdr:to>
      <xdr:col>81</xdr:col>
      <xdr:colOff>44450</xdr:colOff>
      <xdr:row>59</xdr:row>
      <xdr:rowOff>55287</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179800" y="10164403"/>
          <a:ext cx="838200" cy="6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96283</xdr:rowOff>
    </xdr:from>
    <xdr:ext cx="762000" cy="259045"/>
    <xdr:sp macro="" textlink="">
      <xdr:nvSpPr>
        <xdr:cNvPr id="322" name="定員管理の状況平均値テキスト">
          <a:extLst>
            <a:ext uri="{FF2B5EF4-FFF2-40B4-BE49-F238E27FC236}">
              <a16:creationId xmlns:a16="http://schemas.microsoft.com/office/drawing/2014/main" id="{00000000-0008-0000-0300-000042010000}"/>
            </a:ext>
          </a:extLst>
        </xdr:cNvPr>
        <xdr:cNvSpPr txBox="1"/>
      </xdr:nvSpPr>
      <xdr:spPr>
        <a:xfrm>
          <a:off x="17106900" y="103832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124206</xdr:rowOff>
    </xdr:from>
    <xdr:to>
      <xdr:col>81</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9672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38396</xdr:rowOff>
    </xdr:from>
    <xdr:to>
      <xdr:col>77</xdr:col>
      <xdr:colOff>44450</xdr:colOff>
      <xdr:row>59</xdr:row>
      <xdr:rowOff>48853</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5290800" y="10153946"/>
          <a:ext cx="889000" cy="10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110532</xdr:rowOff>
    </xdr:from>
    <xdr:to>
      <xdr:col>77</xdr:col>
      <xdr:colOff>95250</xdr:colOff>
      <xdr:row>61</xdr:row>
      <xdr:rowOff>40682</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129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25459</xdr:rowOff>
    </xdr:from>
    <xdr:ext cx="7366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5798800" y="104839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27940</xdr:rowOff>
    </xdr:from>
    <xdr:to>
      <xdr:col>72</xdr:col>
      <xdr:colOff>203200</xdr:colOff>
      <xdr:row>59</xdr:row>
      <xdr:rowOff>38396</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4401800" y="10143490"/>
          <a:ext cx="889000" cy="10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103294</xdr:rowOff>
    </xdr:from>
    <xdr:to>
      <xdr:col>73</xdr:col>
      <xdr:colOff>44450</xdr:colOff>
      <xdr:row>61</xdr:row>
      <xdr:rowOff>33444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5240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18221</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909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16680</xdr:rowOff>
    </xdr:from>
    <xdr:to>
      <xdr:col>68</xdr:col>
      <xdr:colOff>152400</xdr:colOff>
      <xdr:row>59</xdr:row>
      <xdr:rowOff>27940</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3512800" y="10132230"/>
          <a:ext cx="889000" cy="1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75946</xdr:rowOff>
    </xdr:from>
    <xdr:to>
      <xdr:col>68</xdr:col>
      <xdr:colOff>203200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4351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162323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020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69511</xdr:rowOff>
    </xdr:from>
    <xdr:to>
      <xdr:col>64</xdr:col>
      <xdr:colOff>152400</xdr:colOff>
      <xdr:row>60</xdr:row>
      <xdr:rowOff>171111</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3462000" y="10356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155888</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131800" y="10442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4487</xdr:rowOff>
    </xdr:from>
    <xdr:to>
      <xdr:col>81</xdr:col>
      <xdr:colOff>95250</xdr:colOff>
      <xdr:row>59</xdr:row>
      <xdr:rowOff>106087</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967200" y="1012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97214</xdr:rowOff>
    </xdr:from>
    <xdr:ext cx="762000" cy="259045"/>
    <xdr:sp macro="" textlink="">
      <xdr:nvSpPr>
        <xdr:cNvPr id="341" name="定員管理の状況該当値テキスト">
          <a:extLst>
            <a:ext uri="{FF2B5EF4-FFF2-40B4-BE49-F238E27FC236}">
              <a16:creationId xmlns:a16="http://schemas.microsoft.com/office/drawing/2014/main" id="{00000000-0008-0000-0300-000055010000}"/>
            </a:ext>
          </a:extLst>
        </xdr:cNvPr>
        <xdr:cNvSpPr txBox="1"/>
      </xdr:nvSpPr>
      <xdr:spPr>
        <a:xfrm>
          <a:off x="17106900" y="10041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169503</xdr:rowOff>
    </xdr:from>
    <xdr:to>
      <xdr:col>77</xdr:col>
      <xdr:colOff>95250</xdr:colOff>
      <xdr:row>59</xdr:row>
      <xdr:rowOff>99653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129000" y="1011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109830</xdr:rowOff>
    </xdr:from>
    <xdr:ext cx="7366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798800" y="9882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159046</xdr:rowOff>
    </xdr:from>
    <xdr:to>
      <xdr:col>73</xdr:col>
      <xdr:colOff>44450</xdr:colOff>
      <xdr:row>59</xdr:row>
      <xdr:rowOff>89196</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5240000" y="10103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99373</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909800" y="987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148590</xdr:rowOff>
    </xdr:from>
    <xdr:to>
      <xdr:col>68</xdr:col>
      <xdr:colOff>203200</xdr:colOff>
      <xdr:row>59</xdr:row>
      <xdr:rowOff>78740</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4351000" y="1009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88917</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020800" y="986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137330</xdr:rowOff>
    </xdr:from>
    <xdr:to>
      <xdr:col>64</xdr:col>
      <xdr:colOff>152400</xdr:colOff>
      <xdr:row>59</xdr:row>
      <xdr:rowOff>67480</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3462000" y="1008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77657</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131800" y="9850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実質公債費比率適正化に向けた取り組みを着実に実施した結果、令和元年度から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ポイントの減少と改善している。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後は、老朽化した公共施設の改修などの実施に伴い、市債残高や公債費は増加していくことが見込まれるが、中期財政計画に基づき市債の発行を交付税措置のあるものなど必要最小限に抑制し、健全な財政運営に努めていく。</a:t>
          </a:r>
        </a:p>
      </xdr:txBody>
    </xdr:sp>
    <xdr:clientData/>
  </xdr:twoCellAnchor>
  <xdr:oneCellAnchor>
    <xdr:from>
      <xdr:col>61</xdr:col>
      <xdr:colOff>6350</xdr:colOff>
      <xdr:row>32</xdr:row>
      <xdr:rowOff>101600</xdr:rowOff>
    </xdr:from>
    <xdr:ext cx="298543" cy="225703"/>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75353</xdr:rowOff>
    </xdr:from>
    <xdr:to>
      <xdr:col>81</xdr:col>
      <xdr:colOff>44450</xdr:colOff>
      <xdr:row>43</xdr:row>
      <xdr:rowOff>159596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7018000" y="6076103"/>
          <a:ext cx="0" cy="14558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131673</xdr:rowOff>
    </xdr:from>
    <xdr:ext cx="762000" cy="259045"/>
    <xdr:sp macro=""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7106900" y="7504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159596</xdr:rowOff>
    </xdr:from>
    <xdr:to>
      <xdr:col>81</xdr:col>
      <xdr:colOff>133350</xdr:colOff>
      <xdr:row>43</xdr:row>
      <xdr:rowOff>159596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53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161730</xdr:rowOff>
    </xdr:from>
    <xdr:ext cx="762000" cy="259045"/>
    <xdr:sp macro=""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7106900" y="5819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75353</xdr:rowOff>
    </xdr:from>
    <xdr:to>
      <xdr:col>81</xdr:col>
      <xdr:colOff>133350</xdr:colOff>
      <xdr:row>35</xdr:row>
      <xdr:rowOff>75353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607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151236</xdr:rowOff>
    </xdr:from>
    <xdr:to>
      <xdr:col>81</xdr:col>
      <xdr:colOff>44450</xdr:colOff>
      <xdr:row>36</xdr:row>
      <xdr:rowOff>151236</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179800" y="632343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110719</xdr:rowOff>
    </xdr:from>
    <xdr:ext cx="762000" cy="259045"/>
    <xdr:sp macro=""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7106900" y="62829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138642</xdr:rowOff>
    </xdr:from>
    <xdr:to>
      <xdr:col>81</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9672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151236</xdr:rowOff>
    </xdr:from>
    <xdr:to>
      <xdr:col>77</xdr:col>
      <xdr:colOff>44450</xdr:colOff>
      <xdr:row>36</xdr:row>
      <xdr:rowOff>151236</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5290800" y="63234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136631</xdr:rowOff>
    </xdr:from>
    <xdr:to>
      <xdr:col>77</xdr:col>
      <xdr:colOff>95250</xdr:colOff>
      <xdr:row>37</xdr:row>
      <xdr:rowOff>66781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129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51558</xdr:rowOff>
    </xdr:from>
    <xdr:ext cx="7366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798800" y="63952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151236</xdr:rowOff>
    </xdr:from>
    <xdr:to>
      <xdr:col>72</xdr:col>
      <xdr:colOff>203200</xdr:colOff>
      <xdr:row>36</xdr:row>
      <xdr:rowOff>153247</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4401800" y="6323436"/>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153247</xdr:rowOff>
    </xdr:from>
    <xdr:to>
      <xdr:col>68</xdr:col>
      <xdr:colOff>152400</xdr:colOff>
      <xdr:row>36</xdr:row>
      <xdr:rowOff>169333</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3512800" y="632544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142663</xdr:rowOff>
    </xdr:from>
    <xdr:to>
      <xdr:col>68</xdr:col>
      <xdr:colOff>203200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351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57590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148696</xdr:rowOff>
    </xdr:from>
    <xdr:to>
      <xdr:col>64</xdr:col>
      <xdr:colOff>152400</xdr:colOff>
      <xdr:row>37</xdr:row>
      <xdr:rowOff>78846</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462000" y="632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63623</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6407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100436</xdr:rowOff>
    </xdr:from>
    <xdr:to>
      <xdr:col>81</xdr:col>
      <xdr:colOff>95250</xdr:colOff>
      <xdr:row>37</xdr:row>
      <xdr:rowOff>30586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967200" y="627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116963</xdr:rowOff>
    </xdr:from>
    <xdr:ext cx="762000" cy="259045"/>
    <xdr:sp macro=""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7106900" y="611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100436</xdr:rowOff>
    </xdr:from>
    <xdr:to>
      <xdr:col>77</xdr:col>
      <xdr:colOff>95250</xdr:colOff>
      <xdr:row>37</xdr:row>
      <xdr:rowOff>30586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129000" y="627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40763</xdr:rowOff>
    </xdr:from>
    <xdr:ext cx="7366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798800" y="6041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100436</xdr:rowOff>
    </xdr:from>
    <xdr:to>
      <xdr:col>73</xdr:col>
      <xdr:colOff>44450</xdr:colOff>
      <xdr:row>37</xdr:row>
      <xdr:rowOff>30586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240000" y="627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40763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909800" y="6041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102447</xdr:rowOff>
    </xdr:from>
    <xdr:to>
      <xdr:col>68</xdr:col>
      <xdr:colOff>203200</xdr:colOff>
      <xdr:row>37</xdr:row>
      <xdr:rowOff>32597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351000" y="627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42774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020800" y="6043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118533</xdr:rowOff>
    </xdr:from>
    <xdr:to>
      <xdr:col>64</xdr:col>
      <xdr:colOff>152400</xdr:colOff>
      <xdr:row>37</xdr:row>
      <xdr:rowOff>48683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462000" y="629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58860</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131800" y="605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将来負担額は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している。これは、市債の発行を交付税措置のあるものなど最小限に抑制してきたことで将来負担額の抑制に努めたことや、また、財政調整基金や市有施設整備基金などへの積立により充当可能基金額が増加していることなどが要因である。今後は老朽化した公共施設の改修などの実施に伴い、市債残高は増加し将来負担比率も上昇していくことが見込まれるが、過大な将来負担を負うことのないよう、中期財政計画に基づき健全な財政運営に努めていく。</a:t>
          </a: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151257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70667"/>
          <a:ext cx="0" cy="13810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123334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23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151257</xdr:rowOff>
    </xdr:from>
    <xdr:to>
      <xdr:col>81</xdr:col>
      <xdr:colOff>133350</xdr:colOff>
      <xdr:row>21</xdr:row>
      <xdr:rowOff>151257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51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13</xdr:row>
      <xdr:rowOff>157903</xdr:rowOff>
    </xdr:from>
    <xdr:to>
      <xdr:col>77</xdr:col>
      <xdr:colOff>44450</xdr:colOff>
      <xdr:row>14</xdr:row>
      <xdr:rowOff>125603</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5290800" y="2386753"/>
          <a:ext cx="889000" cy="139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145136</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3739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1609</xdr:rowOff>
    </xdr:from>
    <xdr:to>
      <xdr:col>81</xdr:col>
      <xdr:colOff>95250</xdr:colOff>
      <xdr:row>14</xdr:row>
      <xdr:rowOff>103209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0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14</xdr:row>
      <xdr:rowOff>115147</xdr:rowOff>
    </xdr:from>
    <xdr:to>
      <xdr:col>72</xdr:col>
      <xdr:colOff>203200</xdr:colOff>
      <xdr:row>14</xdr:row>
      <xdr:rowOff>125603</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4401800" y="2515447"/>
          <a:ext cx="889000" cy="10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45847</xdr:rowOff>
    </xdr:from>
    <xdr:to>
      <xdr:col>77</xdr:col>
      <xdr:colOff>95250</xdr:colOff>
      <xdr:row>14</xdr:row>
      <xdr:rowOff>147447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4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132224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5325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115147</xdr:rowOff>
    </xdr:from>
    <xdr:to>
      <xdr:col>68</xdr:col>
      <xdr:colOff>152400</xdr:colOff>
      <xdr:row>15</xdr:row>
      <xdr:rowOff>6435</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3512800" y="2515447"/>
          <a:ext cx="889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122259</xdr:rowOff>
    </xdr:from>
    <xdr:to>
      <xdr:col>73</xdr:col>
      <xdr:colOff>44450</xdr:colOff>
      <xdr:row>15</xdr:row>
      <xdr:rowOff>52409</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52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37186</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608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81915</xdr:rowOff>
    </xdr:from>
    <xdr:to>
      <xdr:col>68</xdr:col>
      <xdr:colOff>203200</xdr:colOff>
      <xdr:row>16</xdr:row>
      <xdr:rowOff>12065</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265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168292</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740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143044</xdr:rowOff>
    </xdr:from>
    <xdr:to>
      <xdr:col>64</xdr:col>
      <xdr:colOff>152400</xdr:colOff>
      <xdr:row>16</xdr:row>
      <xdr:rowOff>73194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2714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57971</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801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107103</xdr:rowOff>
    </xdr:from>
    <xdr:to>
      <xdr:col>77</xdr:col>
      <xdr:colOff>95250</xdr:colOff>
      <xdr:row>14</xdr:row>
      <xdr:rowOff>37253</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129000" y="2335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47430</xdr:rowOff>
    </xdr:from>
    <xdr:ext cx="7366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798800" y="21048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74803</xdr:rowOff>
    </xdr:from>
    <xdr:to>
      <xdr:col>73</xdr:col>
      <xdr:colOff>44450</xdr:colOff>
      <xdr:row>15</xdr:row>
      <xdr:rowOff>4953</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5240000" y="2475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15130</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909800" y="2243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64347</xdr:rowOff>
    </xdr:from>
    <xdr:to>
      <xdr:col>68</xdr:col>
      <xdr:colOff>203200</xdr:colOff>
      <xdr:row>14</xdr:row>
      <xdr:rowOff>165947</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4351000" y="246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4674</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020800" y="2233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127085</xdr:rowOff>
    </xdr:from>
    <xdr:to>
      <xdr:col>64</xdr:col>
      <xdr:colOff>152400</xdr:colOff>
      <xdr:row>15</xdr:row>
      <xdr:rowOff>57235</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3462000" y="252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67412</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3131800" y="2296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32,860
32,432
222.85
20,776,935
19,396,692
1,201,081
9,933,315
16,528,795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ごみ処理業務、消防業務などを一部事務組合で行っていることと、定員管理計画を着実に実行してきたことにより、人件費に係る経常収支比率は類似団体内平均値を</a:t>
          </a:r>
          <a:r>
            <a:rPr kumimoji="1" lang="en-US" altLang="ja-JP" sz="1200">
              <a:latin typeface="ＭＳ Ｐゴシック" panose="020B0600070205080204" pitchFamily="50" charset="-128"/>
              <a:ea typeface="ＭＳ Ｐゴシック" panose="020B0600070205080204" pitchFamily="50" charset="-128"/>
            </a:rPr>
            <a:t>2.9</a:t>
          </a:r>
          <a:r>
            <a:rPr kumimoji="1" lang="ja-JP" altLang="en-US" sz="1200">
              <a:latin typeface="ＭＳ Ｐゴシック" panose="020B0600070205080204" pitchFamily="50" charset="-128"/>
              <a:ea typeface="ＭＳ Ｐゴシック" panose="020B0600070205080204" pitchFamily="50" charset="-128"/>
            </a:rPr>
            <a:t>ポイント下回っている。なお、前年度より</a:t>
          </a:r>
          <a:r>
            <a:rPr kumimoji="1" lang="en-US" altLang="ja-JP" sz="1200">
              <a:latin typeface="ＭＳ Ｐゴシック" panose="020B0600070205080204" pitchFamily="50" charset="-128"/>
              <a:ea typeface="ＭＳ Ｐゴシック" panose="020B0600070205080204" pitchFamily="50" charset="-128"/>
            </a:rPr>
            <a:t>0.1</a:t>
          </a:r>
          <a:r>
            <a:rPr kumimoji="1" lang="ja-JP" altLang="en-US" sz="1200">
              <a:latin typeface="ＭＳ Ｐゴシック" panose="020B0600070205080204" pitchFamily="50" charset="-128"/>
              <a:ea typeface="ＭＳ Ｐゴシック" panose="020B0600070205080204" pitchFamily="50" charset="-128"/>
            </a:rPr>
            <a:t>ポイント改善したが、定年退職者数が多かったためである。今後は、賃金の改定により人件費が増加していくことが見込まれるが、住民サービスを低下させることのないよう効率的な人員配置や業務の民間委託化により、職員数の適正化を推進し人件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85090</xdr:rowOff>
    </xdr:from>
    <xdr:to>
      <xdr:col>24</xdr:col>
      <xdr:colOff>25400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4294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85090</xdr:rowOff>
    </xdr:from>
    <xdr:to>
      <xdr:col>24</xdr:col>
      <xdr:colOff>114300</xdr:colOff>
      <xdr:row>33</xdr:row>
      <xdr:rowOff>85090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35560</xdr:rowOff>
    </xdr:from>
    <xdr:to>
      <xdr:col>24</xdr:col>
      <xdr:colOff>25400</xdr:colOff>
      <xdr:row>36</xdr:row>
      <xdr:rowOff>43180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2077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6367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50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92710</xdr:rowOff>
    </xdr:from>
    <xdr:to>
      <xdr:col>19</xdr:col>
      <xdr:colOff>187325</xdr:colOff>
      <xdr:row>36</xdr:row>
      <xdr:rowOff>43180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09346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19050</xdr:rowOff>
    </xdr:from>
    <xdr:to>
      <xdr:col>20</xdr:col>
      <xdr:colOff>38100</xdr:colOff>
      <xdr:row>37</xdr:row>
      <xdr:rowOff>120650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105427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92710</xdr:rowOff>
    </xdr:from>
    <xdr:to>
      <xdr:col>15</xdr:col>
      <xdr:colOff>98425</xdr:colOff>
      <xdr:row>36</xdr:row>
      <xdr:rowOff>73660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09346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144780</xdr:rowOff>
    </xdr:from>
    <xdr:to>
      <xdr:col>15</xdr:col>
      <xdr:colOff>149225</xdr:colOff>
      <xdr:row>37</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59707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12700</xdr:rowOff>
    </xdr:from>
    <xdr:to>
      <xdr:col>11</xdr:col>
      <xdr:colOff>9525</xdr:colOff>
      <xdr:row>36</xdr:row>
      <xdr:rowOff>73660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1849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72390</xdr:rowOff>
    </xdr:from>
    <xdr:to>
      <xdr:col>11</xdr:col>
      <xdr:colOff>60325</xdr:colOff>
      <xdr:row>38</xdr:row>
      <xdr:rowOff>2540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158767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137160</xdr:rowOff>
    </xdr:from>
    <xdr:to>
      <xdr:col>6</xdr:col>
      <xdr:colOff>171450</xdr:colOff>
      <xdr:row>37</xdr:row>
      <xdr:rowOff>67310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52087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156210</xdr:rowOff>
    </xdr:from>
    <xdr:to>
      <xdr:col>24</xdr:col>
      <xdr:colOff>76200</xdr:colOff>
      <xdr:row>36</xdr:row>
      <xdr:rowOff>86360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163830</xdr:rowOff>
    </xdr:from>
    <xdr:to>
      <xdr:col>20</xdr:col>
      <xdr:colOff>38100</xdr:colOff>
      <xdr:row>36</xdr:row>
      <xdr:rowOff>93980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104157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33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41910</xdr:rowOff>
    </xdr:from>
    <xdr:to>
      <xdr:col>15</xdr:col>
      <xdr:colOff>149225</xdr:colOff>
      <xdr:row>35</xdr:row>
      <xdr:rowOff>143510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153687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22860</xdr:rowOff>
    </xdr:from>
    <xdr:to>
      <xdr:col>11</xdr:col>
      <xdr:colOff>60325</xdr:colOff>
      <xdr:row>36</xdr:row>
      <xdr:rowOff>124460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134637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6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73677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物件費に係る経常収支比率については、ごみ処理業務、消防業務などを一部事務組合で行っていることで、令和元年度までは類似団体内平均値を下回っていたが、この</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年間は類似団体内平均値を上回っている。なお、前年度より増加した要因に、市有施設等の維持管理経費の増加などがあげられる。今後は現在建設中の道の駅に係る維持管理費用や物価高騰の影響が見込まれることから、公共施設の適正化や事務事業の見直しに努め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21</xdr:row>
      <xdr:rowOff>1270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225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144797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xdr:rowOff>
    </xdr:from>
    <xdr:to>
      <xdr:col>82</xdr:col>
      <xdr:colOff>196850</xdr:colOff>
      <xdr:row>21</xdr:row>
      <xdr:rowOff>1270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2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157480</xdr:rowOff>
    </xdr:from>
    <xdr:to>
      <xdr:col>82</xdr:col>
      <xdr:colOff>107950</xdr:colOff>
      <xdr:row>17</xdr:row>
      <xdr:rowOff>16510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90068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100347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72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83820</xdr:rowOff>
    </xdr:from>
    <xdr:to>
      <xdr:col>82</xdr:col>
      <xdr:colOff>158750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35560</xdr:rowOff>
    </xdr:from>
    <xdr:to>
      <xdr:col>78</xdr:col>
      <xdr:colOff>69850</xdr:colOff>
      <xdr:row>16</xdr:row>
      <xdr:rowOff>157480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7876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60960</xdr:rowOff>
    </xdr:from>
    <xdr:to>
      <xdr:col>78</xdr:col>
      <xdr:colOff>120650</xdr:colOff>
      <xdr:row>16</xdr:row>
      <xdr:rowOff>162560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1287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573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35560</xdr:rowOff>
    </xdr:from>
    <xdr:to>
      <xdr:col>73</xdr:col>
      <xdr:colOff>180975</xdr:colOff>
      <xdr:row>16</xdr:row>
      <xdr:rowOff>96520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27787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148590</xdr:rowOff>
    </xdr:from>
    <xdr:to>
      <xdr:col>74</xdr:col>
      <xdr:colOff>31750</xdr:colOff>
      <xdr:row>16</xdr:row>
      <xdr:rowOff>78740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88917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96520</xdr:rowOff>
    </xdr:from>
    <xdr:to>
      <xdr:col>69</xdr:col>
      <xdr:colOff>92075</xdr:colOff>
      <xdr:row>16</xdr:row>
      <xdr:rowOff>127000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8397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22860</xdr:rowOff>
    </xdr:from>
    <xdr:to>
      <xdr:col>69</xdr:col>
      <xdr:colOff>142875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134637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106680</xdr:rowOff>
    </xdr:from>
    <xdr:to>
      <xdr:col>65</xdr:col>
      <xdr:colOff>53975</xdr:colOff>
      <xdr:row>17</xdr:row>
      <xdr:rowOff>36830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21607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3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137160</xdr:rowOff>
    </xdr:from>
    <xdr:to>
      <xdr:col>82</xdr:col>
      <xdr:colOff>158750</xdr:colOff>
      <xdr:row>17</xdr:row>
      <xdr:rowOff>67310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8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109237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106680</xdr:rowOff>
    </xdr:from>
    <xdr:to>
      <xdr:col>78</xdr:col>
      <xdr:colOff>120650</xdr:colOff>
      <xdr:row>17</xdr:row>
      <xdr:rowOff>36830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4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21607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936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156210</xdr:rowOff>
    </xdr:from>
    <xdr:to>
      <xdr:col>74</xdr:col>
      <xdr:colOff>31750</xdr:colOff>
      <xdr:row>16</xdr:row>
      <xdr:rowOff>86360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71137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81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45720</xdr:rowOff>
    </xdr:from>
    <xdr:to>
      <xdr:col>69</xdr:col>
      <xdr:colOff>142875</xdr:colOff>
      <xdr:row>16</xdr:row>
      <xdr:rowOff>147320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8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132097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87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76200</xdr:rowOff>
    </xdr:from>
    <xdr:to>
      <xdr:col>65</xdr:col>
      <xdr:colOff>53975</xdr:colOff>
      <xdr:row>17</xdr:row>
      <xdr:rowOff>6350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16527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扶助費に係る経常収支比率は前年度から</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ているが、障がい者自立支援給付費や施設型給付費の増加が影響している。少子化の影響によって減少となる要因はあるが、高齢社会の進行に伴い、今後も高い値で推移していくことが予想されるため、適正な資格審査等に努めてい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31750</xdr:rowOff>
    </xdr:from>
    <xdr:to>
      <xdr:col>24</xdr:col>
      <xdr:colOff>25400</xdr:colOff>
      <xdr:row>62</xdr:row>
      <xdr:rowOff>12700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186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118127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31750</xdr:rowOff>
    </xdr:from>
    <xdr:to>
      <xdr:col>24</xdr:col>
      <xdr:colOff>114300</xdr:colOff>
      <xdr:row>53</xdr:row>
      <xdr:rowOff>31750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152400</xdr:rowOff>
    </xdr:from>
    <xdr:to>
      <xdr:col>24</xdr:col>
      <xdr:colOff>25400</xdr:colOff>
      <xdr:row>59</xdr:row>
      <xdr:rowOff>57150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0965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143527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73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127000</xdr:rowOff>
    </xdr:from>
    <xdr:to>
      <xdr:col>24</xdr:col>
      <xdr:colOff>76200</xdr:colOff>
      <xdr:row>57</xdr:row>
      <xdr:rowOff>57150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114300</xdr:rowOff>
    </xdr:from>
    <xdr:to>
      <xdr:col>19</xdr:col>
      <xdr:colOff>187325</xdr:colOff>
      <xdr:row>58</xdr:row>
      <xdr:rowOff>152400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058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88900</xdr:rowOff>
    </xdr:from>
    <xdr:to>
      <xdr:col>20</xdr:col>
      <xdr:colOff>38100</xdr:colOff>
      <xdr:row>57</xdr:row>
      <xdr:rowOff>19050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69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29227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458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114300</xdr:rowOff>
    </xdr:from>
    <xdr:to>
      <xdr:col>15</xdr:col>
      <xdr:colOff>98425</xdr:colOff>
      <xdr:row>58</xdr:row>
      <xdr:rowOff>114300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10058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50800</xdr:rowOff>
    </xdr:from>
    <xdr:to>
      <xdr:col>15</xdr:col>
      <xdr:colOff>149225</xdr:colOff>
      <xdr:row>56</xdr:row>
      <xdr:rowOff>152400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162577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114300</xdr:rowOff>
    </xdr:from>
    <xdr:to>
      <xdr:col>11</xdr:col>
      <xdr:colOff>9525</xdr:colOff>
      <xdr:row>59</xdr:row>
      <xdr:rowOff>120650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100584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114300</xdr:rowOff>
    </xdr:from>
    <xdr:to>
      <xdr:col>11</xdr:col>
      <xdr:colOff>60325</xdr:colOff>
      <xdr:row>57</xdr:row>
      <xdr:rowOff>44450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54627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82550</xdr:rowOff>
    </xdr:from>
    <xdr:to>
      <xdr:col>6</xdr:col>
      <xdr:colOff>171450</xdr:colOff>
      <xdr:row>58</xdr:row>
      <xdr:rowOff>12700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22877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6350</xdr:rowOff>
    </xdr:from>
    <xdr:to>
      <xdr:col>24</xdr:col>
      <xdr:colOff>76200</xdr:colOff>
      <xdr:row>59</xdr:row>
      <xdr:rowOff>107950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149877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101600</xdr:rowOff>
    </xdr:from>
    <xdr:to>
      <xdr:col>20</xdr:col>
      <xdr:colOff>38100</xdr:colOff>
      <xdr:row>59</xdr:row>
      <xdr:rowOff>31750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16527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132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63500</xdr:rowOff>
    </xdr:from>
    <xdr:to>
      <xdr:col>15</xdr:col>
      <xdr:colOff>149225</xdr:colOff>
      <xdr:row>58</xdr:row>
      <xdr:rowOff>165100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149877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63500</xdr:rowOff>
    </xdr:from>
    <xdr:to>
      <xdr:col>11</xdr:col>
      <xdr:colOff>60325</xdr:colOff>
      <xdr:row>58</xdr:row>
      <xdr:rowOff>165100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149877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69850</xdr:rowOff>
    </xdr:from>
    <xdr:to>
      <xdr:col>6</xdr:col>
      <xdr:colOff>171450</xdr:colOff>
      <xdr:row>60</xdr:row>
      <xdr:rowOff>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156227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その他に係る経常収支比率が前年度より</a:t>
          </a:r>
          <a:r>
            <a:rPr kumimoji="1" lang="en-US" altLang="ja-JP" sz="1200">
              <a:latin typeface="ＭＳ Ｐゴシック" panose="020B0600070205080204" pitchFamily="50" charset="-128"/>
              <a:ea typeface="ＭＳ Ｐゴシック" panose="020B0600070205080204" pitchFamily="50" charset="-128"/>
            </a:rPr>
            <a:t>1.6</a:t>
          </a:r>
          <a:r>
            <a:rPr kumimoji="1" lang="ja-JP" altLang="en-US" sz="1200">
              <a:latin typeface="ＭＳ Ｐゴシック" panose="020B0600070205080204" pitchFamily="50" charset="-128"/>
              <a:ea typeface="ＭＳ Ｐゴシック" panose="020B0600070205080204" pitchFamily="50" charset="-128"/>
            </a:rPr>
            <a:t>ポイント増加しているのは、医療費や給付費の増加に伴い介護保険事業、後期高齢者医療事業特別会計への繰出金が増額したことが要因である。今後もその傾向が続くものと考えられる。</a:t>
          </a:r>
        </a:p>
        <a:p>
          <a:r>
            <a:rPr kumimoji="1" lang="ja-JP" altLang="en-US" sz="1200">
              <a:latin typeface="ＭＳ Ｐゴシック" panose="020B0600070205080204" pitchFamily="50" charset="-128"/>
              <a:ea typeface="ＭＳ Ｐゴシック" panose="020B0600070205080204" pitchFamily="50" charset="-128"/>
            </a:rPr>
            <a:t>公営企業会計においては、経営戦略に基づき経営健全化を図り、普通会計の負担を減らしていくように努めていく。</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62</xdr:row>
      <xdr:rowOff>18143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56700"/>
          <a:ext cx="0" cy="1491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161670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18143</xdr:rowOff>
    </xdr:from>
    <xdr:to>
      <xdr:col>82</xdr:col>
      <xdr:colOff>196850</xdr:colOff>
      <xdr:row>62</xdr:row>
      <xdr:rowOff>18143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83457</xdr:rowOff>
    </xdr:from>
    <xdr:to>
      <xdr:col>82</xdr:col>
      <xdr:colOff>107950</xdr:colOff>
      <xdr:row>59</xdr:row>
      <xdr:rowOff>86178</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10027557"/>
          <a:ext cx="838200" cy="17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2920</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04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157843</xdr:rowOff>
    </xdr:from>
    <xdr:to>
      <xdr:col>82</xdr:col>
      <xdr:colOff>158750</xdr:colOff>
      <xdr:row>57</xdr:row>
      <xdr:rowOff>87993</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91622</xdr:rowOff>
    </xdr:from>
    <xdr:to>
      <xdr:col>78</xdr:col>
      <xdr:colOff>69850</xdr:colOff>
      <xdr:row>58</xdr:row>
      <xdr:rowOff>83457</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864272"/>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157843</xdr:rowOff>
    </xdr:from>
    <xdr:to>
      <xdr:col>78</xdr:col>
      <xdr:colOff>120650</xdr:colOff>
      <xdr:row>57</xdr:row>
      <xdr:rowOff>87993</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98170</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27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91622</xdr:rowOff>
    </xdr:from>
    <xdr:to>
      <xdr:col>73</xdr:col>
      <xdr:colOff>180975</xdr:colOff>
      <xdr:row>58</xdr:row>
      <xdr:rowOff>61685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864272"/>
          <a:ext cx="889000" cy="141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125185</xdr:rowOff>
    </xdr:from>
    <xdr:to>
      <xdr:col>74</xdr:col>
      <xdr:colOff>31750</xdr:colOff>
      <xdr:row>57</xdr:row>
      <xdr:rowOff>55335</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65512</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61685</xdr:rowOff>
    </xdr:from>
    <xdr:to>
      <xdr:col>69</xdr:col>
      <xdr:colOff>92075</xdr:colOff>
      <xdr:row>60</xdr:row>
      <xdr:rowOff>110672</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005785"/>
          <a:ext cx="889000" cy="39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157843</xdr:rowOff>
    </xdr:from>
    <xdr:to>
      <xdr:col>69</xdr:col>
      <xdr:colOff>142875</xdr:colOff>
      <xdr:row>57</xdr:row>
      <xdr:rowOff>87993</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98170</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35378</xdr:rowOff>
    </xdr:from>
    <xdr:to>
      <xdr:col>82</xdr:col>
      <xdr:colOff>158750</xdr:colOff>
      <xdr:row>59</xdr:row>
      <xdr:rowOff>136978</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1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7455</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12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32657</xdr:rowOff>
    </xdr:from>
    <xdr:to>
      <xdr:col>78</xdr:col>
      <xdr:colOff>120650</xdr:colOff>
      <xdr:row>58</xdr:row>
      <xdr:rowOff>134257</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97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119034</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063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40822</xdr:rowOff>
    </xdr:from>
    <xdr:to>
      <xdr:col>74</xdr:col>
      <xdr:colOff>31750</xdr:colOff>
      <xdr:row>57</xdr:row>
      <xdr:rowOff>142422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81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127199</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89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10885</xdr:rowOff>
    </xdr:from>
    <xdr:to>
      <xdr:col>69</xdr:col>
      <xdr:colOff>142875</xdr:colOff>
      <xdr:row>58</xdr:row>
      <xdr:rowOff>112485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97262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59872</xdr:rowOff>
    </xdr:from>
    <xdr:to>
      <xdr:col>65</xdr:col>
      <xdr:colOff>53975</xdr:colOff>
      <xdr:row>60</xdr:row>
      <xdr:rowOff>161472</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34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146249</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43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補助費等に係る経常収支比率が類似団体内平均値を</a:t>
          </a:r>
          <a:r>
            <a:rPr kumimoji="1" lang="en-US" altLang="ja-JP" sz="1300">
              <a:latin typeface="ＭＳ Ｐゴシック" panose="020B0600070205080204" pitchFamily="50" charset="-128"/>
              <a:ea typeface="ＭＳ Ｐゴシック" panose="020B0600070205080204" pitchFamily="50" charset="-128"/>
            </a:rPr>
            <a:t>4.3</a:t>
          </a:r>
          <a:r>
            <a:rPr kumimoji="1" lang="ja-JP" altLang="en-US" sz="1300">
              <a:latin typeface="ＭＳ Ｐゴシック" panose="020B0600070205080204" pitchFamily="50" charset="-128"/>
              <a:ea typeface="ＭＳ Ｐゴシック" panose="020B0600070205080204" pitchFamily="50" charset="-128"/>
            </a:rPr>
            <a:t>ポイント上回っている要因は、ごみ処理業務や消防業務を行っている一部事務組合に対する負担金が多額になっているためである。償還が終了していくことにより公債費分は減少するが、ごみ焼却施設の改修や消防本部建替えの負担分が増加するため、今後も増加するものと見込んでい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xdr:rowOff>
    </xdr:from>
    <xdr:to>
      <xdr:col>82</xdr:col>
      <xdr:colOff>107950</xdr:colOff>
      <xdr:row>41</xdr:row>
      <xdr:rowOff>28702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842000"/>
          <a:ext cx="0" cy="1216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779</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703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28702</xdr:rowOff>
    </xdr:from>
    <xdr:to>
      <xdr:col>82</xdr:col>
      <xdr:colOff>196850</xdr:colOff>
      <xdr:row>41</xdr:row>
      <xdr:rowOff>28702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58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99077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58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xdr:rowOff>
    </xdr:from>
    <xdr:to>
      <xdr:col>82</xdr:col>
      <xdr:colOff>196850</xdr:colOff>
      <xdr:row>34</xdr:row>
      <xdr:rowOff>12700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84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161290</xdr:rowOff>
    </xdr:from>
    <xdr:to>
      <xdr:col>82</xdr:col>
      <xdr:colOff>107950</xdr:colOff>
      <xdr:row>38</xdr:row>
      <xdr:rowOff>12700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5049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124714</xdr:rowOff>
    </xdr:from>
    <xdr:to>
      <xdr:col>78</xdr:col>
      <xdr:colOff>69850</xdr:colOff>
      <xdr:row>37</xdr:row>
      <xdr:rowOff>161290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46836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99060</xdr:rowOff>
    </xdr:from>
    <xdr:to>
      <xdr:col>78</xdr:col>
      <xdr:colOff>120650</xdr:colOff>
      <xdr:row>37</xdr:row>
      <xdr:rowOff>29210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39387</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124714</xdr:rowOff>
    </xdr:from>
    <xdr:to>
      <xdr:col>73</xdr:col>
      <xdr:colOff>180975</xdr:colOff>
      <xdr:row>38</xdr:row>
      <xdr:rowOff>40132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46836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21099</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74422</xdr:rowOff>
    </xdr:from>
    <xdr:to>
      <xdr:col>69</xdr:col>
      <xdr:colOff>92075</xdr:colOff>
      <xdr:row>38</xdr:row>
      <xdr:rowOff>40132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6418072"/>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112776</xdr:rowOff>
    </xdr:from>
    <xdr:to>
      <xdr:col>69</xdr:col>
      <xdr:colOff>142875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160545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105427</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110490</xdr:rowOff>
    </xdr:from>
    <xdr:to>
      <xdr:col>78</xdr:col>
      <xdr:colOff>120650</xdr:colOff>
      <xdr:row>38</xdr:row>
      <xdr:rowOff>40640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25417</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54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73914</xdr:rowOff>
    </xdr:from>
    <xdr:to>
      <xdr:col>74</xdr:col>
      <xdr:colOff>31750</xdr:colOff>
      <xdr:row>38</xdr:row>
      <xdr:rowOff>4064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160291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160782</xdr:rowOff>
    </xdr:from>
    <xdr:to>
      <xdr:col>69</xdr:col>
      <xdr:colOff>142875</xdr:colOff>
      <xdr:row>38</xdr:row>
      <xdr:rowOff>90932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75709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590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23622</xdr:rowOff>
    </xdr:from>
    <xdr:to>
      <xdr:col>65</xdr:col>
      <xdr:colOff>53975</xdr:colOff>
      <xdr:row>37</xdr:row>
      <xdr:rowOff>125222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109999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公債費に係る経常収支比率は前年度より</a:t>
          </a:r>
          <a:r>
            <a:rPr kumimoji="1" lang="en-US" altLang="ja-JP" sz="1200">
              <a:latin typeface="ＭＳ Ｐゴシック" panose="020B0600070205080204" pitchFamily="50" charset="-128"/>
              <a:ea typeface="ＭＳ Ｐゴシック" panose="020B0600070205080204" pitchFamily="50" charset="-128"/>
            </a:rPr>
            <a:t>0.4</a:t>
          </a:r>
          <a:r>
            <a:rPr kumimoji="1" lang="ja-JP" altLang="en-US" sz="1200">
              <a:latin typeface="ＭＳ Ｐゴシック" panose="020B0600070205080204" pitchFamily="50" charset="-128"/>
              <a:ea typeface="ＭＳ Ｐゴシック" panose="020B0600070205080204" pitchFamily="50" charset="-128"/>
            </a:rPr>
            <a:t>ポイント減少し、類似団体平均を</a:t>
          </a:r>
          <a:r>
            <a:rPr kumimoji="1" lang="en-US" altLang="ja-JP" sz="1200">
              <a:latin typeface="ＭＳ Ｐゴシック" panose="020B0600070205080204" pitchFamily="50" charset="-128"/>
              <a:ea typeface="ＭＳ Ｐゴシック" panose="020B0600070205080204" pitchFamily="50" charset="-128"/>
            </a:rPr>
            <a:t>5.3</a:t>
          </a:r>
          <a:r>
            <a:rPr kumimoji="1" lang="ja-JP" altLang="en-US" sz="1200">
              <a:latin typeface="ＭＳ Ｐゴシック" panose="020B0600070205080204" pitchFamily="50" charset="-128"/>
              <a:ea typeface="ＭＳ Ｐゴシック" panose="020B0600070205080204" pitchFamily="50" charset="-128"/>
            </a:rPr>
            <a:t>ポイント下回っている。過去に起債した一般会計出資債や臨時財政対策債などの償還が終了したためである。今後は大規模事業により発行した市債の償還や老朽化した公共施設の改修の実施に伴い、市債残高及び公債費の増加が見込まれるが、中期財政計画に基づき交付税措置の有利な市債を活用しながら、健全な財政運営に努めていく。</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41275</xdr:rowOff>
    </xdr:from>
    <xdr:to>
      <xdr:col>24</xdr:col>
      <xdr:colOff>25400</xdr:colOff>
      <xdr:row>80</xdr:row>
      <xdr:rowOff>43180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728575"/>
          <a:ext cx="0" cy="103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15257</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731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43180</xdr:rowOff>
    </xdr:from>
    <xdr:to>
      <xdr:col>24</xdr:col>
      <xdr:colOff>114300</xdr:colOff>
      <xdr:row>80</xdr:row>
      <xdr:rowOff>43180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75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127652</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472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41275</xdr:rowOff>
    </xdr:from>
    <xdr:to>
      <xdr:col>24</xdr:col>
      <xdr:colOff>114300</xdr:colOff>
      <xdr:row>74</xdr:row>
      <xdr:rowOff>41275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72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88900</xdr:rowOff>
    </xdr:from>
    <xdr:to>
      <xdr:col>24</xdr:col>
      <xdr:colOff>25400</xdr:colOff>
      <xdr:row>74</xdr:row>
      <xdr:rowOff>96520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27762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111142</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27984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139065</xdr:rowOff>
    </xdr:from>
    <xdr:to>
      <xdr:col>24</xdr:col>
      <xdr:colOff>76200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75565</xdr:rowOff>
    </xdr:from>
    <xdr:to>
      <xdr:col>19</xdr:col>
      <xdr:colOff>187325</xdr:colOff>
      <xdr:row>74</xdr:row>
      <xdr:rowOff>96520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276286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144780</xdr:rowOff>
    </xdr:from>
    <xdr:to>
      <xdr:col>20</xdr:col>
      <xdr:colOff>38100</xdr:colOff>
      <xdr:row>75</xdr:row>
      <xdr:rowOff>74930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59707</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2918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75565</xdr:rowOff>
    </xdr:from>
    <xdr:to>
      <xdr:col>15</xdr:col>
      <xdr:colOff>98425</xdr:colOff>
      <xdr:row>74</xdr:row>
      <xdr:rowOff>96520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2209800" y="1276286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123825</xdr:rowOff>
    </xdr:from>
    <xdr:to>
      <xdr:col>15</xdr:col>
      <xdr:colOff>149225</xdr:colOff>
      <xdr:row>75</xdr:row>
      <xdr:rowOff>53975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38752</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96520</xdr:rowOff>
    </xdr:from>
    <xdr:to>
      <xdr:col>11</xdr:col>
      <xdr:colOff>9525</xdr:colOff>
      <xdr:row>74</xdr:row>
      <xdr:rowOff>98425</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278382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135255</xdr:rowOff>
    </xdr:from>
    <xdr:to>
      <xdr:col>11</xdr:col>
      <xdr:colOff>60325</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137160</xdr:rowOff>
    </xdr:from>
    <xdr:to>
      <xdr:col>6</xdr:col>
      <xdr:colOff>171450</xdr:colOff>
      <xdr:row>75</xdr:row>
      <xdr:rowOff>67310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52087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291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38100</xdr:rowOff>
    </xdr:from>
    <xdr:to>
      <xdr:col>24</xdr:col>
      <xdr:colOff>76200</xdr:colOff>
      <xdr:row>74</xdr:row>
      <xdr:rowOff>139700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272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118127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63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45720</xdr:rowOff>
    </xdr:from>
    <xdr:to>
      <xdr:col>20</xdr:col>
      <xdr:colOff>38100</xdr:colOff>
      <xdr:row>74</xdr:row>
      <xdr:rowOff>147320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273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157497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501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24765</xdr:rowOff>
    </xdr:from>
    <xdr:to>
      <xdr:col>15</xdr:col>
      <xdr:colOff>149225</xdr:colOff>
      <xdr:row>74</xdr:row>
      <xdr:rowOff>126365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271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136542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480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45720</xdr:rowOff>
    </xdr:from>
    <xdr:to>
      <xdr:col>11</xdr:col>
      <xdr:colOff>60325</xdr:colOff>
      <xdr:row>74</xdr:row>
      <xdr:rowOff>147320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273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157497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50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47625</xdr:rowOff>
    </xdr:from>
    <xdr:to>
      <xdr:col>6</xdr:col>
      <xdr:colOff>171450</xdr:colOff>
      <xdr:row>74</xdr:row>
      <xdr:rowOff>149225</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2734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159402</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50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常備消防、ごみ処理などを行う一部事務組合への負担金（補助費等）が多額となっていることや、本市が豪雪地帯に位置することで除排雪経費（維持補修費）が多額となっていることなどが大きな要因となり、類似団体平均を</a:t>
          </a:r>
          <a:r>
            <a:rPr kumimoji="1" lang="en-US" altLang="ja-JP" sz="1200">
              <a:latin typeface="ＭＳ Ｐゴシック" panose="020B0600070205080204" pitchFamily="50" charset="-128"/>
              <a:ea typeface="ＭＳ Ｐゴシック" panose="020B0600070205080204" pitchFamily="50" charset="-128"/>
            </a:rPr>
            <a:t>8.8</a:t>
          </a:r>
          <a:r>
            <a:rPr kumimoji="1" lang="ja-JP" altLang="en-US" sz="1200">
              <a:latin typeface="ＭＳ Ｐゴシック" panose="020B0600070205080204" pitchFamily="50" charset="-128"/>
              <a:ea typeface="ＭＳ Ｐゴシック" panose="020B0600070205080204" pitchFamily="50" charset="-128"/>
            </a:rPr>
            <a:t>ポイント上回っている。前年度から</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ポイント増加したのは、公共施設等の維持補修費の増加や扶助費の増加によるものである。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今後も物価高騰等により、厳しい状況が続くため、公共施設の適正化や事務事業の見直しに努めていく。</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79</xdr:row>
      <xdr:rowOff>156718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4485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128795</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673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156718</xdr:rowOff>
    </xdr:from>
    <xdr:to>
      <xdr:col>82</xdr:col>
      <xdr:colOff>196850</xdr:colOff>
      <xdr:row>79</xdr:row>
      <xdr:rowOff>156718</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701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104139</xdr:rowOff>
    </xdr:from>
    <xdr:to>
      <xdr:col>82</xdr:col>
      <xdr:colOff>107950</xdr:colOff>
      <xdr:row>79</xdr:row>
      <xdr:rowOff>69850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477239"/>
          <a:ext cx="8382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147590</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0063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131063</xdr:rowOff>
    </xdr:from>
    <xdr:to>
      <xdr:col>82</xdr:col>
      <xdr:colOff>158750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10413</xdr:rowOff>
    </xdr:from>
    <xdr:to>
      <xdr:col>78</xdr:col>
      <xdr:colOff>69850</xdr:colOff>
      <xdr:row>78</xdr:row>
      <xdr:rowOff>104139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212063"/>
          <a:ext cx="889000" cy="26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85344</xdr:rowOff>
    </xdr:from>
    <xdr:to>
      <xdr:col>78</xdr:col>
      <xdr:colOff>120650</xdr:colOff>
      <xdr:row>77</xdr:row>
      <xdr:rowOff>15494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25671</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884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10413</xdr:rowOff>
    </xdr:from>
    <xdr:to>
      <xdr:col>73</xdr:col>
      <xdr:colOff>180975</xdr:colOff>
      <xdr:row>78</xdr:row>
      <xdr:rowOff>113285</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893800" y="13212063"/>
          <a:ext cx="889000" cy="274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133350</xdr:rowOff>
    </xdr:from>
    <xdr:to>
      <xdr:col>74</xdr:col>
      <xdr:colOff>31750</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113285</xdr:rowOff>
    </xdr:from>
    <xdr:to>
      <xdr:col>69</xdr:col>
      <xdr:colOff>92075</xdr:colOff>
      <xdr:row>79</xdr:row>
      <xdr:rowOff>14987</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486385"/>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117348</xdr:rowOff>
    </xdr:from>
    <xdr:to>
      <xdr:col>69</xdr:col>
      <xdr:colOff>142875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167639</xdr:rowOff>
    </xdr:from>
    <xdr:to>
      <xdr:col>65</xdr:col>
      <xdr:colOff>53975</xdr:colOff>
      <xdr:row>77</xdr:row>
      <xdr:rowOff>97789</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107966</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19050</xdr:rowOff>
    </xdr:from>
    <xdr:to>
      <xdr:col>82</xdr:col>
      <xdr:colOff>158750</xdr:colOff>
      <xdr:row>79</xdr:row>
      <xdr:rowOff>120650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99077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47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53339</xdr:rowOff>
    </xdr:from>
    <xdr:to>
      <xdr:col>78</xdr:col>
      <xdr:colOff>120650</xdr:colOff>
      <xdr:row>78</xdr:row>
      <xdr:rowOff>154939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139716</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512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131063</xdr:rowOff>
    </xdr:from>
    <xdr:to>
      <xdr:col>74</xdr:col>
      <xdr:colOff>31750</xdr:colOff>
      <xdr:row>77</xdr:row>
      <xdr:rowOff>61213</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45990</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24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62485</xdr:rowOff>
    </xdr:from>
    <xdr:to>
      <xdr:col>69</xdr:col>
      <xdr:colOff>142875</xdr:colOff>
      <xdr:row>78</xdr:row>
      <xdr:rowOff>164085</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4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148862</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521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135637</xdr:rowOff>
    </xdr:from>
    <xdr:to>
      <xdr:col>65</xdr:col>
      <xdr:colOff>53975</xdr:colOff>
      <xdr:row>79</xdr:row>
      <xdr:rowOff>65787</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50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50564</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595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162988</xdr:rowOff>
    </xdr:from>
    <xdr:to>
      <xdr:col>29</xdr:col>
      <xdr:colOff>127000</xdr:colOff>
      <xdr:row>20</xdr:row>
      <xdr:rowOff>34537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96563"/>
          <a:ext cx="0" cy="141459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6614</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483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34537</xdr:rowOff>
    </xdr:from>
    <xdr:to>
      <xdr:col>30</xdr:col>
      <xdr:colOff>25400</xdr:colOff>
      <xdr:row>20</xdr:row>
      <xdr:rowOff>34537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1116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77915</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40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162988</xdr:rowOff>
    </xdr:from>
    <xdr:to>
      <xdr:col>30</xdr:col>
      <xdr:colOff>25400</xdr:colOff>
      <xdr:row>11</xdr:row>
      <xdr:rowOff>162988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965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168638</xdr:rowOff>
    </xdr:from>
    <xdr:to>
      <xdr:col>29</xdr:col>
      <xdr:colOff>127000</xdr:colOff>
      <xdr:row>19</xdr:row>
      <xdr:rowOff>20135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302363"/>
          <a:ext cx="647700" cy="229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136716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560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120189</xdr:rowOff>
    </xdr:from>
    <xdr:to>
      <xdr:col>29</xdr:col>
      <xdr:colOff>177800</xdr:colOff>
      <xdr:row>17</xdr:row>
      <xdr:rowOff>50339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110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20135</xdr:rowOff>
    </xdr:from>
    <xdr:to>
      <xdr:col>26</xdr:col>
      <xdr:colOff>50800</xdr:colOff>
      <xdr:row>19</xdr:row>
      <xdr:rowOff>66672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325310"/>
          <a:ext cx="698500" cy="465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164483</xdr:rowOff>
    </xdr:from>
    <xdr:to>
      <xdr:col>26</xdr:col>
      <xdr:colOff>101600</xdr:colOff>
      <xdr:row>17</xdr:row>
      <xdr:rowOff>94633</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9553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104810</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7241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66672</xdr:rowOff>
    </xdr:from>
    <xdr:to>
      <xdr:col>22</xdr:col>
      <xdr:colOff>114300</xdr:colOff>
      <xdr:row>19</xdr:row>
      <xdr:rowOff>97380</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371847"/>
          <a:ext cx="698500" cy="307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4692</xdr:rowOff>
    </xdr:from>
    <xdr:to>
      <xdr:col>22</xdr:col>
      <xdr:colOff>165100</xdr:colOff>
      <xdr:row>17</xdr:row>
      <xdr:rowOff>106292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9669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116469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735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97380</xdr:rowOff>
    </xdr:from>
    <xdr:to>
      <xdr:col>18</xdr:col>
      <xdr:colOff>177800</xdr:colOff>
      <xdr:row>19</xdr:row>
      <xdr:rowOff>104891</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402555"/>
          <a:ext cx="698500" cy="75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49933</xdr:rowOff>
    </xdr:from>
    <xdr:to>
      <xdr:col>19</xdr:col>
      <xdr:colOff>38100</xdr:colOff>
      <xdr:row>17</xdr:row>
      <xdr:rowOff>151533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122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161710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78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82220</xdr:rowOff>
    </xdr:from>
    <xdr:to>
      <xdr:col>15</xdr:col>
      <xdr:colOff>101600</xdr:colOff>
      <xdr:row>18</xdr:row>
      <xdr:rowOff>12370</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044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22547</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13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117838</xdr:rowOff>
    </xdr:from>
    <xdr:to>
      <xdr:col>29</xdr:col>
      <xdr:colOff>177800</xdr:colOff>
      <xdr:row>19</xdr:row>
      <xdr:rowOff>47988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2515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89915</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223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140785</xdr:rowOff>
    </xdr:from>
    <xdr:to>
      <xdr:col>26</xdr:col>
      <xdr:colOff>101600</xdr:colOff>
      <xdr:row>19</xdr:row>
      <xdr:rowOff>70935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2745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55712</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360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15872</xdr:rowOff>
    </xdr:from>
    <xdr:to>
      <xdr:col>22</xdr:col>
      <xdr:colOff>165100</xdr:colOff>
      <xdr:row>19</xdr:row>
      <xdr:rowOff>117472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3210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102249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407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46580</xdr:rowOff>
    </xdr:from>
    <xdr:to>
      <xdr:col>19</xdr:col>
      <xdr:colOff>38100</xdr:colOff>
      <xdr:row>19</xdr:row>
      <xdr:rowOff>148180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3517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132957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438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54091</xdr:rowOff>
    </xdr:from>
    <xdr:to>
      <xdr:col>15</xdr:col>
      <xdr:colOff>101600</xdr:colOff>
      <xdr:row>19</xdr:row>
      <xdr:rowOff>155691</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3592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140468</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445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249196</xdr:rowOff>
    </xdr:from>
    <xdr:to>
      <xdr:col>29</xdr:col>
      <xdr:colOff>127000</xdr:colOff>
      <xdr:row>39</xdr:row>
      <xdr:rowOff>40037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173746"/>
          <a:ext cx="0" cy="15053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12114</xdr:rowOff>
    </xdr:from>
    <xdr:ext cx="762000" cy="25904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51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40037</xdr:rowOff>
    </xdr:from>
    <xdr:to>
      <xdr:col>30</xdr:col>
      <xdr:colOff>25400</xdr:colOff>
      <xdr:row>39</xdr:row>
      <xdr:rowOff>40037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6790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164123</xdr:rowOff>
    </xdr:from>
    <xdr:ext cx="762000" cy="25904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917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249196</xdr:rowOff>
    </xdr:from>
    <xdr:to>
      <xdr:col>30</xdr:col>
      <xdr:colOff>25400</xdr:colOff>
      <xdr:row>33</xdr:row>
      <xdr:rowOff>249196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17374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77374</xdr:rowOff>
    </xdr:from>
    <xdr:to>
      <xdr:col>29</xdr:col>
      <xdr:colOff>127000</xdr:colOff>
      <xdr:row>38</xdr:row>
      <xdr:rowOff>81613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5003800" y="7544974"/>
          <a:ext cx="647700" cy="42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188461</xdr:rowOff>
    </xdr:from>
    <xdr:ext cx="762000" cy="259045"/>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7313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484</xdr:rowOff>
    </xdr:from>
    <xdr:to>
      <xdr:col>29</xdr:col>
      <xdr:colOff>177800</xdr:colOff>
      <xdr:row>38</xdr:row>
      <xdr:rowOff>102084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7468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77374</xdr:rowOff>
    </xdr:from>
    <xdr:to>
      <xdr:col>26</xdr:col>
      <xdr:colOff>50800</xdr:colOff>
      <xdr:row>38</xdr:row>
      <xdr:rowOff>87537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4305300" y="7544974"/>
          <a:ext cx="698500" cy="101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1536</xdr:rowOff>
    </xdr:from>
    <xdr:to>
      <xdr:col>26</xdr:col>
      <xdr:colOff>101600</xdr:colOff>
      <xdr:row>38</xdr:row>
      <xdr:rowOff>103136</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113313</xdr:rowOff>
    </xdr:from>
    <xdr:ext cx="7366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72380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87223</xdr:rowOff>
    </xdr:from>
    <xdr:to>
      <xdr:col>22</xdr:col>
      <xdr:colOff>114300</xdr:colOff>
      <xdr:row>38</xdr:row>
      <xdr:rowOff>87537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3606800" y="7554823"/>
          <a:ext cx="698500" cy="3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5034</xdr:rowOff>
    </xdr:from>
    <xdr:to>
      <xdr:col>22</xdr:col>
      <xdr:colOff>165100</xdr:colOff>
      <xdr:row>38</xdr:row>
      <xdr:rowOff>106634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116811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83978</xdr:rowOff>
    </xdr:from>
    <xdr:to>
      <xdr:col>18</xdr:col>
      <xdr:colOff>177800</xdr:colOff>
      <xdr:row>38</xdr:row>
      <xdr:rowOff>87223</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a:off x="2908300" y="7551578"/>
          <a:ext cx="698500" cy="32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10699</xdr:rowOff>
    </xdr:from>
    <xdr:to>
      <xdr:col>19</xdr:col>
      <xdr:colOff>38100</xdr:colOff>
      <xdr:row>38</xdr:row>
      <xdr:rowOff>112299</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122476</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724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8466</xdr:rowOff>
    </xdr:from>
    <xdr:to>
      <xdr:col>15</xdr:col>
      <xdr:colOff>101600</xdr:colOff>
      <xdr:row>38</xdr:row>
      <xdr:rowOff>110066</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74760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120243</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724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30813</xdr:rowOff>
    </xdr:from>
    <xdr:to>
      <xdr:col>29</xdr:col>
      <xdr:colOff>177800</xdr:colOff>
      <xdr:row>38</xdr:row>
      <xdr:rowOff>132413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74984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38</xdr:row>
      <xdr:rowOff>2890</xdr:rowOff>
    </xdr:from>
    <xdr:ext cx="762000" cy="259045"/>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7470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26574</xdr:rowOff>
    </xdr:from>
    <xdr:to>
      <xdr:col>26</xdr:col>
      <xdr:colOff>101600</xdr:colOff>
      <xdr:row>38</xdr:row>
      <xdr:rowOff>128174</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74941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112951</xdr:rowOff>
    </xdr:from>
    <xdr:ext cx="7366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7580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36737</xdr:rowOff>
    </xdr:from>
    <xdr:to>
      <xdr:col>22</xdr:col>
      <xdr:colOff>165100</xdr:colOff>
      <xdr:row>38</xdr:row>
      <xdr:rowOff>138337</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75043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123114</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7590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36423</xdr:rowOff>
    </xdr:from>
    <xdr:to>
      <xdr:col>19</xdr:col>
      <xdr:colOff>38100</xdr:colOff>
      <xdr:row>38</xdr:row>
      <xdr:rowOff>138023</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75040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122800</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7590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33178</xdr:rowOff>
    </xdr:from>
    <xdr:to>
      <xdr:col>15</xdr:col>
      <xdr:colOff>101600</xdr:colOff>
      <xdr:row>38</xdr:row>
      <xdr:rowOff>134778</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75007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119555</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758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32,860
32,432
222.85
20,776,935
19,396,692
1,201,081
9,933,315
16,528,795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30516</xdr:rowOff>
    </xdr:from>
    <xdr:to>
      <xdr:col>24</xdr:col>
      <xdr:colOff>62865</xdr:colOff>
      <xdr:row>39</xdr:row>
      <xdr:rowOff>84227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45466"/>
          <a:ext cx="1270" cy="1425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88054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74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84227</xdr:rowOff>
    </xdr:from>
    <xdr:to>
      <xdr:col>24</xdr:col>
      <xdr:colOff>152400</xdr:colOff>
      <xdr:row>39</xdr:row>
      <xdr:rowOff>84227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148643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0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30516</xdr:rowOff>
    </xdr:from>
    <xdr:to>
      <xdr:col>24</xdr:col>
      <xdr:colOff>152400</xdr:colOff>
      <xdr:row>31</xdr:row>
      <xdr:rowOff>30516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45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100860</xdr:rowOff>
    </xdr:from>
    <xdr:to>
      <xdr:col>24</xdr:col>
      <xdr:colOff>63500</xdr:colOff>
      <xdr:row>38</xdr:row>
      <xdr:rowOff>112638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615960"/>
          <a:ext cx="838200" cy="1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66971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77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44094</xdr:rowOff>
    </xdr:from>
    <xdr:to>
      <xdr:col>24</xdr:col>
      <xdr:colOff>114300</xdr:colOff>
      <xdr:row>36</xdr:row>
      <xdr:rowOff>145694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112638</xdr:rowOff>
    </xdr:from>
    <xdr:to>
      <xdr:col>19</xdr:col>
      <xdr:colOff>177800</xdr:colOff>
      <xdr:row>38</xdr:row>
      <xdr:rowOff>149726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627738"/>
          <a:ext cx="889000" cy="37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69099</xdr:rowOff>
    </xdr:from>
    <xdr:to>
      <xdr:col>20</xdr:col>
      <xdr:colOff>38100</xdr:colOff>
      <xdr:row>36</xdr:row>
      <xdr:rowOff>170699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15776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149726</xdr:rowOff>
    </xdr:from>
    <xdr:to>
      <xdr:col>15</xdr:col>
      <xdr:colOff>50800</xdr:colOff>
      <xdr:row>39</xdr:row>
      <xdr:rowOff>8234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664826"/>
          <a:ext cx="889000" cy="29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76653</xdr:rowOff>
    </xdr:from>
    <xdr:to>
      <xdr:col>15</xdr:col>
      <xdr:colOff>101600</xdr:colOff>
      <xdr:row>37</xdr:row>
      <xdr:rowOff>6803</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23330</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8234</xdr:rowOff>
    </xdr:from>
    <xdr:to>
      <xdr:col>10</xdr:col>
      <xdr:colOff>114300</xdr:colOff>
      <xdr:row>39</xdr:row>
      <xdr:rowOff>46148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694784"/>
          <a:ext cx="889000" cy="37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125073</xdr:rowOff>
    </xdr:from>
    <xdr:to>
      <xdr:col>10</xdr:col>
      <xdr:colOff>165100</xdr:colOff>
      <xdr:row>37</xdr:row>
      <xdr:rowOff>55223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71750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57734</xdr:rowOff>
    </xdr:from>
    <xdr:to>
      <xdr:col>6</xdr:col>
      <xdr:colOff>38100</xdr:colOff>
      <xdr:row>37</xdr:row>
      <xdr:rowOff>159334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401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4411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7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50060</xdr:rowOff>
    </xdr:from>
    <xdr:to>
      <xdr:col>24</xdr:col>
      <xdr:colOff>114300</xdr:colOff>
      <xdr:row>38</xdr:row>
      <xdr:rowOff>151660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56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28487</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54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61838</xdr:rowOff>
    </xdr:from>
    <xdr:to>
      <xdr:col>20</xdr:col>
      <xdr:colOff>38100</xdr:colOff>
      <xdr:row>38</xdr:row>
      <xdr:rowOff>163438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7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154565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69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98926</xdr:rowOff>
    </xdr:from>
    <xdr:to>
      <xdr:col>15</xdr:col>
      <xdr:colOff>101600</xdr:colOff>
      <xdr:row>39</xdr:row>
      <xdr:rowOff>29076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614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20203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706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128884</xdr:rowOff>
    </xdr:from>
    <xdr:to>
      <xdr:col>10</xdr:col>
      <xdr:colOff>165100</xdr:colOff>
      <xdr:row>39</xdr:row>
      <xdr:rowOff>59034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64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50161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736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166798</xdr:rowOff>
    </xdr:from>
    <xdr:to>
      <xdr:col>6</xdr:col>
      <xdr:colOff>38100</xdr:colOff>
      <xdr:row>39</xdr:row>
      <xdr:rowOff>96948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681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88075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774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13433</xdr:rowOff>
    </xdr:from>
    <xdr:to>
      <xdr:col>24</xdr:col>
      <xdr:colOff>62865</xdr:colOff>
      <xdr:row>58</xdr:row>
      <xdr:rowOff>123521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757383"/>
          <a:ext cx="1270" cy="1310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127348</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10071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123521</xdr:rowOff>
    </xdr:from>
    <xdr:to>
      <xdr:col>24</xdr:col>
      <xdr:colOff>152400</xdr:colOff>
      <xdr:row>58</xdr:row>
      <xdr:rowOff>123521</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10067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131560</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532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13433</xdr:rowOff>
    </xdr:from>
    <xdr:to>
      <xdr:col>24</xdr:col>
      <xdr:colOff>152400</xdr:colOff>
      <xdr:row>51</xdr:row>
      <xdr:rowOff>13433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7573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54282</xdr:rowOff>
    </xdr:from>
    <xdr:to>
      <xdr:col>24</xdr:col>
      <xdr:colOff>63500</xdr:colOff>
      <xdr:row>58</xdr:row>
      <xdr:rowOff>58196</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797300" y="9998382"/>
          <a:ext cx="838200" cy="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160497</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7616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137620</xdr:rowOff>
    </xdr:from>
    <xdr:to>
      <xdr:col>24</xdr:col>
      <xdr:colOff>114300</xdr:colOff>
      <xdr:row>58</xdr:row>
      <xdr:rowOff>67770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91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55998</xdr:rowOff>
    </xdr:from>
    <xdr:to>
      <xdr:col>19</xdr:col>
      <xdr:colOff>177800</xdr:colOff>
      <xdr:row>58</xdr:row>
      <xdr:rowOff>58196</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908300" y="10000098"/>
          <a:ext cx="889000" cy="2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140884</xdr:rowOff>
    </xdr:from>
    <xdr:to>
      <xdr:col>20</xdr:col>
      <xdr:colOff>38100</xdr:colOff>
      <xdr:row>58</xdr:row>
      <xdr:rowOff>71034</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91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87561</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688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55998</xdr:rowOff>
    </xdr:from>
    <xdr:to>
      <xdr:col>15</xdr:col>
      <xdr:colOff>50800</xdr:colOff>
      <xdr:row>58</xdr:row>
      <xdr:rowOff>68845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10000098"/>
          <a:ext cx="889000" cy="12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151940</xdr:rowOff>
    </xdr:from>
    <xdr:to>
      <xdr:col>15</xdr:col>
      <xdr:colOff>101600</xdr:colOff>
      <xdr:row>58</xdr:row>
      <xdr:rowOff>82090</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924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98617</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41111" y="9699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68845</xdr:rowOff>
    </xdr:from>
    <xdr:to>
      <xdr:col>10</xdr:col>
      <xdr:colOff>114300</xdr:colOff>
      <xdr:row>58</xdr:row>
      <xdr:rowOff>111399</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1130300" y="10012945"/>
          <a:ext cx="889000" cy="42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163686</xdr:rowOff>
    </xdr:from>
    <xdr:to>
      <xdr:col>10</xdr:col>
      <xdr:colOff>165100</xdr:colOff>
      <xdr:row>58</xdr:row>
      <xdr:rowOff>93836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936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110363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711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170125</xdr:rowOff>
    </xdr:from>
    <xdr:to>
      <xdr:col>6</xdr:col>
      <xdr:colOff>38100</xdr:colOff>
      <xdr:row>58</xdr:row>
      <xdr:rowOff>100275</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94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116802</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971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3482</xdr:rowOff>
    </xdr:from>
    <xdr:to>
      <xdr:col>24</xdr:col>
      <xdr:colOff>114300</xdr:colOff>
      <xdr:row>58</xdr:row>
      <xdr:rowOff>105082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947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116048</xdr:rowOff>
    </xdr:from>
    <xdr:ext cx="534377"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88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7396</xdr:rowOff>
    </xdr:from>
    <xdr:to>
      <xdr:col>20</xdr:col>
      <xdr:colOff>38100</xdr:colOff>
      <xdr:row>58</xdr:row>
      <xdr:rowOff>108996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95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100123</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530111" y="10044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5198</xdr:rowOff>
    </xdr:from>
    <xdr:to>
      <xdr:col>15</xdr:col>
      <xdr:colOff>101600</xdr:colOff>
      <xdr:row>58</xdr:row>
      <xdr:rowOff>106798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949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97925</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41111" y="10042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18045</xdr:rowOff>
    </xdr:from>
    <xdr:to>
      <xdr:col>10</xdr:col>
      <xdr:colOff>165100</xdr:colOff>
      <xdr:row>58</xdr:row>
      <xdr:rowOff>119645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96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110772</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52111" y="10054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60599</xdr:rowOff>
    </xdr:from>
    <xdr:to>
      <xdr:col>6</xdr:col>
      <xdr:colOff>38100</xdr:colOff>
      <xdr:row>58</xdr:row>
      <xdr:rowOff>162199</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10004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153326</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63111" y="10097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101753</xdr:rowOff>
    </xdr:from>
    <xdr:to>
      <xdr:col>24</xdr:col>
      <xdr:colOff>62865</xdr:colOff>
      <xdr:row>79</xdr:row>
      <xdr:rowOff>33306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103253"/>
          <a:ext cx="1270" cy="1474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37133</xdr:rowOff>
    </xdr:from>
    <xdr:ext cx="378565"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816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33306</xdr:rowOff>
    </xdr:from>
    <xdr:to>
      <xdr:col>24</xdr:col>
      <xdr:colOff>152400</xdr:colOff>
      <xdr:row>79</xdr:row>
      <xdr:rowOff>33306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7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48430</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18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101753</xdr:rowOff>
    </xdr:from>
    <xdr:to>
      <xdr:col>24</xdr:col>
      <xdr:colOff>152400</xdr:colOff>
      <xdr:row>70</xdr:row>
      <xdr:rowOff>101753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1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71882</xdr:rowOff>
    </xdr:from>
    <xdr:to>
      <xdr:col>24</xdr:col>
      <xdr:colOff>63500</xdr:colOff>
      <xdr:row>76</xdr:row>
      <xdr:rowOff>165608</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3797300" y="12759182"/>
          <a:ext cx="838200" cy="436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120611</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3222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142184</xdr:rowOff>
    </xdr:from>
    <xdr:to>
      <xdr:col>24</xdr:col>
      <xdr:colOff>114300</xdr:colOff>
      <xdr:row>78</xdr:row>
      <xdr:rowOff>72334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43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50870</xdr:rowOff>
    </xdr:from>
    <xdr:to>
      <xdr:col>19</xdr:col>
      <xdr:colOff>177800</xdr:colOff>
      <xdr:row>74</xdr:row>
      <xdr:rowOff>71882</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908300" y="12566720"/>
          <a:ext cx="889000" cy="192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131629</xdr:rowOff>
    </xdr:from>
    <xdr:to>
      <xdr:col>20</xdr:col>
      <xdr:colOff>38100</xdr:colOff>
      <xdr:row>78</xdr:row>
      <xdr:rowOff>61779</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33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52906</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30111" y="13426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50870</xdr:rowOff>
    </xdr:from>
    <xdr:to>
      <xdr:col>15</xdr:col>
      <xdr:colOff>50800</xdr:colOff>
      <xdr:row>74</xdr:row>
      <xdr:rowOff>143110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2566720"/>
          <a:ext cx="889000" cy="263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128829</xdr:rowOff>
    </xdr:from>
    <xdr:to>
      <xdr:col>15</xdr:col>
      <xdr:colOff>101600</xdr:colOff>
      <xdr:row>78</xdr:row>
      <xdr:rowOff>58979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3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50106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41111" y="13423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143110</xdr:rowOff>
    </xdr:from>
    <xdr:to>
      <xdr:col>10</xdr:col>
      <xdr:colOff>114300</xdr:colOff>
      <xdr:row>77</xdr:row>
      <xdr:rowOff>169838</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2830410"/>
          <a:ext cx="889000" cy="541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155823</xdr:rowOff>
    </xdr:from>
    <xdr:to>
      <xdr:col>10</xdr:col>
      <xdr:colOff>165100</xdr:colOff>
      <xdr:row>78</xdr:row>
      <xdr:rowOff>85973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77100</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450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37636</xdr:rowOff>
    </xdr:from>
    <xdr:to>
      <xdr:col>6</xdr:col>
      <xdr:colOff>38100</xdr:colOff>
      <xdr:row>78</xdr:row>
      <xdr:rowOff>139236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41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130363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5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114808</xdr:rowOff>
    </xdr:from>
    <xdr:to>
      <xdr:col>24</xdr:col>
      <xdr:colOff>114300</xdr:colOff>
      <xdr:row>77</xdr:row>
      <xdr:rowOff>44958</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145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137685</xdr:rowOff>
    </xdr:from>
    <xdr:ext cx="534377"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2996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21082</xdr:rowOff>
    </xdr:from>
    <xdr:to>
      <xdr:col>20</xdr:col>
      <xdr:colOff>38100</xdr:colOff>
      <xdr:row>74</xdr:row>
      <xdr:rowOff>122682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2708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139209</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30111" y="12483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70</xdr:rowOff>
    </xdr:from>
    <xdr:to>
      <xdr:col>15</xdr:col>
      <xdr:colOff>101600</xdr:colOff>
      <xdr:row>73</xdr:row>
      <xdr:rowOff>101670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251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118197</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41111" y="12291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92310</xdr:rowOff>
    </xdr:from>
    <xdr:to>
      <xdr:col>10</xdr:col>
      <xdr:colOff>165100</xdr:colOff>
      <xdr:row>75</xdr:row>
      <xdr:rowOff>22460</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277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38987</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52111" y="1255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119038</xdr:rowOff>
    </xdr:from>
    <xdr:to>
      <xdr:col>6</xdr:col>
      <xdr:colOff>38100</xdr:colOff>
      <xdr:row>78</xdr:row>
      <xdr:rowOff>49188</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320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65715</xdr:rowOff>
    </xdr:from>
    <xdr:ext cx="534377"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63111" y="13095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114790</xdr:rowOff>
    </xdr:from>
    <xdr:to>
      <xdr:col>24</xdr:col>
      <xdr:colOff>62865</xdr:colOff>
      <xdr:row>98</xdr:row>
      <xdr:rowOff>44777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45290"/>
          <a:ext cx="1270" cy="1301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48604</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50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44777</xdr:rowOff>
    </xdr:from>
    <xdr:to>
      <xdr:col>24</xdr:col>
      <xdr:colOff>152400</xdr:colOff>
      <xdr:row>98</xdr:row>
      <xdr:rowOff>44777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46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61467</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20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114790</xdr:rowOff>
    </xdr:from>
    <xdr:to>
      <xdr:col>24</xdr:col>
      <xdr:colOff>152400</xdr:colOff>
      <xdr:row>90</xdr:row>
      <xdr:rowOff>114790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45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2197</xdr:rowOff>
    </xdr:from>
    <xdr:to>
      <xdr:col>24</xdr:col>
      <xdr:colOff>63500</xdr:colOff>
      <xdr:row>96</xdr:row>
      <xdr:rowOff>44160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461397"/>
          <a:ext cx="838200" cy="41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135346</xdr:rowOff>
    </xdr:from>
    <xdr:ext cx="599010"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516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112469</xdr:rowOff>
    </xdr:from>
    <xdr:to>
      <xdr:col>24</xdr:col>
      <xdr:colOff>114300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99200</xdr:rowOff>
    </xdr:from>
    <xdr:to>
      <xdr:col>19</xdr:col>
      <xdr:colOff>177800</xdr:colOff>
      <xdr:row>96</xdr:row>
      <xdr:rowOff>44160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908300" y="16386950"/>
          <a:ext cx="889000" cy="116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10544</xdr:rowOff>
    </xdr:from>
    <xdr:to>
      <xdr:col>20</xdr:col>
      <xdr:colOff>38100</xdr:colOff>
      <xdr:row>96</xdr:row>
      <xdr:rowOff>112144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103271</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497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99200</xdr:rowOff>
    </xdr:from>
    <xdr:to>
      <xdr:col>15</xdr:col>
      <xdr:colOff>50800</xdr:colOff>
      <xdr:row>96</xdr:row>
      <xdr:rowOff>151967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019300" y="16386950"/>
          <a:ext cx="889000" cy="224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102053</xdr:rowOff>
    </xdr:from>
    <xdr:to>
      <xdr:col>15</xdr:col>
      <xdr:colOff>101600</xdr:colOff>
      <xdr:row>96</xdr:row>
      <xdr:rowOff>32203</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23330</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08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151967</xdr:rowOff>
    </xdr:from>
    <xdr:to>
      <xdr:col>10</xdr:col>
      <xdr:colOff>114300</xdr:colOff>
      <xdr:row>96</xdr:row>
      <xdr:rowOff>167559</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611167"/>
          <a:ext cx="889000" cy="15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108156</xdr:rowOff>
    </xdr:from>
    <xdr:to>
      <xdr:col>10</xdr:col>
      <xdr:colOff>165100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29433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19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107668</xdr:rowOff>
    </xdr:from>
    <xdr:to>
      <xdr:col>6</xdr:col>
      <xdr:colOff>38100</xdr:colOff>
      <xdr:row>97</xdr:row>
      <xdr:rowOff>37818</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66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54345</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30795" y="16342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122847</xdr:rowOff>
    </xdr:from>
    <xdr:to>
      <xdr:col>24</xdr:col>
      <xdr:colOff>114300</xdr:colOff>
      <xdr:row>96</xdr:row>
      <xdr:rowOff>52997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410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101274</xdr:rowOff>
    </xdr:from>
    <xdr:ext cx="599010"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389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164810</xdr:rowOff>
    </xdr:from>
    <xdr:to>
      <xdr:col>20</xdr:col>
      <xdr:colOff>38100</xdr:colOff>
      <xdr:row>96</xdr:row>
      <xdr:rowOff>94960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45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111487</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497795" y="16227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48400</xdr:rowOff>
    </xdr:from>
    <xdr:to>
      <xdr:col>15</xdr:col>
      <xdr:colOff>101600</xdr:colOff>
      <xdr:row>95</xdr:row>
      <xdr:rowOff>150000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33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166527</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08795" y="16111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101167</xdr:rowOff>
    </xdr:from>
    <xdr:to>
      <xdr:col>10</xdr:col>
      <xdr:colOff>165100</xdr:colOff>
      <xdr:row>97</xdr:row>
      <xdr:rowOff>31317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56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47844</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19795" y="16335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116759</xdr:rowOff>
    </xdr:from>
    <xdr:to>
      <xdr:col>6</xdr:col>
      <xdr:colOff>38100</xdr:colOff>
      <xdr:row>97</xdr:row>
      <xdr:rowOff>46909</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575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38036</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30795" y="16668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18523</xdr:rowOff>
    </xdr:from>
    <xdr:to>
      <xdr:col>54</xdr:col>
      <xdr:colOff>189865</xdr:colOff>
      <xdr:row>38</xdr:row>
      <xdr:rowOff>106400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33473"/>
          <a:ext cx="1270" cy="1288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110227</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625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106400</xdr:rowOff>
    </xdr:from>
    <xdr:to>
      <xdr:col>55</xdr:col>
      <xdr:colOff>88900</xdr:colOff>
      <xdr:row>38</xdr:row>
      <xdr:rowOff>106400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62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136650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08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18523</xdr:rowOff>
    </xdr:from>
    <xdr:to>
      <xdr:col>55</xdr:col>
      <xdr:colOff>88900</xdr:colOff>
      <xdr:row>31</xdr:row>
      <xdr:rowOff>18523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334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65150</xdr:rowOff>
    </xdr:from>
    <xdr:to>
      <xdr:col>55</xdr:col>
      <xdr:colOff>0</xdr:colOff>
      <xdr:row>37</xdr:row>
      <xdr:rowOff>69272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408800"/>
          <a:ext cx="838200" cy="4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128770</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1295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105893</xdr:rowOff>
    </xdr:from>
    <xdr:to>
      <xdr:col>55</xdr:col>
      <xdr:colOff>50800</xdr:colOff>
      <xdr:row>37</xdr:row>
      <xdr:rowOff>36043</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7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65150</xdr:rowOff>
    </xdr:from>
    <xdr:to>
      <xdr:col>50</xdr:col>
      <xdr:colOff>114300</xdr:colOff>
      <xdr:row>37</xdr:row>
      <xdr:rowOff>98628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408800"/>
          <a:ext cx="889000" cy="3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111151</xdr:rowOff>
    </xdr:from>
    <xdr:to>
      <xdr:col>50</xdr:col>
      <xdr:colOff>165100</xdr:colOff>
      <xdr:row>37</xdr:row>
      <xdr:rowOff>41301</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83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57828</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058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15410</xdr:rowOff>
    </xdr:from>
    <xdr:to>
      <xdr:col>45</xdr:col>
      <xdr:colOff>177800</xdr:colOff>
      <xdr:row>37</xdr:row>
      <xdr:rowOff>98628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016160"/>
          <a:ext cx="889000" cy="426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122181</xdr:rowOff>
    </xdr:from>
    <xdr:to>
      <xdr:col>46</xdr:col>
      <xdr:colOff>38100</xdr:colOff>
      <xdr:row>37</xdr:row>
      <xdr:rowOff>52331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9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68858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69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15410</xdr:rowOff>
    </xdr:from>
    <xdr:to>
      <xdr:col>41</xdr:col>
      <xdr:colOff>50800</xdr:colOff>
      <xdr:row>37</xdr:row>
      <xdr:rowOff>158015</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6972300" y="6016160"/>
          <a:ext cx="889000" cy="485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88458</xdr:rowOff>
    </xdr:from>
    <xdr:to>
      <xdr:col>41</xdr:col>
      <xdr:colOff>101600</xdr:colOff>
      <xdr:row>35</xdr:row>
      <xdr:rowOff>18608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591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35135</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692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47032</xdr:rowOff>
    </xdr:from>
    <xdr:to>
      <xdr:col>36</xdr:col>
      <xdr:colOff>165100</xdr:colOff>
      <xdr:row>37</xdr:row>
      <xdr:rowOff>148632</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39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165159</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05111" y="6165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18472</xdr:rowOff>
    </xdr:from>
    <xdr:to>
      <xdr:col>55</xdr:col>
      <xdr:colOff>50800</xdr:colOff>
      <xdr:row>37</xdr:row>
      <xdr:rowOff>120072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62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168349</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34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14350</xdr:rowOff>
    </xdr:from>
    <xdr:to>
      <xdr:col>50</xdr:col>
      <xdr:colOff>165100</xdr:colOff>
      <xdr:row>37</xdr:row>
      <xdr:rowOff>115950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5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107077</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450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47828</xdr:rowOff>
    </xdr:from>
    <xdr:to>
      <xdr:col>46</xdr:col>
      <xdr:colOff>38100</xdr:colOff>
      <xdr:row>37</xdr:row>
      <xdr:rowOff>149428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91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140555</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48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136060</xdr:rowOff>
    </xdr:from>
    <xdr:to>
      <xdr:col>41</xdr:col>
      <xdr:colOff>101600</xdr:colOff>
      <xdr:row>35</xdr:row>
      <xdr:rowOff>66210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596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57337</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058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107215</xdr:rowOff>
    </xdr:from>
    <xdr:to>
      <xdr:col>36</xdr:col>
      <xdr:colOff>165100</xdr:colOff>
      <xdr:row>38</xdr:row>
      <xdr:rowOff>37365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45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28491</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705111" y="6543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45391</xdr:rowOff>
    </xdr:from>
    <xdr:to>
      <xdr:col>54</xdr:col>
      <xdr:colOff>189865</xdr:colOff>
      <xdr:row>58</xdr:row>
      <xdr:rowOff>102342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89341"/>
          <a:ext cx="1270" cy="1257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106169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050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102342</xdr:rowOff>
    </xdr:from>
    <xdr:to>
      <xdr:col>55</xdr:col>
      <xdr:colOff>88900</xdr:colOff>
      <xdr:row>58</xdr:row>
      <xdr:rowOff>102342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046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163518</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64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45391</xdr:rowOff>
    </xdr:from>
    <xdr:to>
      <xdr:col>55</xdr:col>
      <xdr:colOff>88900</xdr:colOff>
      <xdr:row>51</xdr:row>
      <xdr:rowOff>45391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89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169510</xdr:rowOff>
    </xdr:from>
    <xdr:to>
      <xdr:col>55</xdr:col>
      <xdr:colOff>0</xdr:colOff>
      <xdr:row>58</xdr:row>
      <xdr:rowOff>31652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942160"/>
          <a:ext cx="838200" cy="3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71752</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6729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48875</xdr:rowOff>
    </xdr:from>
    <xdr:to>
      <xdr:col>55</xdr:col>
      <xdr:colOff>50800</xdr:colOff>
      <xdr:row>57</xdr:row>
      <xdr:rowOff>150475</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36082</xdr:rowOff>
    </xdr:from>
    <xdr:to>
      <xdr:col>50</xdr:col>
      <xdr:colOff>114300</xdr:colOff>
      <xdr:row>58</xdr:row>
      <xdr:rowOff>31652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808732"/>
          <a:ext cx="889000" cy="167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64342</xdr:rowOff>
    </xdr:from>
    <xdr:to>
      <xdr:col>50</xdr:col>
      <xdr:colOff>165100</xdr:colOff>
      <xdr:row>57</xdr:row>
      <xdr:rowOff>165942</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3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11019</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612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36082</xdr:rowOff>
    </xdr:from>
    <xdr:to>
      <xdr:col>45</xdr:col>
      <xdr:colOff>177800</xdr:colOff>
      <xdr:row>57</xdr:row>
      <xdr:rowOff>148199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808732"/>
          <a:ext cx="889000" cy="112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39822</xdr:rowOff>
    </xdr:from>
    <xdr:to>
      <xdr:col>46</xdr:col>
      <xdr:colOff>38100</xdr:colOff>
      <xdr:row>57</xdr:row>
      <xdr:rowOff>141422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1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132549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90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126174</xdr:rowOff>
    </xdr:from>
    <xdr:to>
      <xdr:col>41</xdr:col>
      <xdr:colOff>50800</xdr:colOff>
      <xdr:row>57</xdr:row>
      <xdr:rowOff>148199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898824"/>
          <a:ext cx="889000" cy="22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48593</xdr:rowOff>
    </xdr:from>
    <xdr:to>
      <xdr:col>41</xdr:col>
      <xdr:colOff>101600</xdr:colOff>
      <xdr:row>57</xdr:row>
      <xdr:rowOff>150193</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2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166720</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596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45281</xdr:rowOff>
    </xdr:from>
    <xdr:to>
      <xdr:col>36</xdr:col>
      <xdr:colOff>165100</xdr:colOff>
      <xdr:row>57</xdr:row>
      <xdr:rowOff>146881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17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163408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593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118710</xdr:rowOff>
    </xdr:from>
    <xdr:to>
      <xdr:col>55</xdr:col>
      <xdr:colOff>50800</xdr:colOff>
      <xdr:row>58</xdr:row>
      <xdr:rowOff>48860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89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33637</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806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152302</xdr:rowOff>
    </xdr:from>
    <xdr:to>
      <xdr:col>50</xdr:col>
      <xdr:colOff>165100</xdr:colOff>
      <xdr:row>58</xdr:row>
      <xdr:rowOff>82452</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92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73579</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10017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156732</xdr:rowOff>
    </xdr:from>
    <xdr:to>
      <xdr:col>46</xdr:col>
      <xdr:colOff>38100</xdr:colOff>
      <xdr:row>57</xdr:row>
      <xdr:rowOff>86882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5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103409</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53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97399</xdr:rowOff>
    </xdr:from>
    <xdr:to>
      <xdr:col>41</xdr:col>
      <xdr:colOff>101600</xdr:colOff>
      <xdr:row>58</xdr:row>
      <xdr:rowOff>27549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870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18676</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96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75374</xdr:rowOff>
    </xdr:from>
    <xdr:to>
      <xdr:col>36</xdr:col>
      <xdr:colOff>165100</xdr:colOff>
      <xdr:row>58</xdr:row>
      <xdr:rowOff>5524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848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168101</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94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58598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31548"/>
          <a:ext cx="1270" cy="1357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5275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2006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58598</xdr:rowOff>
    </xdr:from>
    <xdr:to>
      <xdr:col>55</xdr:col>
      <xdr:colOff>88900</xdr:colOff>
      <xdr:row>71</xdr:row>
      <xdr:rowOff>58598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31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80924</xdr:rowOff>
    </xdr:from>
    <xdr:to>
      <xdr:col>55</xdr:col>
      <xdr:colOff>0</xdr:colOff>
      <xdr:row>78</xdr:row>
      <xdr:rowOff>155194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54024"/>
          <a:ext cx="838200" cy="74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117746</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479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94869</xdr:rowOff>
    </xdr:from>
    <xdr:to>
      <xdr:col>55</xdr:col>
      <xdr:colOff>50800</xdr:colOff>
      <xdr:row>78</xdr:row>
      <xdr:rowOff>25019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296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126467</xdr:rowOff>
    </xdr:from>
    <xdr:to>
      <xdr:col>50</xdr:col>
      <xdr:colOff>114300</xdr:colOff>
      <xdr:row>78</xdr:row>
      <xdr:rowOff>155194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499567"/>
          <a:ext cx="889000" cy="28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101612</xdr:rowOff>
    </xdr:from>
    <xdr:to>
      <xdr:col>50</xdr:col>
      <xdr:colOff>165100</xdr:colOff>
      <xdr:row>78</xdr:row>
      <xdr:rowOff>31762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03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48289</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078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89446</xdr:rowOff>
    </xdr:from>
    <xdr:to>
      <xdr:col>45</xdr:col>
      <xdr:colOff>177800</xdr:colOff>
      <xdr:row>78</xdr:row>
      <xdr:rowOff>126467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462546"/>
          <a:ext cx="889000" cy="37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23292</xdr:rowOff>
    </xdr:from>
    <xdr:to>
      <xdr:col>46</xdr:col>
      <xdr:colOff>38100</xdr:colOff>
      <xdr:row>77</xdr:row>
      <xdr:rowOff>124892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22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141419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000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147562</xdr:rowOff>
    </xdr:from>
    <xdr:to>
      <xdr:col>41</xdr:col>
      <xdr:colOff>50800</xdr:colOff>
      <xdr:row>78</xdr:row>
      <xdr:rowOff>89446</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349212"/>
          <a:ext cx="889000" cy="1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168123</xdr:rowOff>
    </xdr:from>
    <xdr:to>
      <xdr:col>41</xdr:col>
      <xdr:colOff>101600</xdr:colOff>
      <xdr:row>77</xdr:row>
      <xdr:rowOff>98273</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19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114800</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2973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6198</xdr:rowOff>
    </xdr:from>
    <xdr:to>
      <xdr:col>36</xdr:col>
      <xdr:colOff>165100</xdr:colOff>
      <xdr:row>77</xdr:row>
      <xdr:rowOff>107798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0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124325</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2983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30124</xdr:rowOff>
    </xdr:from>
    <xdr:to>
      <xdr:col>55</xdr:col>
      <xdr:colOff>50800</xdr:colOff>
      <xdr:row>78</xdr:row>
      <xdr:rowOff>131724</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0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8551</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81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104394</xdr:rowOff>
    </xdr:from>
    <xdr:to>
      <xdr:col>50</xdr:col>
      <xdr:colOff>165100</xdr:colOff>
      <xdr:row>79</xdr:row>
      <xdr:rowOff>34544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77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25671</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70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75667</xdr:rowOff>
    </xdr:from>
    <xdr:to>
      <xdr:col>46</xdr:col>
      <xdr:colOff>38100</xdr:colOff>
      <xdr:row>79</xdr:row>
      <xdr:rowOff>5817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48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168394</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41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38646</xdr:rowOff>
    </xdr:from>
    <xdr:to>
      <xdr:col>41</xdr:col>
      <xdr:colOff>101600</xdr:colOff>
      <xdr:row>78</xdr:row>
      <xdr:rowOff>140246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11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131373</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04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96762</xdr:rowOff>
    </xdr:from>
    <xdr:to>
      <xdr:col>36</xdr:col>
      <xdr:colOff>165100</xdr:colOff>
      <xdr:row>78</xdr:row>
      <xdr:rowOff>26912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298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18039</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39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3040</xdr:rowOff>
    </xdr:from>
    <xdr:to>
      <xdr:col>54</xdr:col>
      <xdr:colOff>189865</xdr:colOff>
      <xdr:row>98</xdr:row>
      <xdr:rowOff>126222</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776440"/>
          <a:ext cx="1270" cy="115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130049</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3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126222</xdr:rowOff>
    </xdr:from>
    <xdr:to>
      <xdr:col>55</xdr:col>
      <xdr:colOff>88900</xdr:colOff>
      <xdr:row>98</xdr:row>
      <xdr:rowOff>126222</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28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121167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551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3040</xdr:rowOff>
    </xdr:from>
    <xdr:to>
      <xdr:col>55</xdr:col>
      <xdr:colOff>88900</xdr:colOff>
      <xdr:row>92</xdr:row>
      <xdr:rowOff>3040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7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42515</xdr:rowOff>
    </xdr:from>
    <xdr:to>
      <xdr:col>55</xdr:col>
      <xdr:colOff>0</xdr:colOff>
      <xdr:row>98</xdr:row>
      <xdr:rowOff>71650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844615"/>
          <a:ext cx="838200" cy="29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149962</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6091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127085</xdr:rowOff>
    </xdr:from>
    <xdr:to>
      <xdr:col>55</xdr:col>
      <xdr:colOff>50800</xdr:colOff>
      <xdr:row>98</xdr:row>
      <xdr:rowOff>57235</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75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81967</xdr:rowOff>
    </xdr:from>
    <xdr:to>
      <xdr:col>50</xdr:col>
      <xdr:colOff>114300</xdr:colOff>
      <xdr:row>98</xdr:row>
      <xdr:rowOff>71650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712617"/>
          <a:ext cx="889000" cy="161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140360</xdr:rowOff>
    </xdr:from>
    <xdr:to>
      <xdr:col>50</xdr:col>
      <xdr:colOff>165100</xdr:colOff>
      <xdr:row>98</xdr:row>
      <xdr:rowOff>70510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77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87037</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46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81967</xdr:rowOff>
    </xdr:from>
    <xdr:to>
      <xdr:col>45</xdr:col>
      <xdr:colOff>177800</xdr:colOff>
      <xdr:row>98</xdr:row>
      <xdr:rowOff>15095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712617"/>
          <a:ext cx="889000" cy="104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134119</xdr:rowOff>
    </xdr:from>
    <xdr:to>
      <xdr:col>46</xdr:col>
      <xdr:colOff>38100</xdr:colOff>
      <xdr:row>98</xdr:row>
      <xdr:rowOff>64269</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764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55396</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857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15095</xdr:rowOff>
    </xdr:from>
    <xdr:to>
      <xdr:col>41</xdr:col>
      <xdr:colOff>50800</xdr:colOff>
      <xdr:row>98</xdr:row>
      <xdr:rowOff>15246</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817195"/>
          <a:ext cx="889000" cy="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144157</xdr:rowOff>
    </xdr:from>
    <xdr:to>
      <xdr:col>41</xdr:col>
      <xdr:colOff>101600</xdr:colOff>
      <xdr:row>98</xdr:row>
      <xdr:rowOff>74307</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774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65434</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867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140466</xdr:rowOff>
    </xdr:from>
    <xdr:to>
      <xdr:col>36</xdr:col>
      <xdr:colOff>165100</xdr:colOff>
      <xdr:row>98</xdr:row>
      <xdr:rowOff>70616</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771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61743</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863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163165</xdr:rowOff>
    </xdr:from>
    <xdr:to>
      <xdr:col>55</xdr:col>
      <xdr:colOff>50800</xdr:colOff>
      <xdr:row>98</xdr:row>
      <xdr:rowOff>93315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79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105512</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3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20850</xdr:rowOff>
    </xdr:from>
    <xdr:to>
      <xdr:col>50</xdr:col>
      <xdr:colOff>165100</xdr:colOff>
      <xdr:row>98</xdr:row>
      <xdr:rowOff>122450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2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113577</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915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31167</xdr:rowOff>
    </xdr:from>
    <xdr:to>
      <xdr:col>46</xdr:col>
      <xdr:colOff>38100</xdr:colOff>
      <xdr:row>97</xdr:row>
      <xdr:rowOff>132767</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66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149294</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437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135745</xdr:rowOff>
    </xdr:from>
    <xdr:to>
      <xdr:col>41</xdr:col>
      <xdr:colOff>101600</xdr:colOff>
      <xdr:row>98</xdr:row>
      <xdr:rowOff>65895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76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82422</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541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135896</xdr:rowOff>
    </xdr:from>
    <xdr:to>
      <xdr:col>36</xdr:col>
      <xdr:colOff>165100</xdr:colOff>
      <xdr:row>98</xdr:row>
      <xdr:rowOff>66046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76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82573</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541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151168</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68"/>
          <a:ext cx="1269" cy="1436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97845</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151168</xdr:rowOff>
    </xdr:from>
    <xdr:to>
      <xdr:col>86</xdr:col>
      <xdr:colOff>25400</xdr:colOff>
      <xdr:row>30</xdr:row>
      <xdr:rowOff>151168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33782</xdr:rowOff>
    </xdr:from>
    <xdr:to>
      <xdr:col>85</xdr:col>
      <xdr:colOff>127000</xdr:colOff>
      <xdr:row>39</xdr:row>
      <xdr:rowOff>39713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720332"/>
          <a:ext cx="838200" cy="5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89095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327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66218</xdr:rowOff>
    </xdr:from>
    <xdr:to>
      <xdr:col>85</xdr:col>
      <xdr:colOff>177800</xdr:colOff>
      <xdr:row>38</xdr:row>
      <xdr:rowOff>167818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81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33782</xdr:rowOff>
    </xdr:from>
    <xdr:to>
      <xdr:col>81</xdr:col>
      <xdr:colOff>50800</xdr:colOff>
      <xdr:row>39</xdr:row>
      <xdr:rowOff>37821</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720332"/>
          <a:ext cx="889000" cy="4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52756</xdr:rowOff>
    </xdr:from>
    <xdr:to>
      <xdr:col>81</xdr:col>
      <xdr:colOff>101600</xdr:colOff>
      <xdr:row>38</xdr:row>
      <xdr:rowOff>154356</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67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170883</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43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4623</xdr:rowOff>
    </xdr:from>
    <xdr:to>
      <xdr:col>76</xdr:col>
      <xdr:colOff>114300</xdr:colOff>
      <xdr:row>39</xdr:row>
      <xdr:rowOff>37821</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91173"/>
          <a:ext cx="889000" cy="33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37287</xdr:rowOff>
    </xdr:from>
    <xdr:to>
      <xdr:col>76</xdr:col>
      <xdr:colOff>165100</xdr:colOff>
      <xdr:row>38</xdr:row>
      <xdr:rowOff>138887</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52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155414</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27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103416</xdr:rowOff>
    </xdr:from>
    <xdr:to>
      <xdr:col>71</xdr:col>
      <xdr:colOff>177800</xdr:colOff>
      <xdr:row>39</xdr:row>
      <xdr:rowOff>4623</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18516"/>
          <a:ext cx="889000" cy="7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48133</xdr:rowOff>
    </xdr:from>
    <xdr:to>
      <xdr:col>72</xdr:col>
      <xdr:colOff>38100</xdr:colOff>
      <xdr:row>38</xdr:row>
      <xdr:rowOff>149733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6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166260</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38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36614</xdr:rowOff>
    </xdr:from>
    <xdr:to>
      <xdr:col>67</xdr:col>
      <xdr:colOff>101600</xdr:colOff>
      <xdr:row>38</xdr:row>
      <xdr:rowOff>138214</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51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154741</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32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160363</xdr:rowOff>
    </xdr:from>
    <xdr:to>
      <xdr:col>85</xdr:col>
      <xdr:colOff>177800</xdr:colOff>
      <xdr:row>39</xdr:row>
      <xdr:rowOff>90513</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75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75290</xdr:rowOff>
    </xdr:from>
    <xdr:ext cx="378565"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903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154432</xdr:rowOff>
    </xdr:from>
    <xdr:to>
      <xdr:col>81</xdr:col>
      <xdr:colOff>101600</xdr:colOff>
      <xdr:row>39</xdr:row>
      <xdr:rowOff>84582</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6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75709</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2017" y="67622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158471</xdr:rowOff>
    </xdr:from>
    <xdr:to>
      <xdr:col>76</xdr:col>
      <xdr:colOff>165100</xdr:colOff>
      <xdr:row>39</xdr:row>
      <xdr:rowOff>88621</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73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79748</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3017" y="67662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125273</xdr:rowOff>
    </xdr:from>
    <xdr:to>
      <xdr:col>72</xdr:col>
      <xdr:colOff>38100</xdr:colOff>
      <xdr:row>39</xdr:row>
      <xdr:rowOff>55423</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40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46550</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68428" y="6733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52616</xdr:rowOff>
    </xdr:from>
    <xdr:to>
      <xdr:col>67</xdr:col>
      <xdr:colOff>101600</xdr:colOff>
      <xdr:row>38</xdr:row>
      <xdr:rowOff>154216</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567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145343</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79428" y="6660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103917</xdr:rowOff>
    </xdr:from>
    <xdr:to>
      <xdr:col>85</xdr:col>
      <xdr:colOff>126364</xdr:colOff>
      <xdr:row>78</xdr:row>
      <xdr:rowOff>64548</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276867"/>
          <a:ext cx="1269" cy="1160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68375</xdr:rowOff>
    </xdr:from>
    <xdr:ext cx="534377"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441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64548</xdr:rowOff>
    </xdr:from>
    <xdr:to>
      <xdr:col>86</xdr:col>
      <xdr:colOff>25400</xdr:colOff>
      <xdr:row>78</xdr:row>
      <xdr:rowOff>64548</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437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50594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2052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103917</xdr:rowOff>
    </xdr:from>
    <xdr:to>
      <xdr:col>86</xdr:col>
      <xdr:colOff>25400</xdr:colOff>
      <xdr:row>71</xdr:row>
      <xdr:rowOff>103917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276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36223</xdr:rowOff>
    </xdr:from>
    <xdr:to>
      <xdr:col>85</xdr:col>
      <xdr:colOff>127000</xdr:colOff>
      <xdr:row>78</xdr:row>
      <xdr:rowOff>37863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5481300" y="13409323"/>
          <a:ext cx="838200" cy="1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106459</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3136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83582</xdr:rowOff>
    </xdr:from>
    <xdr:to>
      <xdr:col>85</xdr:col>
      <xdr:colOff>177800</xdr:colOff>
      <xdr:row>78</xdr:row>
      <xdr:rowOff>13732</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36223</xdr:rowOff>
    </xdr:from>
    <xdr:to>
      <xdr:col>81</xdr:col>
      <xdr:colOff>50800</xdr:colOff>
      <xdr:row>78</xdr:row>
      <xdr:rowOff>42135</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3409323"/>
          <a:ext cx="889000" cy="5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83063</xdr:rowOff>
    </xdr:from>
    <xdr:to>
      <xdr:col>81</xdr:col>
      <xdr:colOff>101600</xdr:colOff>
      <xdr:row>78</xdr:row>
      <xdr:rowOff>13213</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29740</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42135</xdr:rowOff>
    </xdr:from>
    <xdr:to>
      <xdr:col>76</xdr:col>
      <xdr:colOff>114300</xdr:colOff>
      <xdr:row>78</xdr:row>
      <xdr:rowOff>44312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3415235"/>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88832</xdr:rowOff>
    </xdr:from>
    <xdr:to>
      <xdr:col>76</xdr:col>
      <xdr:colOff>165100</xdr:colOff>
      <xdr:row>78</xdr:row>
      <xdr:rowOff>18982</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35509</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44312</xdr:rowOff>
    </xdr:from>
    <xdr:to>
      <xdr:col>71</xdr:col>
      <xdr:colOff>177800</xdr:colOff>
      <xdr:row>78</xdr:row>
      <xdr:rowOff>45414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3417412"/>
          <a:ext cx="889000" cy="1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99155</xdr:rowOff>
    </xdr:from>
    <xdr:to>
      <xdr:col>72</xdr:col>
      <xdr:colOff>38100</xdr:colOff>
      <xdr:row>78</xdr:row>
      <xdr:rowOff>29305</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45832</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30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102211</xdr:rowOff>
    </xdr:from>
    <xdr:to>
      <xdr:col>67</xdr:col>
      <xdr:colOff>101600</xdr:colOff>
      <xdr:row>78</xdr:row>
      <xdr:rowOff>32361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3303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48888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3079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158513</xdr:rowOff>
    </xdr:from>
    <xdr:to>
      <xdr:col>85</xdr:col>
      <xdr:colOff>177800</xdr:colOff>
      <xdr:row>78</xdr:row>
      <xdr:rowOff>88663</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3360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73440</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327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156873</xdr:rowOff>
    </xdr:from>
    <xdr:to>
      <xdr:col>81</xdr:col>
      <xdr:colOff>101600</xdr:colOff>
      <xdr:row>78</xdr:row>
      <xdr:rowOff>87023</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3358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78150</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3451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162785</xdr:rowOff>
    </xdr:from>
    <xdr:to>
      <xdr:col>76</xdr:col>
      <xdr:colOff>165100</xdr:colOff>
      <xdr:row>78</xdr:row>
      <xdr:rowOff>92935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336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84062</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457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164962</xdr:rowOff>
    </xdr:from>
    <xdr:to>
      <xdr:col>72</xdr:col>
      <xdr:colOff>38100</xdr:colOff>
      <xdr:row>78</xdr:row>
      <xdr:rowOff>95112</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336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86239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459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166064</xdr:rowOff>
    </xdr:from>
    <xdr:to>
      <xdr:col>67</xdr:col>
      <xdr:colOff>101600</xdr:colOff>
      <xdr:row>78</xdr:row>
      <xdr:rowOff>96214</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336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87341</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460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163598</xdr:rowOff>
    </xdr:from>
    <xdr:to>
      <xdr:col>85</xdr:col>
      <xdr:colOff>126364</xdr:colOff>
      <xdr:row>98</xdr:row>
      <xdr:rowOff>138312</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594098"/>
          <a:ext cx="1269" cy="1346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142139</xdr:rowOff>
    </xdr:from>
    <xdr:ext cx="378565"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69442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138312</xdr:rowOff>
    </xdr:from>
    <xdr:to>
      <xdr:col>86</xdr:col>
      <xdr:colOff>25400</xdr:colOff>
      <xdr:row>98</xdr:row>
      <xdr:rowOff>138312</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6940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110275</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369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163598</xdr:rowOff>
    </xdr:from>
    <xdr:to>
      <xdr:col>86</xdr:col>
      <xdr:colOff>25400</xdr:colOff>
      <xdr:row>90</xdr:row>
      <xdr:rowOff>163598</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594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82710</xdr:rowOff>
    </xdr:from>
    <xdr:to>
      <xdr:col>85</xdr:col>
      <xdr:colOff>127000</xdr:colOff>
      <xdr:row>98</xdr:row>
      <xdr:rowOff>82838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5481300" y="16884810"/>
          <a:ext cx="838200" cy="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8996</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6396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157569</xdr:rowOff>
    </xdr:from>
    <xdr:to>
      <xdr:col>85</xdr:col>
      <xdr:colOff>177800</xdr:colOff>
      <xdr:row>98</xdr:row>
      <xdr:rowOff>87719</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788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55349</xdr:rowOff>
    </xdr:from>
    <xdr:to>
      <xdr:col>81</xdr:col>
      <xdr:colOff>50800</xdr:colOff>
      <xdr:row>98</xdr:row>
      <xdr:rowOff>82710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4592300" y="16857449"/>
          <a:ext cx="889000" cy="27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159846</xdr:rowOff>
    </xdr:from>
    <xdr:to>
      <xdr:col>81</xdr:col>
      <xdr:colOff>101600</xdr:colOff>
      <xdr:row>98</xdr:row>
      <xdr:rowOff>89996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79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106523</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565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43196</xdr:rowOff>
    </xdr:from>
    <xdr:to>
      <xdr:col>76</xdr:col>
      <xdr:colOff>114300</xdr:colOff>
      <xdr:row>98</xdr:row>
      <xdr:rowOff>55349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3703300" y="16845296"/>
          <a:ext cx="889000" cy="12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149320</xdr:rowOff>
    </xdr:from>
    <xdr:to>
      <xdr:col>76</xdr:col>
      <xdr:colOff>165100</xdr:colOff>
      <xdr:row>98</xdr:row>
      <xdr:rowOff>79470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77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95997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555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43196</xdr:rowOff>
    </xdr:from>
    <xdr:to>
      <xdr:col>71</xdr:col>
      <xdr:colOff>177800</xdr:colOff>
      <xdr:row>98</xdr:row>
      <xdr:rowOff>101695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845296"/>
          <a:ext cx="889000" cy="58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16365</xdr:rowOff>
    </xdr:from>
    <xdr:to>
      <xdr:col>72</xdr:col>
      <xdr:colOff>38100</xdr:colOff>
      <xdr:row>98</xdr:row>
      <xdr:rowOff>117965</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81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109092</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911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30578</xdr:rowOff>
    </xdr:from>
    <xdr:to>
      <xdr:col>67</xdr:col>
      <xdr:colOff>101600</xdr:colOff>
      <xdr:row>98</xdr:row>
      <xdr:rowOff>132178</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832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148705</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607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32038</xdr:rowOff>
    </xdr:from>
    <xdr:to>
      <xdr:col>85</xdr:col>
      <xdr:colOff>177800</xdr:colOff>
      <xdr:row>98</xdr:row>
      <xdr:rowOff>133638</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834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135996</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76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31910</xdr:rowOff>
    </xdr:from>
    <xdr:to>
      <xdr:col>81</xdr:col>
      <xdr:colOff>101600</xdr:colOff>
      <xdr:row>98</xdr:row>
      <xdr:rowOff>133510</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83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124637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92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4549</xdr:rowOff>
    </xdr:from>
    <xdr:to>
      <xdr:col>76</xdr:col>
      <xdr:colOff>165100</xdr:colOff>
      <xdr:row>98</xdr:row>
      <xdr:rowOff>106149</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806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97276</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899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163846</xdr:rowOff>
    </xdr:from>
    <xdr:to>
      <xdr:col>72</xdr:col>
      <xdr:colOff>38100</xdr:colOff>
      <xdr:row>98</xdr:row>
      <xdr:rowOff>93996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794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110523</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569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50895</xdr:rowOff>
    </xdr:from>
    <xdr:to>
      <xdr:col>67</xdr:col>
      <xdr:colOff>101600</xdr:colOff>
      <xdr:row>98</xdr:row>
      <xdr:rowOff>152495</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85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143622</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945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96190</xdr:rowOff>
    </xdr:from>
    <xdr:to>
      <xdr:col>116</xdr:col>
      <xdr:colOff>62864</xdr:colOff>
      <xdr:row>39</xdr:row>
      <xdr:rowOff>44450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1140"/>
          <a:ext cx="1269" cy="1319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42867</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96190</xdr:rowOff>
    </xdr:from>
    <xdr:to>
      <xdr:col>116</xdr:col>
      <xdr:colOff>152400</xdr:colOff>
      <xdr:row>31</xdr:row>
      <xdr:rowOff>96190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1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65995</xdr:rowOff>
    </xdr:from>
    <xdr:to>
      <xdr:col>116</xdr:col>
      <xdr:colOff>63500</xdr:colOff>
      <xdr:row>38</xdr:row>
      <xdr:rowOff>74130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1323300" y="6581095"/>
          <a:ext cx="838200" cy="8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57421</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572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78994</xdr:rowOff>
    </xdr:from>
    <xdr:to>
      <xdr:col>116</xdr:col>
      <xdr:colOff>114300</xdr:colOff>
      <xdr:row>39</xdr:row>
      <xdr:rowOff>9144</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94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74130</xdr:rowOff>
    </xdr:from>
    <xdr:to>
      <xdr:col>111</xdr:col>
      <xdr:colOff>177800</xdr:colOff>
      <xdr:row>38</xdr:row>
      <xdr:rowOff>98819</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0434300" y="6589230"/>
          <a:ext cx="889000" cy="2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91834</xdr:rowOff>
    </xdr:from>
    <xdr:to>
      <xdr:col>112</xdr:col>
      <xdr:colOff>38100</xdr:colOff>
      <xdr:row>39</xdr:row>
      <xdr:rowOff>21984</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606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13111</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699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98819</xdr:rowOff>
    </xdr:from>
    <xdr:to>
      <xdr:col>107</xdr:col>
      <xdr:colOff>50800</xdr:colOff>
      <xdr:row>38</xdr:row>
      <xdr:rowOff>124860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9545300" y="6613919"/>
          <a:ext cx="889000" cy="26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95968</xdr:rowOff>
    </xdr:from>
    <xdr:to>
      <xdr:col>107</xdr:col>
      <xdr:colOff>101600</xdr:colOff>
      <xdr:row>39</xdr:row>
      <xdr:rowOff>26118</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611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17245</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703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124860</xdr:rowOff>
    </xdr:from>
    <xdr:to>
      <xdr:col>102</xdr:col>
      <xdr:colOff>114300</xdr:colOff>
      <xdr:row>39</xdr:row>
      <xdr:rowOff>29381</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18656300" y="6639960"/>
          <a:ext cx="889000" cy="75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90539</xdr:rowOff>
    </xdr:from>
    <xdr:to>
      <xdr:col>102</xdr:col>
      <xdr:colOff>165100</xdr:colOff>
      <xdr:row>39</xdr:row>
      <xdr:rowOff>20689</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605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11816</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698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116808</xdr:rowOff>
    </xdr:from>
    <xdr:to>
      <xdr:col>98</xdr:col>
      <xdr:colOff>38100</xdr:colOff>
      <xdr:row>39</xdr:row>
      <xdr:rowOff>46958</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631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63485</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407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15195</xdr:rowOff>
    </xdr:from>
    <xdr:to>
      <xdr:col>116</xdr:col>
      <xdr:colOff>114300</xdr:colOff>
      <xdr:row>38</xdr:row>
      <xdr:rowOff>116795</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530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38073</xdr:rowOff>
    </xdr:from>
    <xdr:ext cx="469744"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381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23330</xdr:rowOff>
    </xdr:from>
    <xdr:to>
      <xdr:col>112</xdr:col>
      <xdr:colOff>38100</xdr:colOff>
      <xdr:row>38</xdr:row>
      <xdr:rowOff>124930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53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141457</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6313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48019</xdr:rowOff>
    </xdr:from>
    <xdr:to>
      <xdr:col>107</xdr:col>
      <xdr:colOff>101600</xdr:colOff>
      <xdr:row>38</xdr:row>
      <xdr:rowOff>149619</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563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166146</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338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74060</xdr:rowOff>
    </xdr:from>
    <xdr:to>
      <xdr:col>102</xdr:col>
      <xdr:colOff>165100</xdr:colOff>
      <xdr:row>39</xdr:row>
      <xdr:rowOff>4210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58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20737</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364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150031</xdr:rowOff>
    </xdr:from>
    <xdr:to>
      <xdr:col>98</xdr:col>
      <xdr:colOff>38100</xdr:colOff>
      <xdr:row>39</xdr:row>
      <xdr:rowOff>80181</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65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71308</xdr:rowOff>
    </xdr:from>
    <xdr:ext cx="378565"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7017" y="67578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143106</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715606"/>
          <a:ext cx="1269" cy="13681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89783</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90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143106</xdr:rowOff>
    </xdr:from>
    <xdr:to>
      <xdr:col>116</xdr:col>
      <xdr:colOff>152400</xdr:colOff>
      <xdr:row>50</xdr:row>
      <xdr:rowOff>143106</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715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102346</xdr:rowOff>
    </xdr:from>
    <xdr:to>
      <xdr:col>116</xdr:col>
      <xdr:colOff>63500</xdr:colOff>
      <xdr:row>55</xdr:row>
      <xdr:rowOff>145598</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9532096"/>
          <a:ext cx="838200" cy="43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101046</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8736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122619</xdr:rowOff>
    </xdr:from>
    <xdr:to>
      <xdr:col>116</xdr:col>
      <xdr:colOff>114300</xdr:colOff>
      <xdr:row>58</xdr:row>
      <xdr:rowOff>52769</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9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86391</xdr:rowOff>
    </xdr:from>
    <xdr:to>
      <xdr:col>111</xdr:col>
      <xdr:colOff>177800</xdr:colOff>
      <xdr:row>55</xdr:row>
      <xdr:rowOff>102346</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9516141"/>
          <a:ext cx="889000" cy="15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125042</xdr:rowOff>
    </xdr:from>
    <xdr:to>
      <xdr:col>112</xdr:col>
      <xdr:colOff>38100</xdr:colOff>
      <xdr:row>58</xdr:row>
      <xdr:rowOff>55192</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9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46319</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990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73063</xdr:rowOff>
    </xdr:from>
    <xdr:to>
      <xdr:col>107</xdr:col>
      <xdr:colOff>50800</xdr:colOff>
      <xdr:row>55</xdr:row>
      <xdr:rowOff>86391</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502813"/>
          <a:ext cx="889000" cy="13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132083</xdr:rowOff>
    </xdr:from>
    <xdr:to>
      <xdr:col>107</xdr:col>
      <xdr:colOff>101600</xdr:colOff>
      <xdr:row>58</xdr:row>
      <xdr:rowOff>62233</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04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53360</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997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27755</xdr:rowOff>
    </xdr:from>
    <xdr:to>
      <xdr:col>102</xdr:col>
      <xdr:colOff>114300</xdr:colOff>
      <xdr:row>55</xdr:row>
      <xdr:rowOff>73063</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457505"/>
          <a:ext cx="889000" cy="45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116606</xdr:rowOff>
    </xdr:from>
    <xdr:to>
      <xdr:col>102</xdr:col>
      <xdr:colOff>165100</xdr:colOff>
      <xdr:row>58</xdr:row>
      <xdr:rowOff>46756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88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37883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981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135192</xdr:rowOff>
    </xdr:from>
    <xdr:to>
      <xdr:col>98</xdr:col>
      <xdr:colOff>38100</xdr:colOff>
      <xdr:row>58</xdr:row>
      <xdr:rowOff>65342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56469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10000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94798</xdr:rowOff>
    </xdr:from>
    <xdr:to>
      <xdr:col>116</xdr:col>
      <xdr:colOff>114300</xdr:colOff>
      <xdr:row>56</xdr:row>
      <xdr:rowOff>24948</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5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117675</xdr:rowOff>
    </xdr:from>
    <xdr:ext cx="534377"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375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51546</xdr:rowOff>
    </xdr:from>
    <xdr:to>
      <xdr:col>112</xdr:col>
      <xdr:colOff>38100</xdr:colOff>
      <xdr:row>55</xdr:row>
      <xdr:rowOff>153146</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48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53</xdr:row>
      <xdr:rowOff>169673</xdr:rowOff>
    </xdr:from>
    <xdr:ext cx="534377"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56111" y="9256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35591</xdr:rowOff>
    </xdr:from>
    <xdr:to>
      <xdr:col>107</xdr:col>
      <xdr:colOff>101600</xdr:colOff>
      <xdr:row>55</xdr:row>
      <xdr:rowOff>137191</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465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53</xdr:row>
      <xdr:rowOff>153718</xdr:rowOff>
    </xdr:from>
    <xdr:ext cx="534377"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67111" y="9240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22263</xdr:rowOff>
    </xdr:from>
    <xdr:to>
      <xdr:col>102</xdr:col>
      <xdr:colOff>165100</xdr:colOff>
      <xdr:row>55</xdr:row>
      <xdr:rowOff>123863</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45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140390</xdr:rowOff>
    </xdr:from>
    <xdr:ext cx="534377"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278111" y="9227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148405</xdr:rowOff>
    </xdr:from>
    <xdr:to>
      <xdr:col>98</xdr:col>
      <xdr:colOff>38100</xdr:colOff>
      <xdr:row>55</xdr:row>
      <xdr:rowOff>78555</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40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95082</xdr:rowOff>
    </xdr:from>
    <xdr:ext cx="534377"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389111" y="9181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9" name="繰出金グラフ枠">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39598</xdr:rowOff>
    </xdr:from>
    <xdr:to>
      <xdr:col>116</xdr:col>
      <xdr:colOff>62864</xdr:colOff>
      <xdr:row>79</xdr:row>
      <xdr:rowOff>43548</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flipV="1">
          <a:off x="22159595" y="12041098"/>
          <a:ext cx="1269" cy="154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47375</xdr:rowOff>
    </xdr:from>
    <xdr:ext cx="534377" cy="259045"/>
    <xdr:sp macro="" textlink="">
      <xdr:nvSpPr>
        <xdr:cNvPr id="841" name="繰出金最小値テキスト">
          <a:extLst>
            <a:ext uri="{FF2B5EF4-FFF2-40B4-BE49-F238E27FC236}">
              <a16:creationId xmlns:a16="http://schemas.microsoft.com/office/drawing/2014/main" id="{00000000-0008-0000-0600-000049030000}"/>
            </a:ext>
          </a:extLst>
        </xdr:cNvPr>
        <xdr:cNvSpPr txBox="1"/>
      </xdr:nvSpPr>
      <xdr:spPr>
        <a:xfrm>
          <a:off x="22212300" y="13591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43548</xdr:rowOff>
    </xdr:from>
    <xdr:to>
      <xdr:col>116</xdr:col>
      <xdr:colOff>152400</xdr:colOff>
      <xdr:row>79</xdr:row>
      <xdr:rowOff>43548</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3588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157725</xdr:rowOff>
    </xdr:from>
    <xdr:ext cx="599010" cy="259045"/>
    <xdr:sp macro="" textlink="">
      <xdr:nvSpPr>
        <xdr:cNvPr id="843" name="繰出金最大値テキスト">
          <a:extLst>
            <a:ext uri="{FF2B5EF4-FFF2-40B4-BE49-F238E27FC236}">
              <a16:creationId xmlns:a16="http://schemas.microsoft.com/office/drawing/2014/main" id="{00000000-0008-0000-0600-00004B030000}"/>
            </a:ext>
          </a:extLst>
        </xdr:cNvPr>
        <xdr:cNvSpPr txBox="1"/>
      </xdr:nvSpPr>
      <xdr:spPr>
        <a:xfrm>
          <a:off x="22212300" y="11816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39598</xdr:rowOff>
    </xdr:from>
    <xdr:to>
      <xdr:col>116</xdr:col>
      <xdr:colOff>152400</xdr:colOff>
      <xdr:row>70</xdr:row>
      <xdr:rowOff>39598</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204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78245</xdr:rowOff>
    </xdr:from>
    <xdr:to>
      <xdr:col>116</xdr:col>
      <xdr:colOff>63500</xdr:colOff>
      <xdr:row>78</xdr:row>
      <xdr:rowOff>101600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1323300" y="13451345"/>
          <a:ext cx="838200" cy="2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10253</xdr:rowOff>
    </xdr:from>
    <xdr:ext cx="534377" cy="259045"/>
    <xdr:sp macro="" textlink="">
      <xdr:nvSpPr>
        <xdr:cNvPr id="846" name="繰出金平均値テキスト">
          <a:extLst>
            <a:ext uri="{FF2B5EF4-FFF2-40B4-BE49-F238E27FC236}">
              <a16:creationId xmlns:a16="http://schemas.microsoft.com/office/drawing/2014/main" id="{00000000-0008-0000-0600-00004E030000}"/>
            </a:ext>
          </a:extLst>
        </xdr:cNvPr>
        <xdr:cNvSpPr txBox="1"/>
      </xdr:nvSpPr>
      <xdr:spPr>
        <a:xfrm>
          <a:off x="22212300" y="130404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158826</xdr:rowOff>
    </xdr:from>
    <xdr:to>
      <xdr:col>116</xdr:col>
      <xdr:colOff>114300</xdr:colOff>
      <xdr:row>77</xdr:row>
      <xdr:rowOff>88976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2110700" y="13189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101600</xdr:rowOff>
    </xdr:from>
    <xdr:to>
      <xdr:col>111</xdr:col>
      <xdr:colOff>177800</xdr:colOff>
      <xdr:row>78</xdr:row>
      <xdr:rowOff>128778</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0434300" y="13474700"/>
          <a:ext cx="889000" cy="27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77</xdr:row>
      <xdr:rowOff>9716</xdr:rowOff>
    </xdr:from>
    <xdr:to>
      <xdr:col>112</xdr:col>
      <xdr:colOff>38100</xdr:colOff>
      <xdr:row>77</xdr:row>
      <xdr:rowOff>111316</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1272500" y="13211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127843</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1056111" y="12986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118872</xdr:rowOff>
    </xdr:from>
    <xdr:to>
      <xdr:col>107</xdr:col>
      <xdr:colOff>50800</xdr:colOff>
      <xdr:row>78</xdr:row>
      <xdr:rowOff>128778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9545300" y="13491972"/>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16396</xdr:rowOff>
    </xdr:from>
    <xdr:to>
      <xdr:col>107</xdr:col>
      <xdr:colOff>101600</xdr:colOff>
      <xdr:row>77</xdr:row>
      <xdr:rowOff>117996</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0383500" y="1321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134523</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0167111" y="12993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139661</xdr:rowOff>
    </xdr:from>
    <xdr:to>
      <xdr:col>102</xdr:col>
      <xdr:colOff>114300</xdr:colOff>
      <xdr:row>78</xdr:row>
      <xdr:rowOff>118872</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656300" y="13341311"/>
          <a:ext cx="889000" cy="150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40742</xdr:rowOff>
    </xdr:from>
    <xdr:to>
      <xdr:col>102</xdr:col>
      <xdr:colOff>165100</xdr:colOff>
      <xdr:row>77</xdr:row>
      <xdr:rowOff>142342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9494500" y="132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158869</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278111" y="13017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115596</xdr:rowOff>
    </xdr:from>
    <xdr:to>
      <xdr:col>98</xdr:col>
      <xdr:colOff>38100</xdr:colOff>
      <xdr:row>77</xdr:row>
      <xdr:rowOff>45746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8605500" y="13145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62272</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8389111" y="129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27445</xdr:rowOff>
    </xdr:from>
    <xdr:to>
      <xdr:col>116</xdr:col>
      <xdr:colOff>114300</xdr:colOff>
      <xdr:row>78</xdr:row>
      <xdr:rowOff>129045</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2110700" y="1340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78</xdr:row>
      <xdr:rowOff>5872</xdr:rowOff>
    </xdr:from>
    <xdr:ext cx="534377" cy="259045"/>
    <xdr:sp macro="" textlink="">
      <xdr:nvSpPr>
        <xdr:cNvPr id="865" name="繰出金該当値テキスト">
          <a:extLst>
            <a:ext uri="{FF2B5EF4-FFF2-40B4-BE49-F238E27FC236}">
              <a16:creationId xmlns:a16="http://schemas.microsoft.com/office/drawing/2014/main" id="{00000000-0008-0000-0600-000061030000}"/>
            </a:ext>
          </a:extLst>
        </xdr:cNvPr>
        <xdr:cNvSpPr txBox="1"/>
      </xdr:nvSpPr>
      <xdr:spPr>
        <a:xfrm>
          <a:off x="22212300" y="13378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50800</xdr:rowOff>
    </xdr:from>
    <xdr:to>
      <xdr:col>112</xdr:col>
      <xdr:colOff>38100</xdr:colOff>
      <xdr:row>78</xdr:row>
      <xdr:rowOff>152400</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1272500" y="1342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143527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3516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77978</xdr:rowOff>
    </xdr:from>
    <xdr:to>
      <xdr:col>107</xdr:col>
      <xdr:colOff>101600</xdr:colOff>
      <xdr:row>79</xdr:row>
      <xdr:rowOff>8128</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0383500" y="1345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170705</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3543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68072</xdr:rowOff>
    </xdr:from>
    <xdr:to>
      <xdr:col>102</xdr:col>
      <xdr:colOff>165100</xdr:colOff>
      <xdr:row>78</xdr:row>
      <xdr:rowOff>169672</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9494500" y="13441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160799</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353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88861</xdr:rowOff>
    </xdr:from>
    <xdr:to>
      <xdr:col>98</xdr:col>
      <xdr:colOff>38100</xdr:colOff>
      <xdr:row>78</xdr:row>
      <xdr:rowOff>19011</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8605500" y="1329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10138</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3383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98879</xdr:rowOff>
    </xdr:from>
    <xdr:to>
      <xdr:col>120</xdr:col>
      <xdr:colOff>114300</xdr:colOff>
      <xdr:row>99</xdr:row>
      <xdr:rowOff>98879</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128106</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115207</xdr:rowOff>
    </xdr:from>
    <xdr:to>
      <xdr:col>120</xdr:col>
      <xdr:colOff>114300</xdr:colOff>
      <xdr:row>97</xdr:row>
      <xdr:rowOff>115207</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144434</xdr:rowOff>
    </xdr:from>
    <xdr:ext cx="467179"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7820821" y="16603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95</xdr:row>
      <xdr:rowOff>131536</xdr:rowOff>
    </xdr:from>
    <xdr:to>
      <xdr:col>120</xdr:col>
      <xdr:colOff>114300</xdr:colOff>
      <xdr:row>95</xdr:row>
      <xdr:rowOff>131536</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94</xdr:row>
      <xdr:rowOff>160763</xdr:rowOff>
    </xdr:from>
    <xdr:ext cx="467179"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7820821" y="16277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147864</xdr:rowOff>
    </xdr:from>
    <xdr:to>
      <xdr:col>120</xdr:col>
      <xdr:colOff>114300</xdr:colOff>
      <xdr:row>93</xdr:row>
      <xdr:rowOff>147864</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5641</xdr:rowOff>
    </xdr:from>
    <xdr:ext cx="467179"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7820821" y="15950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164193</xdr:rowOff>
    </xdr:from>
    <xdr:to>
      <xdr:col>120</xdr:col>
      <xdr:colOff>114300</xdr:colOff>
      <xdr:row>91</xdr:row>
      <xdr:rowOff>164193</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21970</xdr:rowOff>
    </xdr:from>
    <xdr:ext cx="46717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7820821" y="1562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9071</xdr:rowOff>
    </xdr:from>
    <xdr:to>
      <xdr:col>120</xdr:col>
      <xdr:colOff>114300</xdr:colOff>
      <xdr:row>90</xdr:row>
      <xdr:rowOff>9071</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38298</xdr:rowOff>
    </xdr:from>
    <xdr:ext cx="531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756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153580</xdr:rowOff>
    </xdr:from>
    <xdr:to>
      <xdr:col>116</xdr:col>
      <xdr:colOff>62864</xdr:colOff>
      <xdr:row>99</xdr:row>
      <xdr:rowOff>98879</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flipV="1">
          <a:off x="22159595" y="15584080"/>
          <a:ext cx="1269" cy="148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146158</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71197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98879</xdr:rowOff>
    </xdr:from>
    <xdr:to>
      <xdr:col>116</xdr:col>
      <xdr:colOff>152400</xdr:colOff>
      <xdr:row>99</xdr:row>
      <xdr:rowOff>98879</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100257</xdr:rowOff>
    </xdr:from>
    <xdr:ext cx="469744"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35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153580</xdr:rowOff>
    </xdr:from>
    <xdr:to>
      <xdr:col>116</xdr:col>
      <xdr:colOff>152400</xdr:colOff>
      <xdr:row>90</xdr:row>
      <xdr:rowOff>153580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558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98879</xdr:rowOff>
    </xdr:from>
    <xdr:to>
      <xdr:col>116</xdr:col>
      <xdr:colOff>63500</xdr:colOff>
      <xdr:row>99</xdr:row>
      <xdr:rowOff>98879</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7072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63608</xdr:rowOff>
    </xdr:from>
    <xdr:ext cx="313932"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8657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40731</xdr:rowOff>
    </xdr:from>
    <xdr:to>
      <xdr:col>116</xdr:col>
      <xdr:colOff>114300</xdr:colOff>
      <xdr:row>99</xdr:row>
      <xdr:rowOff>142331</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7014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98879</xdr:rowOff>
    </xdr:from>
    <xdr:to>
      <xdr:col>111</xdr:col>
      <xdr:colOff>177800</xdr:colOff>
      <xdr:row>99</xdr:row>
      <xdr:rowOff>98879</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99</xdr:row>
      <xdr:rowOff>40404</xdr:rowOff>
    </xdr:from>
    <xdr:to>
      <xdr:col>112</xdr:col>
      <xdr:colOff>38100</xdr:colOff>
      <xdr:row>99</xdr:row>
      <xdr:rowOff>142004</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701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158531</xdr:rowOff>
    </xdr:from>
    <xdr:ext cx="313932"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66333" y="167891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98879</xdr:rowOff>
    </xdr:from>
    <xdr:to>
      <xdr:col>107</xdr:col>
      <xdr:colOff>50800</xdr:colOff>
      <xdr:row>99</xdr:row>
      <xdr:rowOff>98879</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99</xdr:row>
      <xdr:rowOff>39914</xdr:rowOff>
    </xdr:from>
    <xdr:to>
      <xdr:col>107</xdr:col>
      <xdr:colOff>101600</xdr:colOff>
      <xdr:row>99</xdr:row>
      <xdr:rowOff>141514</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701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158041</xdr:rowOff>
    </xdr:from>
    <xdr:ext cx="313932"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77333" y="1678869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98879</xdr:rowOff>
    </xdr:from>
    <xdr:to>
      <xdr:col>102</xdr:col>
      <xdr:colOff>114300</xdr:colOff>
      <xdr:row>99</xdr:row>
      <xdr:rowOff>98879</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99</xdr:row>
      <xdr:rowOff>39261</xdr:rowOff>
    </xdr:from>
    <xdr:to>
      <xdr:col>102</xdr:col>
      <xdr:colOff>165100</xdr:colOff>
      <xdr:row>99</xdr:row>
      <xdr:rowOff>140861</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7012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157388</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88333" y="167880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99</xdr:row>
      <xdr:rowOff>37629</xdr:rowOff>
    </xdr:from>
    <xdr:to>
      <xdr:col>98</xdr:col>
      <xdr:colOff>38100</xdr:colOff>
      <xdr:row>99</xdr:row>
      <xdr:rowOff>139229</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701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155756</xdr:rowOff>
    </xdr:from>
    <xdr:ext cx="313932"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499333" y="1678640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48079</xdr:rowOff>
    </xdr:from>
    <xdr:to>
      <xdr:col>116</xdr:col>
      <xdr:colOff>114300</xdr:colOff>
      <xdr:row>99</xdr:row>
      <xdr:rowOff>149679</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99</xdr:row>
      <xdr:rowOff>19158</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9927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48079</xdr:rowOff>
    </xdr:from>
    <xdr:to>
      <xdr:col>112</xdr:col>
      <xdr:colOff>38100</xdr:colOff>
      <xdr:row>99</xdr:row>
      <xdr:rowOff>149679</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140806</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99</xdr:row>
      <xdr:rowOff>48079</xdr:rowOff>
    </xdr:from>
    <xdr:to>
      <xdr:col>107</xdr:col>
      <xdr:colOff>101600</xdr:colOff>
      <xdr:row>99</xdr:row>
      <xdr:rowOff>149679</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140806</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99</xdr:row>
      <xdr:rowOff>48079</xdr:rowOff>
    </xdr:from>
    <xdr:to>
      <xdr:col>102</xdr:col>
      <xdr:colOff>165100</xdr:colOff>
      <xdr:row>99</xdr:row>
      <xdr:rowOff>149679</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140806</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99</xdr:row>
      <xdr:rowOff>48079</xdr:rowOff>
    </xdr:from>
    <xdr:to>
      <xdr:col>98</xdr:col>
      <xdr:colOff>38100</xdr:colOff>
      <xdr:row>99</xdr:row>
      <xdr:rowOff>149679</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140806</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歳出の決算総額は、住民一人当たり</a:t>
          </a:r>
          <a:r>
            <a:rPr kumimoji="1" lang="en-US" altLang="ja-JP" sz="1300">
              <a:latin typeface="ＭＳ Ｐゴシック" panose="020B0600070205080204" pitchFamily="50" charset="-128"/>
              <a:ea typeface="ＭＳ Ｐゴシック" panose="020B0600070205080204" pitchFamily="50" charset="-128"/>
            </a:rPr>
            <a:t>590</a:t>
          </a:r>
          <a:r>
            <a:rPr kumimoji="1" lang="ja-JP" altLang="en-US" sz="1300">
              <a:latin typeface="ＭＳ Ｐゴシック" panose="020B0600070205080204" pitchFamily="50" charset="-128"/>
              <a:ea typeface="ＭＳ Ｐゴシック" panose="020B0600070205080204" pitchFamily="50" charset="-128"/>
            </a:rPr>
            <a:t>千円となり、前年度より</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千円減少している。前年度と比較すると、維持補修費において、少雪の影響により道路等の除排雪経費が大幅な減額となったほか、補助費において、前年度に実施した物価高騰対策生活支援緊急給付金の皆減などがあった一方で、普通建設事業費において、義務教育学校のグラウンド・外構整備工事や日新小学校プール改築工事などにより</a:t>
          </a:r>
          <a:r>
            <a:rPr kumimoji="1" lang="en-US" altLang="ja-JP" sz="1300">
              <a:latin typeface="ＭＳ Ｐゴシック" panose="020B0600070205080204" pitchFamily="50" charset="-128"/>
              <a:ea typeface="ＭＳ Ｐゴシック" panose="020B0600070205080204" pitchFamily="50" charset="-128"/>
            </a:rPr>
            <a:t>459</a:t>
          </a:r>
          <a:r>
            <a:rPr kumimoji="1" lang="ja-JP" altLang="en-US" sz="1300">
              <a:latin typeface="ＭＳ Ｐゴシック" panose="020B0600070205080204" pitchFamily="50" charset="-128"/>
              <a:ea typeface="ＭＳ Ｐゴシック" panose="020B0600070205080204" pitchFamily="50" charset="-128"/>
            </a:rPr>
            <a:t>百万円の増加、扶助費においても、電力・ガス・食料品等価格高騰緊急支援給付金などの増加により大幅に増加している。類似団体平均値と比較すると、維持補修費については冬期間の道路の除排雪経費により類似団体平均より高い数値となっている。降雪状況により大きく変化するが、少雪の影響により、前年度と比べると</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千円ほど減少している。このほか、人件費では会計年度任用職員制度の導入及び昇給により令和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上昇幅が大きくなったものの、定員管理計画に基づき適正な人員配置に努めた結果、類似団体内平均値を大幅に下回っている。また公債費においても、類似団体平均を下回っている。しかし、公債費については、大規模事業による市債発行により増加していく見込みであるため、中期財政計画に基づいた適正な管理引き続きを行っ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32,860
32,432
222.85
20,776,935
19,396,692
1,201,081
9,933,315
16,528,795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9970</xdr:rowOff>
    </xdr:from>
    <xdr:to>
      <xdr:col>24</xdr:col>
      <xdr:colOff>62865</xdr:colOff>
      <xdr:row>37</xdr:row>
      <xdr:rowOff>120650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53470"/>
          <a:ext cx="1270" cy="1310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124477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120650</xdr:rowOff>
    </xdr:from>
    <xdr:to>
      <xdr:col>24</xdr:col>
      <xdr:colOff>152400</xdr:colOff>
      <xdr:row>37</xdr:row>
      <xdr:rowOff>120650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6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128097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28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9970</xdr:rowOff>
    </xdr:from>
    <xdr:to>
      <xdr:col>24</xdr:col>
      <xdr:colOff>152400</xdr:colOff>
      <xdr:row>30</xdr:row>
      <xdr:rowOff>9970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5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133414</xdr:rowOff>
    </xdr:from>
    <xdr:to>
      <xdr:col>24</xdr:col>
      <xdr:colOff>63500</xdr:colOff>
      <xdr:row>35</xdr:row>
      <xdr:rowOff>145415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134164"/>
          <a:ext cx="838200" cy="12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89488</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18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66611</xdr:rowOff>
    </xdr:from>
    <xdr:to>
      <xdr:col>24</xdr:col>
      <xdr:colOff>114300</xdr:colOff>
      <xdr:row>35</xdr:row>
      <xdr:rowOff>168211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133414</xdr:rowOff>
    </xdr:from>
    <xdr:to>
      <xdr:col>19</xdr:col>
      <xdr:colOff>177800</xdr:colOff>
      <xdr:row>35</xdr:row>
      <xdr:rowOff>156273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34164"/>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89853</xdr:rowOff>
    </xdr:from>
    <xdr:to>
      <xdr:col>20</xdr:col>
      <xdr:colOff>38100</xdr:colOff>
      <xdr:row>36</xdr:row>
      <xdr:rowOff>20003</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90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11130</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83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156273</xdr:rowOff>
    </xdr:from>
    <xdr:to>
      <xdr:col>15</xdr:col>
      <xdr:colOff>50800</xdr:colOff>
      <xdr:row>36</xdr:row>
      <xdr:rowOff>8446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57023"/>
          <a:ext cx="889000" cy="2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100521</xdr:rowOff>
    </xdr:from>
    <xdr:to>
      <xdr:col>15</xdr:col>
      <xdr:colOff>101600</xdr:colOff>
      <xdr:row>36</xdr:row>
      <xdr:rowOff>30671</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0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47198</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76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155321</xdr:rowOff>
    </xdr:from>
    <xdr:to>
      <xdr:col>10</xdr:col>
      <xdr:colOff>114300</xdr:colOff>
      <xdr:row>36</xdr:row>
      <xdr:rowOff>8446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156071"/>
          <a:ext cx="889000" cy="24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125666</xdr:rowOff>
    </xdr:from>
    <xdr:to>
      <xdr:col>10</xdr:col>
      <xdr:colOff>165100</xdr:colOff>
      <xdr:row>36</xdr:row>
      <xdr:rowOff>55816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2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72343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01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86233</xdr:rowOff>
    </xdr:from>
    <xdr:to>
      <xdr:col>6</xdr:col>
      <xdr:colOff>38100</xdr:colOff>
      <xdr:row>36</xdr:row>
      <xdr:rowOff>16383</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8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32910</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62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94615</xdr:rowOff>
    </xdr:from>
    <xdr:to>
      <xdr:col>24</xdr:col>
      <xdr:colOff>114300</xdr:colOff>
      <xdr:row>36</xdr:row>
      <xdr:rowOff>24765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9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73042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73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82614</xdr:rowOff>
    </xdr:from>
    <xdr:to>
      <xdr:col>20</xdr:col>
      <xdr:colOff>38100</xdr:colOff>
      <xdr:row>36</xdr:row>
      <xdr:rowOff>12764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8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29291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5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105473</xdr:rowOff>
    </xdr:from>
    <xdr:to>
      <xdr:col>15</xdr:col>
      <xdr:colOff>101600</xdr:colOff>
      <xdr:row>36</xdr:row>
      <xdr:rowOff>35623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06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26750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198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129096</xdr:rowOff>
    </xdr:from>
    <xdr:to>
      <xdr:col>10</xdr:col>
      <xdr:colOff>165100</xdr:colOff>
      <xdr:row>36</xdr:row>
      <xdr:rowOff>59246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2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50373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22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104521</xdr:rowOff>
    </xdr:from>
    <xdr:to>
      <xdr:col>6</xdr:col>
      <xdr:colOff>38100</xdr:colOff>
      <xdr:row>36</xdr:row>
      <xdr:rowOff>34671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05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25798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19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88775</xdr:rowOff>
    </xdr:from>
    <xdr:to>
      <xdr:col>24</xdr:col>
      <xdr:colOff>62865</xdr:colOff>
      <xdr:row>58</xdr:row>
      <xdr:rowOff>163379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61275"/>
          <a:ext cx="1270" cy="1446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167206</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11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163379</xdr:rowOff>
    </xdr:from>
    <xdr:to>
      <xdr:col>24</xdr:col>
      <xdr:colOff>152400</xdr:colOff>
      <xdr:row>58</xdr:row>
      <xdr:rowOff>163379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35452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365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1,180,098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88775</xdr:rowOff>
    </xdr:from>
    <xdr:to>
      <xdr:col>24</xdr:col>
      <xdr:colOff>152400</xdr:colOff>
      <xdr:row>50</xdr:row>
      <xdr:rowOff>88775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61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104940</xdr:rowOff>
    </xdr:from>
    <xdr:to>
      <xdr:col>24</xdr:col>
      <xdr:colOff>63500</xdr:colOff>
      <xdr:row>58</xdr:row>
      <xdr:rowOff>108594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49040"/>
          <a:ext cx="838200" cy="3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16491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91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165064</xdr:rowOff>
    </xdr:from>
    <xdr:to>
      <xdr:col>24</xdr:col>
      <xdr:colOff>114300</xdr:colOff>
      <xdr:row>58</xdr:row>
      <xdr:rowOff>95214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95180</xdr:rowOff>
    </xdr:from>
    <xdr:to>
      <xdr:col>19</xdr:col>
      <xdr:colOff>177800</xdr:colOff>
      <xdr:row>58</xdr:row>
      <xdr:rowOff>108594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10039280"/>
          <a:ext cx="889000" cy="1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169532</xdr:rowOff>
    </xdr:from>
    <xdr:to>
      <xdr:col>20</xdr:col>
      <xdr:colOff>38100</xdr:colOff>
      <xdr:row>58</xdr:row>
      <xdr:rowOff>99682</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116209</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126903</xdr:rowOff>
    </xdr:from>
    <xdr:to>
      <xdr:col>15</xdr:col>
      <xdr:colOff>50800</xdr:colOff>
      <xdr:row>58</xdr:row>
      <xdr:rowOff>95180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99553"/>
          <a:ext cx="889000" cy="139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166026</xdr:rowOff>
    </xdr:from>
    <xdr:to>
      <xdr:col>15</xdr:col>
      <xdr:colOff>101600</xdr:colOff>
      <xdr:row>58</xdr:row>
      <xdr:rowOff>96176</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112703</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126903</xdr:rowOff>
    </xdr:from>
    <xdr:to>
      <xdr:col>10</xdr:col>
      <xdr:colOff>114300</xdr:colOff>
      <xdr:row>58</xdr:row>
      <xdr:rowOff>134145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9899553"/>
          <a:ext cx="889000" cy="178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68942</xdr:rowOff>
    </xdr:from>
    <xdr:to>
      <xdr:col>10</xdr:col>
      <xdr:colOff>165100</xdr:colOff>
      <xdr:row>57</xdr:row>
      <xdr:rowOff>170542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15619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36071</xdr:rowOff>
    </xdr:from>
    <xdr:to>
      <xdr:col>6</xdr:col>
      <xdr:colOff>38100</xdr:colOff>
      <xdr:row>58</xdr:row>
      <xdr:rowOff>137671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98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154198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55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54140</xdr:rowOff>
    </xdr:from>
    <xdr:to>
      <xdr:col>24</xdr:col>
      <xdr:colOff>114300</xdr:colOff>
      <xdr:row>58</xdr:row>
      <xdr:rowOff>155740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9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143491</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16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57794</xdr:rowOff>
    </xdr:from>
    <xdr:to>
      <xdr:col>20</xdr:col>
      <xdr:colOff>38100</xdr:colOff>
      <xdr:row>58</xdr:row>
      <xdr:rowOff>159394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10001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150521</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94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44380</xdr:rowOff>
    </xdr:from>
    <xdr:to>
      <xdr:col>15</xdr:col>
      <xdr:colOff>101600</xdr:colOff>
      <xdr:row>58</xdr:row>
      <xdr:rowOff>145980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8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137107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8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76103</xdr:rowOff>
    </xdr:from>
    <xdr:to>
      <xdr:col>10</xdr:col>
      <xdr:colOff>165100</xdr:colOff>
      <xdr:row>58</xdr:row>
      <xdr:rowOff>6253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48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168830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941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83345</xdr:rowOff>
    </xdr:from>
    <xdr:to>
      <xdr:col>6</xdr:col>
      <xdr:colOff>38100</xdr:colOff>
      <xdr:row>59</xdr:row>
      <xdr:rowOff>13495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1002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4622</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63111" y="1012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13266</xdr:rowOff>
    </xdr:from>
    <xdr:to>
      <xdr:col>24</xdr:col>
      <xdr:colOff>62865</xdr:colOff>
      <xdr:row>77</xdr:row>
      <xdr:rowOff>42645</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216"/>
          <a:ext cx="1270" cy="10580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46472</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248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42645</xdr:rowOff>
    </xdr:from>
    <xdr:to>
      <xdr:col>24</xdr:col>
      <xdr:colOff>152400</xdr:colOff>
      <xdr:row>77</xdr:row>
      <xdr:rowOff>42645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244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131393</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390,154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13266</xdr:rowOff>
    </xdr:from>
    <xdr:to>
      <xdr:col>24</xdr:col>
      <xdr:colOff>152400</xdr:colOff>
      <xdr:row>71</xdr:row>
      <xdr:rowOff>13266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86432</xdr:rowOff>
    </xdr:from>
    <xdr:to>
      <xdr:col>24</xdr:col>
      <xdr:colOff>63500</xdr:colOff>
      <xdr:row>76</xdr:row>
      <xdr:rowOff>115026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16632"/>
          <a:ext cx="838200" cy="28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76719</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7640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53842</xdr:rowOff>
    </xdr:from>
    <xdr:to>
      <xdr:col>24</xdr:col>
      <xdr:colOff>114300</xdr:colOff>
      <xdr:row>75</xdr:row>
      <xdr:rowOff>155442</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12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56787</xdr:rowOff>
    </xdr:from>
    <xdr:to>
      <xdr:col>19</xdr:col>
      <xdr:colOff>177800</xdr:colOff>
      <xdr:row>76</xdr:row>
      <xdr:rowOff>115026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3086987"/>
          <a:ext cx="889000" cy="5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110517</xdr:rowOff>
    </xdr:from>
    <xdr:to>
      <xdr:col>20</xdr:col>
      <xdr:colOff>38100</xdr:colOff>
      <xdr:row>76</xdr:row>
      <xdr:rowOff>40667</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2969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57194</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744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56787</xdr:rowOff>
    </xdr:from>
    <xdr:to>
      <xdr:col>15</xdr:col>
      <xdr:colOff>50800</xdr:colOff>
      <xdr:row>77</xdr:row>
      <xdr:rowOff>20078</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086987"/>
          <a:ext cx="889000" cy="134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70173</xdr:rowOff>
    </xdr:from>
    <xdr:to>
      <xdr:col>15</xdr:col>
      <xdr:colOff>101600</xdr:colOff>
      <xdr:row>76</xdr:row>
      <xdr:rowOff>322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292892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16850</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704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20078</xdr:rowOff>
    </xdr:from>
    <xdr:to>
      <xdr:col>10</xdr:col>
      <xdr:colOff>114300</xdr:colOff>
      <xdr:row>77</xdr:row>
      <xdr:rowOff>50550</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21728"/>
          <a:ext cx="889000" cy="30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26127</xdr:rowOff>
    </xdr:from>
    <xdr:to>
      <xdr:col>10</xdr:col>
      <xdr:colOff>165100</xdr:colOff>
      <xdr:row>76</xdr:row>
      <xdr:rowOff>127727</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05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144253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31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40798</xdr:rowOff>
    </xdr:from>
    <xdr:to>
      <xdr:col>6</xdr:col>
      <xdr:colOff>38100</xdr:colOff>
      <xdr:row>76</xdr:row>
      <xdr:rowOff>142398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070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158925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84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35632</xdr:rowOff>
    </xdr:from>
    <xdr:to>
      <xdr:col>24</xdr:col>
      <xdr:colOff>114300</xdr:colOff>
      <xdr:row>76</xdr:row>
      <xdr:rowOff>137232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6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14059</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044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64226</xdr:rowOff>
    </xdr:from>
    <xdr:to>
      <xdr:col>20</xdr:col>
      <xdr:colOff>38100</xdr:colOff>
      <xdr:row>76</xdr:row>
      <xdr:rowOff>165826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094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156953</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187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5987</xdr:rowOff>
    </xdr:from>
    <xdr:to>
      <xdr:col>15</xdr:col>
      <xdr:colOff>101600</xdr:colOff>
      <xdr:row>76</xdr:row>
      <xdr:rowOff>107587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03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98714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128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140728</xdr:rowOff>
    </xdr:from>
    <xdr:to>
      <xdr:col>10</xdr:col>
      <xdr:colOff>165100</xdr:colOff>
      <xdr:row>77</xdr:row>
      <xdr:rowOff>70878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7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62005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263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171200</xdr:rowOff>
    </xdr:from>
    <xdr:to>
      <xdr:col>6</xdr:col>
      <xdr:colOff>38100</xdr:colOff>
      <xdr:row>77</xdr:row>
      <xdr:rowOff>101350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0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92477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294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92</xdr:row>
      <xdr:rowOff>26310</xdr:rowOff>
    </xdr:from>
    <xdr:to>
      <xdr:col>24</xdr:col>
      <xdr:colOff>62865</xdr:colOff>
      <xdr:row>98</xdr:row>
      <xdr:rowOff>4488</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799710"/>
          <a:ext cx="1270" cy="1006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8315</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10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4488</xdr:rowOff>
    </xdr:from>
    <xdr:to>
      <xdr:col>24</xdr:col>
      <xdr:colOff>152400</xdr:colOff>
      <xdr:row>98</xdr:row>
      <xdr:rowOff>4488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06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144437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574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249,801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92</xdr:row>
      <xdr:rowOff>26310</xdr:rowOff>
    </xdr:from>
    <xdr:to>
      <xdr:col>24</xdr:col>
      <xdr:colOff>152400</xdr:colOff>
      <xdr:row>92</xdr:row>
      <xdr:rowOff>26310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799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120904</xdr:rowOff>
    </xdr:from>
    <xdr:to>
      <xdr:col>24</xdr:col>
      <xdr:colOff>63500</xdr:colOff>
      <xdr:row>97</xdr:row>
      <xdr:rowOff>130662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3797300" y="16751554"/>
          <a:ext cx="838200" cy="9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144018</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4317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121141</xdr:rowOff>
    </xdr:from>
    <xdr:to>
      <xdr:col>24</xdr:col>
      <xdr:colOff>114300</xdr:colOff>
      <xdr:row>97</xdr:row>
      <xdr:rowOff>51291</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8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120904</xdr:rowOff>
    </xdr:from>
    <xdr:to>
      <xdr:col>19</xdr:col>
      <xdr:colOff>177800</xdr:colOff>
      <xdr:row>97</xdr:row>
      <xdr:rowOff>126088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751554"/>
          <a:ext cx="889000" cy="5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130725</xdr:rowOff>
    </xdr:from>
    <xdr:to>
      <xdr:col>20</xdr:col>
      <xdr:colOff>38100</xdr:colOff>
      <xdr:row>97</xdr:row>
      <xdr:rowOff>60875</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89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77402</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65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126088</xdr:rowOff>
    </xdr:from>
    <xdr:to>
      <xdr:col>15</xdr:col>
      <xdr:colOff>50800</xdr:colOff>
      <xdr:row>97</xdr:row>
      <xdr:rowOff>163131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756738"/>
          <a:ext cx="889000" cy="37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136627</xdr:rowOff>
    </xdr:from>
    <xdr:to>
      <xdr:col>15</xdr:col>
      <xdr:colOff>101600</xdr:colOff>
      <xdr:row>97</xdr:row>
      <xdr:rowOff>66777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95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83304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71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163131</xdr:rowOff>
    </xdr:from>
    <xdr:to>
      <xdr:col>10</xdr:col>
      <xdr:colOff>114300</xdr:colOff>
      <xdr:row>97</xdr:row>
      <xdr:rowOff>165884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793781"/>
          <a:ext cx="889000" cy="2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171165</xdr:rowOff>
    </xdr:from>
    <xdr:to>
      <xdr:col>10</xdr:col>
      <xdr:colOff>165100</xdr:colOff>
      <xdr:row>97</xdr:row>
      <xdr:rowOff>101315</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63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117842</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405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5964</xdr:rowOff>
    </xdr:from>
    <xdr:to>
      <xdr:col>6</xdr:col>
      <xdr:colOff>38100</xdr:colOff>
      <xdr:row>97</xdr:row>
      <xdr:rowOff>107564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63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124091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411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79862</xdr:rowOff>
    </xdr:from>
    <xdr:to>
      <xdr:col>24</xdr:col>
      <xdr:colOff>114300</xdr:colOff>
      <xdr:row>98</xdr:row>
      <xdr:rowOff>10012</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710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166239</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625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70104</xdr:rowOff>
    </xdr:from>
    <xdr:to>
      <xdr:col>20</xdr:col>
      <xdr:colOff>38100</xdr:colOff>
      <xdr:row>98</xdr:row>
      <xdr:rowOff>254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700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162831</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793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75288</xdr:rowOff>
    </xdr:from>
    <xdr:to>
      <xdr:col>15</xdr:col>
      <xdr:colOff>101600</xdr:colOff>
      <xdr:row>98</xdr:row>
      <xdr:rowOff>5438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705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168015</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798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112331</xdr:rowOff>
    </xdr:from>
    <xdr:to>
      <xdr:col>10</xdr:col>
      <xdr:colOff>165100</xdr:colOff>
      <xdr:row>98</xdr:row>
      <xdr:rowOff>42481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742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33608</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835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115084</xdr:rowOff>
    </xdr:from>
    <xdr:to>
      <xdr:col>6</xdr:col>
      <xdr:colOff>38100</xdr:colOff>
      <xdr:row>98</xdr:row>
      <xdr:rowOff>45234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745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36361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838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42382</xdr:rowOff>
    </xdr:from>
    <xdr:to>
      <xdr:col>54</xdr:col>
      <xdr:colOff>189865</xdr:colOff>
      <xdr:row>39</xdr:row>
      <xdr:rowOff>98878</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82"/>
          <a:ext cx="1270" cy="1599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160509</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42382</xdr:rowOff>
    </xdr:from>
    <xdr:to>
      <xdr:col>55</xdr:col>
      <xdr:colOff>88900</xdr:colOff>
      <xdr:row>30</xdr:row>
      <xdr:rowOff>42382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27686</xdr:rowOff>
    </xdr:from>
    <xdr:to>
      <xdr:col>55</xdr:col>
      <xdr:colOff>0</xdr:colOff>
      <xdr:row>37</xdr:row>
      <xdr:rowOff>36830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37133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110434</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5408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132007</xdr:rowOff>
    </xdr:from>
    <xdr:to>
      <xdr:col>55</xdr:col>
      <xdr:colOff>50800</xdr:colOff>
      <xdr:row>38</xdr:row>
      <xdr:rowOff>62157</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36830</xdr:rowOff>
    </xdr:from>
    <xdr:to>
      <xdr:col>50</xdr:col>
      <xdr:colOff>114300</xdr:colOff>
      <xdr:row>37</xdr:row>
      <xdr:rowOff>148191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380480"/>
          <a:ext cx="889000" cy="111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119271</xdr:rowOff>
    </xdr:from>
    <xdr:to>
      <xdr:col>50</xdr:col>
      <xdr:colOff>165100</xdr:colOff>
      <xdr:row>38</xdr:row>
      <xdr:rowOff>49421</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40548</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5556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126311</xdr:rowOff>
    </xdr:from>
    <xdr:to>
      <xdr:col>45</xdr:col>
      <xdr:colOff>177800</xdr:colOff>
      <xdr:row>37</xdr:row>
      <xdr:rowOff>148191</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469961"/>
          <a:ext cx="889000" cy="21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132987</xdr:rowOff>
    </xdr:from>
    <xdr:to>
      <xdr:col>46</xdr:col>
      <xdr:colOff>38100</xdr:colOff>
      <xdr:row>38</xdr:row>
      <xdr:rowOff>63137</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54264</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569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114228</xdr:rowOff>
    </xdr:from>
    <xdr:to>
      <xdr:col>41</xdr:col>
      <xdr:colOff>50800</xdr:colOff>
      <xdr:row>37</xdr:row>
      <xdr:rowOff>126311</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457878"/>
          <a:ext cx="889000" cy="1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158133</xdr:rowOff>
    </xdr:from>
    <xdr:to>
      <xdr:col>41</xdr:col>
      <xdr:colOff>101600</xdr:colOff>
      <xdr:row>38</xdr:row>
      <xdr:rowOff>88283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79410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594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154541</xdr:rowOff>
    </xdr:from>
    <xdr:to>
      <xdr:col>36</xdr:col>
      <xdr:colOff>165100</xdr:colOff>
      <xdr:row>38</xdr:row>
      <xdr:rowOff>84691</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49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75818</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5909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148336</xdr:rowOff>
    </xdr:from>
    <xdr:to>
      <xdr:col>55</xdr:col>
      <xdr:colOff>50800</xdr:colOff>
      <xdr:row>37</xdr:row>
      <xdr:rowOff>78486</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32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171213</xdr:rowOff>
    </xdr:from>
    <xdr:ext cx="469744"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171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157480</xdr:rowOff>
    </xdr:from>
    <xdr:to>
      <xdr:col>50</xdr:col>
      <xdr:colOff>165100</xdr:colOff>
      <xdr:row>37</xdr:row>
      <xdr:rowOff>87630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32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104157</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04428" y="6104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97391</xdr:rowOff>
    </xdr:from>
    <xdr:to>
      <xdr:col>46</xdr:col>
      <xdr:colOff>38100</xdr:colOff>
      <xdr:row>38</xdr:row>
      <xdr:rowOff>27541</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441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44068</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2162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75511</xdr:rowOff>
    </xdr:from>
    <xdr:to>
      <xdr:col>41</xdr:col>
      <xdr:colOff>101600</xdr:colOff>
      <xdr:row>38</xdr:row>
      <xdr:rowOff>5660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41916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22188</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1943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63428</xdr:rowOff>
    </xdr:from>
    <xdr:to>
      <xdr:col>36</xdr:col>
      <xdr:colOff>165100</xdr:colOff>
      <xdr:row>37</xdr:row>
      <xdr:rowOff>165027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40707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10105</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37428" y="6182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26261</xdr:rowOff>
    </xdr:from>
    <xdr:to>
      <xdr:col>54</xdr:col>
      <xdr:colOff>189865</xdr:colOff>
      <xdr:row>58</xdr:row>
      <xdr:rowOff>170165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70211"/>
          <a:ext cx="1270" cy="134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2542</xdr:rowOff>
    </xdr:from>
    <xdr:ext cx="469744"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18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170165</xdr:rowOff>
    </xdr:from>
    <xdr:to>
      <xdr:col>55</xdr:col>
      <xdr:colOff>88900</xdr:colOff>
      <xdr:row>58</xdr:row>
      <xdr:rowOff>170165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1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144388</xdr:rowOff>
    </xdr:from>
    <xdr:ext cx="599010"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545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182,387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26261</xdr:rowOff>
    </xdr:from>
    <xdr:to>
      <xdr:col>55</xdr:col>
      <xdr:colOff>88900</xdr:colOff>
      <xdr:row>51</xdr:row>
      <xdr:rowOff>26261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70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3378</xdr:rowOff>
    </xdr:from>
    <xdr:to>
      <xdr:col>55</xdr:col>
      <xdr:colOff>0</xdr:colOff>
      <xdr:row>58</xdr:row>
      <xdr:rowOff>22108</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947478"/>
          <a:ext cx="838200" cy="18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47678</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6488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24801</xdr:rowOff>
    </xdr:from>
    <xdr:to>
      <xdr:col>55</xdr:col>
      <xdr:colOff>50800</xdr:colOff>
      <xdr:row>57</xdr:row>
      <xdr:rowOff>126401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797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22108</xdr:rowOff>
    </xdr:from>
    <xdr:to>
      <xdr:col>50</xdr:col>
      <xdr:colOff>114300</xdr:colOff>
      <xdr:row>58</xdr:row>
      <xdr:rowOff>23586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966208"/>
          <a:ext cx="889000" cy="1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41412</xdr:rowOff>
    </xdr:from>
    <xdr:to>
      <xdr:col>50</xdr:col>
      <xdr:colOff>165100</xdr:colOff>
      <xdr:row>57</xdr:row>
      <xdr:rowOff>143012</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1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159539</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589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23586</xdr:rowOff>
    </xdr:from>
    <xdr:to>
      <xdr:col>45</xdr:col>
      <xdr:colOff>177800</xdr:colOff>
      <xdr:row>58</xdr:row>
      <xdr:rowOff>45220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967686"/>
          <a:ext cx="889000" cy="2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37960</xdr:rowOff>
    </xdr:from>
    <xdr:to>
      <xdr:col>46</xdr:col>
      <xdr:colOff>38100</xdr:colOff>
      <xdr:row>57</xdr:row>
      <xdr:rowOff>139560</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10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156087</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585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45220</xdr:rowOff>
    </xdr:from>
    <xdr:to>
      <xdr:col>41</xdr:col>
      <xdr:colOff>50800</xdr:colOff>
      <xdr:row>58</xdr:row>
      <xdr:rowOff>62852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989320"/>
          <a:ext cx="889000" cy="17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44780</xdr:rowOff>
    </xdr:from>
    <xdr:to>
      <xdr:col>41</xdr:col>
      <xdr:colOff>101600</xdr:colOff>
      <xdr:row>57</xdr:row>
      <xdr:rowOff>146380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1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162907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592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66947</xdr:rowOff>
    </xdr:from>
    <xdr:to>
      <xdr:col>36</xdr:col>
      <xdr:colOff>165100</xdr:colOff>
      <xdr:row>57</xdr:row>
      <xdr:rowOff>168547</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3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13624</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614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124028</xdr:rowOff>
    </xdr:from>
    <xdr:to>
      <xdr:col>55</xdr:col>
      <xdr:colOff>50800</xdr:colOff>
      <xdr:row>58</xdr:row>
      <xdr:rowOff>54178</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896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102455</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87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142758</xdr:rowOff>
    </xdr:from>
    <xdr:to>
      <xdr:col>50</xdr:col>
      <xdr:colOff>165100</xdr:colOff>
      <xdr:row>58</xdr:row>
      <xdr:rowOff>72908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91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64035</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10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144236</xdr:rowOff>
    </xdr:from>
    <xdr:to>
      <xdr:col>46</xdr:col>
      <xdr:colOff>38100</xdr:colOff>
      <xdr:row>58</xdr:row>
      <xdr:rowOff>74386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91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65513</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1000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165870</xdr:rowOff>
    </xdr:from>
    <xdr:to>
      <xdr:col>41</xdr:col>
      <xdr:colOff>101600</xdr:colOff>
      <xdr:row>58</xdr:row>
      <xdr:rowOff>96020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87147</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1003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12052</xdr:rowOff>
    </xdr:from>
    <xdr:to>
      <xdr:col>36</xdr:col>
      <xdr:colOff>165100</xdr:colOff>
      <xdr:row>58</xdr:row>
      <xdr:rowOff>113652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956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104779</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10048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28902</xdr:rowOff>
    </xdr:from>
    <xdr:to>
      <xdr:col>54</xdr:col>
      <xdr:colOff>189865</xdr:colOff>
      <xdr:row>78</xdr:row>
      <xdr:rowOff>120634</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201852"/>
          <a:ext cx="1270" cy="129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124461</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497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120634</xdr:rowOff>
    </xdr:from>
    <xdr:to>
      <xdr:col>55</xdr:col>
      <xdr:colOff>88900</xdr:colOff>
      <xdr:row>78</xdr:row>
      <xdr:rowOff>120634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493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147029</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977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286,734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28902</xdr:rowOff>
    </xdr:from>
    <xdr:to>
      <xdr:col>55</xdr:col>
      <xdr:colOff>88900</xdr:colOff>
      <xdr:row>71</xdr:row>
      <xdr:rowOff>28902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201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102104</xdr:rowOff>
    </xdr:from>
    <xdr:to>
      <xdr:col>55</xdr:col>
      <xdr:colOff>0</xdr:colOff>
      <xdr:row>77</xdr:row>
      <xdr:rowOff>137592</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303754"/>
          <a:ext cx="838200" cy="35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110921</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312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132494</xdr:rowOff>
    </xdr:from>
    <xdr:to>
      <xdr:col>55</xdr:col>
      <xdr:colOff>50800</xdr:colOff>
      <xdr:row>78</xdr:row>
      <xdr:rowOff>62644</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102104</xdr:rowOff>
    </xdr:from>
    <xdr:to>
      <xdr:col>50</xdr:col>
      <xdr:colOff>114300</xdr:colOff>
      <xdr:row>77</xdr:row>
      <xdr:rowOff>113773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8750300" y="13303754"/>
          <a:ext cx="889000" cy="11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123337</xdr:rowOff>
    </xdr:from>
    <xdr:to>
      <xdr:col>50</xdr:col>
      <xdr:colOff>165100</xdr:colOff>
      <xdr:row>78</xdr:row>
      <xdr:rowOff>53487</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44614</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60599</xdr:rowOff>
    </xdr:from>
    <xdr:to>
      <xdr:col>45</xdr:col>
      <xdr:colOff>177800</xdr:colOff>
      <xdr:row>77</xdr:row>
      <xdr:rowOff>113773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61300" y="13262249"/>
          <a:ext cx="889000" cy="53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119176</xdr:rowOff>
    </xdr:from>
    <xdr:to>
      <xdr:col>46</xdr:col>
      <xdr:colOff>38100</xdr:colOff>
      <xdr:row>78</xdr:row>
      <xdr:rowOff>49326</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40453</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60599</xdr:rowOff>
    </xdr:from>
    <xdr:to>
      <xdr:col>41</xdr:col>
      <xdr:colOff>50800</xdr:colOff>
      <xdr:row>77</xdr:row>
      <xdr:rowOff>125037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262249"/>
          <a:ext cx="889000" cy="64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112016</xdr:rowOff>
    </xdr:from>
    <xdr:to>
      <xdr:col>41</xdr:col>
      <xdr:colOff>101600</xdr:colOff>
      <xdr:row>78</xdr:row>
      <xdr:rowOff>42166</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33293</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161348</xdr:rowOff>
    </xdr:from>
    <xdr:to>
      <xdr:col>36</xdr:col>
      <xdr:colOff>165100</xdr:colOff>
      <xdr:row>78</xdr:row>
      <xdr:rowOff>91498</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62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82625</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455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86792</xdr:rowOff>
    </xdr:from>
    <xdr:to>
      <xdr:col>55</xdr:col>
      <xdr:colOff>50800</xdr:colOff>
      <xdr:row>78</xdr:row>
      <xdr:rowOff>16942</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28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109669</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139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51304</xdr:rowOff>
    </xdr:from>
    <xdr:to>
      <xdr:col>50</xdr:col>
      <xdr:colOff>165100</xdr:colOff>
      <xdr:row>77</xdr:row>
      <xdr:rowOff>152904</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25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169431</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02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62973</xdr:rowOff>
    </xdr:from>
    <xdr:to>
      <xdr:col>46</xdr:col>
      <xdr:colOff>38100</xdr:colOff>
      <xdr:row>77</xdr:row>
      <xdr:rowOff>164573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264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9650</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039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9799</xdr:rowOff>
    </xdr:from>
    <xdr:to>
      <xdr:col>41</xdr:col>
      <xdr:colOff>101600</xdr:colOff>
      <xdr:row>77</xdr:row>
      <xdr:rowOff>111399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21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127926</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2986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74237</xdr:rowOff>
    </xdr:from>
    <xdr:to>
      <xdr:col>36</xdr:col>
      <xdr:colOff>165100</xdr:colOff>
      <xdr:row>78</xdr:row>
      <xdr:rowOff>4387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27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20914</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051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154894</xdr:rowOff>
    </xdr:from>
    <xdr:to>
      <xdr:col>54</xdr:col>
      <xdr:colOff>189865</xdr:colOff>
      <xdr:row>98</xdr:row>
      <xdr:rowOff>75022</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13944"/>
          <a:ext cx="1270" cy="1463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78849</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80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75022</xdr:rowOff>
    </xdr:from>
    <xdr:to>
      <xdr:col>55</xdr:col>
      <xdr:colOff>88900</xdr:colOff>
      <xdr:row>98</xdr:row>
      <xdr:rowOff>75022</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77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101571</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189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210,506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154894</xdr:rowOff>
    </xdr:from>
    <xdr:to>
      <xdr:col>55</xdr:col>
      <xdr:colOff>88900</xdr:colOff>
      <xdr:row>89</xdr:row>
      <xdr:rowOff>154894</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13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120292</xdr:rowOff>
    </xdr:from>
    <xdr:to>
      <xdr:col>55</xdr:col>
      <xdr:colOff>0</xdr:colOff>
      <xdr:row>96</xdr:row>
      <xdr:rowOff>85736</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408042"/>
          <a:ext cx="838200" cy="13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45559</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333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22682</xdr:rowOff>
    </xdr:from>
    <xdr:to>
      <xdr:col>55</xdr:col>
      <xdr:colOff>50800</xdr:colOff>
      <xdr:row>96</xdr:row>
      <xdr:rowOff>124282</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29096</xdr:rowOff>
    </xdr:from>
    <xdr:to>
      <xdr:col>50</xdr:col>
      <xdr:colOff>114300</xdr:colOff>
      <xdr:row>95</xdr:row>
      <xdr:rowOff>120292</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316846"/>
          <a:ext cx="889000" cy="91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26043</xdr:rowOff>
    </xdr:from>
    <xdr:to>
      <xdr:col>50</xdr:col>
      <xdr:colOff>165100</xdr:colOff>
      <xdr:row>96</xdr:row>
      <xdr:rowOff>127643</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118770</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29096</xdr:rowOff>
    </xdr:from>
    <xdr:to>
      <xdr:col>45</xdr:col>
      <xdr:colOff>177800</xdr:colOff>
      <xdr:row>96</xdr:row>
      <xdr:rowOff>24890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316846"/>
          <a:ext cx="889000" cy="16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13408</xdr:rowOff>
    </xdr:from>
    <xdr:to>
      <xdr:col>46</xdr:col>
      <xdr:colOff>38100</xdr:colOff>
      <xdr:row>96</xdr:row>
      <xdr:rowOff>115008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106135</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56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24890</xdr:rowOff>
    </xdr:from>
    <xdr:to>
      <xdr:col>41</xdr:col>
      <xdr:colOff>50800</xdr:colOff>
      <xdr:row>97</xdr:row>
      <xdr:rowOff>95878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484090"/>
          <a:ext cx="889000" cy="24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53467</xdr:rowOff>
    </xdr:from>
    <xdr:to>
      <xdr:col>41</xdr:col>
      <xdr:colOff>101600</xdr:colOff>
      <xdr:row>96</xdr:row>
      <xdr:rowOff>155067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146194</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93571</xdr:rowOff>
    </xdr:from>
    <xdr:to>
      <xdr:col>36</xdr:col>
      <xdr:colOff>165100</xdr:colOff>
      <xdr:row>97</xdr:row>
      <xdr:rowOff>23721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55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40248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327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34936</xdr:rowOff>
    </xdr:from>
    <xdr:to>
      <xdr:col>55</xdr:col>
      <xdr:colOff>50800</xdr:colOff>
      <xdr:row>96</xdr:row>
      <xdr:rowOff>136536</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494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13363</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472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69492</xdr:rowOff>
    </xdr:from>
    <xdr:to>
      <xdr:col>50</xdr:col>
      <xdr:colOff>165100</xdr:colOff>
      <xdr:row>95</xdr:row>
      <xdr:rowOff>171092</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357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16169</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132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149746</xdr:rowOff>
    </xdr:from>
    <xdr:to>
      <xdr:col>46</xdr:col>
      <xdr:colOff>38100</xdr:colOff>
      <xdr:row>95</xdr:row>
      <xdr:rowOff>79896</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266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96423</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041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145540</xdr:rowOff>
    </xdr:from>
    <xdr:to>
      <xdr:col>41</xdr:col>
      <xdr:colOff>101600</xdr:colOff>
      <xdr:row>96</xdr:row>
      <xdr:rowOff>75690</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43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92217</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2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45078</xdr:rowOff>
    </xdr:from>
    <xdr:to>
      <xdr:col>36</xdr:col>
      <xdr:colOff>165100</xdr:colOff>
      <xdr:row>97</xdr:row>
      <xdr:rowOff>146678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675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137805</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768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122921</xdr:rowOff>
    </xdr:from>
    <xdr:to>
      <xdr:col>85</xdr:col>
      <xdr:colOff>126364</xdr:colOff>
      <xdr:row>37</xdr:row>
      <xdr:rowOff>71783</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266421"/>
          <a:ext cx="1269" cy="1149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75610</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419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71783</xdr:rowOff>
    </xdr:from>
    <xdr:to>
      <xdr:col>86</xdr:col>
      <xdr:colOff>25400</xdr:colOff>
      <xdr:row>37</xdr:row>
      <xdr:rowOff>71783</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415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69598</xdr:rowOff>
    </xdr:from>
    <xdr:ext cx="534377"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5041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60,734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122921</xdr:rowOff>
    </xdr:from>
    <xdr:to>
      <xdr:col>86</xdr:col>
      <xdr:colOff>25400</xdr:colOff>
      <xdr:row>30</xdr:row>
      <xdr:rowOff>122921</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266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157165</xdr:rowOff>
    </xdr:from>
    <xdr:to>
      <xdr:col>85</xdr:col>
      <xdr:colOff>127000</xdr:colOff>
      <xdr:row>36</xdr:row>
      <xdr:rowOff>32167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157915"/>
          <a:ext cx="838200" cy="46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33</xdr:row>
      <xdr:rowOff>170413</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5828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147536</xdr:rowOff>
    </xdr:from>
    <xdr:to>
      <xdr:col>85</xdr:col>
      <xdr:colOff>177800</xdr:colOff>
      <xdr:row>35</xdr:row>
      <xdr:rowOff>77686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597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31732</xdr:rowOff>
    </xdr:from>
    <xdr:to>
      <xdr:col>81</xdr:col>
      <xdr:colOff>50800</xdr:colOff>
      <xdr:row>36</xdr:row>
      <xdr:rowOff>32167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4592300" y="6203932"/>
          <a:ext cx="889000" cy="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8639</xdr:rowOff>
    </xdr:from>
    <xdr:to>
      <xdr:col>81</xdr:col>
      <xdr:colOff>101600</xdr:colOff>
      <xdr:row>35</xdr:row>
      <xdr:rowOff>110239</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009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126766</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5784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31732</xdr:rowOff>
    </xdr:from>
    <xdr:to>
      <xdr:col>76</xdr:col>
      <xdr:colOff>114300</xdr:colOff>
      <xdr:row>36</xdr:row>
      <xdr:rowOff>60696</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203932"/>
          <a:ext cx="889000" cy="28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159720</xdr:rowOff>
    </xdr:from>
    <xdr:to>
      <xdr:col>76</xdr:col>
      <xdr:colOff>165100</xdr:colOff>
      <xdr:row>35</xdr:row>
      <xdr:rowOff>89870</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598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106397</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5764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45974</xdr:rowOff>
    </xdr:from>
    <xdr:to>
      <xdr:col>71</xdr:col>
      <xdr:colOff>177800</xdr:colOff>
      <xdr:row>36</xdr:row>
      <xdr:rowOff>60696</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2814300" y="6046724"/>
          <a:ext cx="889000" cy="18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147444</xdr:rowOff>
    </xdr:from>
    <xdr:to>
      <xdr:col>72</xdr:col>
      <xdr:colOff>38100</xdr:colOff>
      <xdr:row>35</xdr:row>
      <xdr:rowOff>77594</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5976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94121</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5751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33716</xdr:rowOff>
    </xdr:from>
    <xdr:to>
      <xdr:col>67</xdr:col>
      <xdr:colOff>101600</xdr:colOff>
      <xdr:row>35</xdr:row>
      <xdr:rowOff>135316</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034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126443</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127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106365</xdr:rowOff>
    </xdr:from>
    <xdr:to>
      <xdr:col>85</xdr:col>
      <xdr:colOff>177800</xdr:colOff>
      <xdr:row>36</xdr:row>
      <xdr:rowOff>36515</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10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84792</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085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152817</xdr:rowOff>
    </xdr:from>
    <xdr:to>
      <xdr:col>81</xdr:col>
      <xdr:colOff>101600</xdr:colOff>
      <xdr:row>36</xdr:row>
      <xdr:rowOff>82967</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153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74094</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246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152382</xdr:rowOff>
    </xdr:from>
    <xdr:to>
      <xdr:col>76</xdr:col>
      <xdr:colOff>165100</xdr:colOff>
      <xdr:row>36</xdr:row>
      <xdr:rowOff>82532</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153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73659</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245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9896</xdr:rowOff>
    </xdr:from>
    <xdr:to>
      <xdr:col>72</xdr:col>
      <xdr:colOff>38100</xdr:colOff>
      <xdr:row>36</xdr:row>
      <xdr:rowOff>111496</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18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102623</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27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166624</xdr:rowOff>
    </xdr:from>
    <xdr:to>
      <xdr:col>67</xdr:col>
      <xdr:colOff>101600</xdr:colOff>
      <xdr:row>35</xdr:row>
      <xdr:rowOff>96774</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5995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113301</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5771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教育費グラフ枠">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98492</xdr:rowOff>
    </xdr:from>
    <xdr:to>
      <xdr:col>85</xdr:col>
      <xdr:colOff>126364</xdr:colOff>
      <xdr:row>58</xdr:row>
      <xdr:rowOff>16873</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flipV="1">
          <a:off x="16317595" y="8670992"/>
          <a:ext cx="1269" cy="1289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20700</xdr:rowOff>
    </xdr:from>
    <xdr:ext cx="534377" cy="259045"/>
    <xdr:sp macro="" textlink="">
      <xdr:nvSpPr>
        <xdr:cNvPr id="563" name="教育費最小値テキスト">
          <a:extLst>
            <a:ext uri="{FF2B5EF4-FFF2-40B4-BE49-F238E27FC236}">
              <a16:creationId xmlns:a16="http://schemas.microsoft.com/office/drawing/2014/main" id="{00000000-0008-0000-0700-000033020000}"/>
            </a:ext>
          </a:extLst>
        </xdr:cNvPr>
        <xdr:cNvSpPr txBox="1"/>
      </xdr:nvSpPr>
      <xdr:spPr>
        <a:xfrm>
          <a:off x="16370300" y="9964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16873</xdr:rowOff>
    </xdr:from>
    <xdr:to>
      <xdr:col>86</xdr:col>
      <xdr:colOff>25400</xdr:colOff>
      <xdr:row>58</xdr:row>
      <xdr:rowOff>16873</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6230600" y="9960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45169</xdr:rowOff>
    </xdr:from>
    <xdr:ext cx="599010" cy="259045"/>
    <xdr:sp macro="" textlink="">
      <xdr:nvSpPr>
        <xdr:cNvPr id="565" name="教育費最大値テキスト">
          <a:extLst>
            <a:ext uri="{FF2B5EF4-FFF2-40B4-BE49-F238E27FC236}">
              <a16:creationId xmlns:a16="http://schemas.microsoft.com/office/drawing/2014/main" id="{00000000-0008-0000-0700-000035020000}"/>
            </a:ext>
          </a:extLst>
        </xdr:cNvPr>
        <xdr:cNvSpPr txBox="1"/>
      </xdr:nvSpPr>
      <xdr:spPr>
        <a:xfrm>
          <a:off x="16370300" y="8446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309,013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98492</xdr:rowOff>
    </xdr:from>
    <xdr:to>
      <xdr:col>86</xdr:col>
      <xdr:colOff>25400</xdr:colOff>
      <xdr:row>50</xdr:row>
      <xdr:rowOff>98492</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8670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135782</xdr:rowOff>
    </xdr:from>
    <xdr:to>
      <xdr:col>85</xdr:col>
      <xdr:colOff>127000</xdr:colOff>
      <xdr:row>57</xdr:row>
      <xdr:rowOff>28029</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5481300" y="9736982"/>
          <a:ext cx="838200" cy="63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97672</xdr:rowOff>
    </xdr:from>
    <xdr:ext cx="534377" cy="259045"/>
    <xdr:sp macro="" textlink="">
      <xdr:nvSpPr>
        <xdr:cNvPr id="568" name="教育費平均値テキスト">
          <a:extLst>
            <a:ext uri="{FF2B5EF4-FFF2-40B4-BE49-F238E27FC236}">
              <a16:creationId xmlns:a16="http://schemas.microsoft.com/office/drawing/2014/main" id="{00000000-0008-0000-0700-000038020000}"/>
            </a:ext>
          </a:extLst>
        </xdr:cNvPr>
        <xdr:cNvSpPr txBox="1"/>
      </xdr:nvSpPr>
      <xdr:spPr>
        <a:xfrm>
          <a:off x="16370300" y="9698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119245</xdr:rowOff>
    </xdr:from>
    <xdr:to>
      <xdr:col>85</xdr:col>
      <xdr:colOff>177800</xdr:colOff>
      <xdr:row>57</xdr:row>
      <xdr:rowOff>49395</xdr:rowOff>
    </xdr:to>
    <xdr:sp macro="" textlink="">
      <xdr:nvSpPr>
        <xdr:cNvPr id="569" name="フローチャート: 判断 568">
          <a:extLst>
            <a:ext uri="{FF2B5EF4-FFF2-40B4-BE49-F238E27FC236}">
              <a16:creationId xmlns:a16="http://schemas.microsoft.com/office/drawing/2014/main" id="{00000000-0008-0000-0700-000039020000}"/>
            </a:ext>
          </a:extLst>
        </xdr:cNvPr>
        <xdr:cNvSpPr/>
      </xdr:nvSpPr>
      <xdr:spPr>
        <a:xfrm>
          <a:off x="16268700" y="972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70608</xdr:rowOff>
    </xdr:from>
    <xdr:to>
      <xdr:col>81</xdr:col>
      <xdr:colOff>50800</xdr:colOff>
      <xdr:row>57</xdr:row>
      <xdr:rowOff>28029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4592300" y="9500358"/>
          <a:ext cx="889000" cy="300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137944</xdr:rowOff>
    </xdr:from>
    <xdr:to>
      <xdr:col>81</xdr:col>
      <xdr:colOff>101600</xdr:colOff>
      <xdr:row>57</xdr:row>
      <xdr:rowOff>68094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5430500" y="9739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84621</xdr:rowOff>
    </xdr:from>
    <xdr:ext cx="534377"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5214111" y="9514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70608</xdr:rowOff>
    </xdr:from>
    <xdr:to>
      <xdr:col>76</xdr:col>
      <xdr:colOff>114300</xdr:colOff>
      <xdr:row>56</xdr:row>
      <xdr:rowOff>94017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3703300" y="9500358"/>
          <a:ext cx="889000" cy="19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131095</xdr:rowOff>
    </xdr:from>
    <xdr:to>
      <xdr:col>76</xdr:col>
      <xdr:colOff>165100</xdr:colOff>
      <xdr:row>57</xdr:row>
      <xdr:rowOff>61245</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4541500" y="9732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52372</xdr:rowOff>
    </xdr:from>
    <xdr:ext cx="534377"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4325111" y="9825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94017</xdr:rowOff>
    </xdr:from>
    <xdr:to>
      <xdr:col>71</xdr:col>
      <xdr:colOff>177800</xdr:colOff>
      <xdr:row>56</xdr:row>
      <xdr:rowOff>102758</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2814300" y="9695217"/>
          <a:ext cx="889000" cy="8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108024</xdr:rowOff>
    </xdr:from>
    <xdr:to>
      <xdr:col>72</xdr:col>
      <xdr:colOff>38100</xdr:colOff>
      <xdr:row>57</xdr:row>
      <xdr:rowOff>38174</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3652500" y="9709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29301</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3436111" y="9801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127117</xdr:rowOff>
    </xdr:from>
    <xdr:to>
      <xdr:col>67</xdr:col>
      <xdr:colOff>101600</xdr:colOff>
      <xdr:row>57</xdr:row>
      <xdr:rowOff>57267</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2763500" y="9728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48394</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2547111" y="9821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84982</xdr:rowOff>
    </xdr:from>
    <xdr:to>
      <xdr:col>85</xdr:col>
      <xdr:colOff>177800</xdr:colOff>
      <xdr:row>57</xdr:row>
      <xdr:rowOff>15132</xdr:rowOff>
    </xdr:to>
    <xdr:sp macro="" textlink="">
      <xdr:nvSpPr>
        <xdr:cNvPr id="586" name="楕円 585">
          <a:extLst>
            <a:ext uri="{FF2B5EF4-FFF2-40B4-BE49-F238E27FC236}">
              <a16:creationId xmlns:a16="http://schemas.microsoft.com/office/drawing/2014/main" id="{00000000-0008-0000-0700-00004A020000}"/>
            </a:ext>
          </a:extLst>
        </xdr:cNvPr>
        <xdr:cNvSpPr/>
      </xdr:nvSpPr>
      <xdr:spPr>
        <a:xfrm>
          <a:off x="16268700" y="9686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107859</xdr:rowOff>
    </xdr:from>
    <xdr:ext cx="534377" cy="259045"/>
    <xdr:sp macro="" textlink="">
      <xdr:nvSpPr>
        <xdr:cNvPr id="587" name="教育費該当値テキスト">
          <a:extLst>
            <a:ext uri="{FF2B5EF4-FFF2-40B4-BE49-F238E27FC236}">
              <a16:creationId xmlns:a16="http://schemas.microsoft.com/office/drawing/2014/main" id="{00000000-0008-0000-0700-00004B020000}"/>
            </a:ext>
          </a:extLst>
        </xdr:cNvPr>
        <xdr:cNvSpPr txBox="1"/>
      </xdr:nvSpPr>
      <xdr:spPr>
        <a:xfrm>
          <a:off x="16370300" y="9537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148679</xdr:rowOff>
    </xdr:from>
    <xdr:to>
      <xdr:col>81</xdr:col>
      <xdr:colOff>101600</xdr:colOff>
      <xdr:row>57</xdr:row>
      <xdr:rowOff>78829</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5430500" y="9749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69956</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842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19808</xdr:rowOff>
    </xdr:from>
    <xdr:to>
      <xdr:col>76</xdr:col>
      <xdr:colOff>165100</xdr:colOff>
      <xdr:row>55</xdr:row>
      <xdr:rowOff>121408</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4541500" y="9449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53</xdr:row>
      <xdr:rowOff>137935</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292795" y="9224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43217</xdr:rowOff>
    </xdr:from>
    <xdr:to>
      <xdr:col>72</xdr:col>
      <xdr:colOff>38100</xdr:colOff>
      <xdr:row>56</xdr:row>
      <xdr:rowOff>144817</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3652500" y="964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161344</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419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51958</xdr:rowOff>
    </xdr:from>
    <xdr:to>
      <xdr:col>67</xdr:col>
      <xdr:colOff>101600</xdr:colOff>
      <xdr:row>56</xdr:row>
      <xdr:rowOff>153558</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2763500" y="9653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170085</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428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7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7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7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id="{00000000-0008-0000-0700-00005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災害復旧費グラフ枠">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151168</xdr:rowOff>
    </xdr:from>
    <xdr:to>
      <xdr:col>85</xdr:col>
      <xdr:colOff>126364</xdr:colOff>
      <xdr:row>79</xdr:row>
      <xdr:rowOff>44450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flipV="1">
          <a:off x="16317595" y="12152668"/>
          <a:ext cx="1269" cy="1436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0" name="災害復旧費最小値テキスト">
          <a:extLst>
            <a:ext uri="{FF2B5EF4-FFF2-40B4-BE49-F238E27FC236}">
              <a16:creationId xmlns:a16="http://schemas.microsoft.com/office/drawing/2014/main" id="{00000000-0008-0000-0700-00006C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97845</xdr:rowOff>
    </xdr:from>
    <xdr:ext cx="599010" cy="259045"/>
    <xdr:sp macro="" textlink="">
      <xdr:nvSpPr>
        <xdr:cNvPr id="622" name="災害復旧費最大値テキスト">
          <a:extLst>
            <a:ext uri="{FF2B5EF4-FFF2-40B4-BE49-F238E27FC236}">
              <a16:creationId xmlns:a16="http://schemas.microsoft.com/office/drawing/2014/main" id="{00000000-0008-0000-0700-00006E020000}"/>
            </a:ext>
          </a:extLst>
        </xdr:cNvPr>
        <xdr:cNvSpPr txBox="1"/>
      </xdr:nvSpPr>
      <xdr:spPr>
        <a:xfrm>
          <a:off x="16370300" y="11927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113,097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151168</xdr:rowOff>
    </xdr:from>
    <xdr:to>
      <xdr:col>86</xdr:col>
      <xdr:colOff>25400</xdr:colOff>
      <xdr:row>70</xdr:row>
      <xdr:rowOff>151168</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2152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33782</xdr:rowOff>
    </xdr:from>
    <xdr:to>
      <xdr:col>85</xdr:col>
      <xdr:colOff>127000</xdr:colOff>
      <xdr:row>79</xdr:row>
      <xdr:rowOff>39712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5481300" y="13578332"/>
          <a:ext cx="838200" cy="5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89095</xdr:rowOff>
    </xdr:from>
    <xdr:ext cx="469744" cy="259045"/>
    <xdr:sp macro="" textlink="">
      <xdr:nvSpPr>
        <xdr:cNvPr id="625" name="災害復旧費平均値テキスト">
          <a:extLst>
            <a:ext uri="{FF2B5EF4-FFF2-40B4-BE49-F238E27FC236}">
              <a16:creationId xmlns:a16="http://schemas.microsoft.com/office/drawing/2014/main" id="{00000000-0008-0000-0700-000071020000}"/>
            </a:ext>
          </a:extLst>
        </xdr:cNvPr>
        <xdr:cNvSpPr txBox="1"/>
      </xdr:nvSpPr>
      <xdr:spPr>
        <a:xfrm>
          <a:off x="16370300" y="132907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66218</xdr:rowOff>
    </xdr:from>
    <xdr:to>
      <xdr:col>85</xdr:col>
      <xdr:colOff>177800</xdr:colOff>
      <xdr:row>78</xdr:row>
      <xdr:rowOff>167818</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6268700" y="13439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33782</xdr:rowOff>
    </xdr:from>
    <xdr:to>
      <xdr:col>81</xdr:col>
      <xdr:colOff>50800</xdr:colOff>
      <xdr:row>79</xdr:row>
      <xdr:rowOff>37821</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4592300" y="13578332"/>
          <a:ext cx="889000" cy="4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52743</xdr:rowOff>
    </xdr:from>
    <xdr:to>
      <xdr:col>81</xdr:col>
      <xdr:colOff>101600</xdr:colOff>
      <xdr:row>78</xdr:row>
      <xdr:rowOff>154343</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5430500" y="13425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170870</xdr:rowOff>
    </xdr:from>
    <xdr:ext cx="469744"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5246428" y="1320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4623</xdr:rowOff>
    </xdr:from>
    <xdr:to>
      <xdr:col>76</xdr:col>
      <xdr:colOff>114300</xdr:colOff>
      <xdr:row>79</xdr:row>
      <xdr:rowOff>37821</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3703300" y="13549173"/>
          <a:ext cx="889000" cy="33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37288</xdr:rowOff>
    </xdr:from>
    <xdr:to>
      <xdr:col>76</xdr:col>
      <xdr:colOff>165100</xdr:colOff>
      <xdr:row>78</xdr:row>
      <xdr:rowOff>138888</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4541500" y="1341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155415</xdr:rowOff>
    </xdr:from>
    <xdr:ext cx="534377"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4325111" y="13185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103415</xdr:rowOff>
    </xdr:from>
    <xdr:to>
      <xdr:col>71</xdr:col>
      <xdr:colOff>177800</xdr:colOff>
      <xdr:row>79</xdr:row>
      <xdr:rowOff>4623</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814300" y="13476515"/>
          <a:ext cx="889000" cy="7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48133</xdr:rowOff>
    </xdr:from>
    <xdr:to>
      <xdr:col>72</xdr:col>
      <xdr:colOff>38100</xdr:colOff>
      <xdr:row>78</xdr:row>
      <xdr:rowOff>149733</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3652500" y="13421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166260</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3468428" y="13196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36615</xdr:rowOff>
    </xdr:from>
    <xdr:to>
      <xdr:col>67</xdr:col>
      <xdr:colOff>101600</xdr:colOff>
      <xdr:row>78</xdr:row>
      <xdr:rowOff>138215</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2763500" y="13409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154742</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547111" y="13184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160362</xdr:rowOff>
    </xdr:from>
    <xdr:to>
      <xdr:col>85</xdr:col>
      <xdr:colOff>177800</xdr:colOff>
      <xdr:row>79</xdr:row>
      <xdr:rowOff>90512</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6268700" y="13533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75289</xdr:rowOff>
    </xdr:from>
    <xdr:ext cx="378565" cy="259045"/>
    <xdr:sp macro="" textlink="">
      <xdr:nvSpPr>
        <xdr:cNvPr id="644" name="災害復旧費該当値テキスト">
          <a:extLst>
            <a:ext uri="{FF2B5EF4-FFF2-40B4-BE49-F238E27FC236}">
              <a16:creationId xmlns:a16="http://schemas.microsoft.com/office/drawing/2014/main" id="{00000000-0008-0000-0700-000084020000}"/>
            </a:ext>
          </a:extLst>
        </xdr:cNvPr>
        <xdr:cNvSpPr txBox="1"/>
      </xdr:nvSpPr>
      <xdr:spPr>
        <a:xfrm>
          <a:off x="16370300" y="134483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154432</xdr:rowOff>
    </xdr:from>
    <xdr:to>
      <xdr:col>81</xdr:col>
      <xdr:colOff>101600</xdr:colOff>
      <xdr:row>79</xdr:row>
      <xdr:rowOff>84582</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5430500" y="13527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75709</xdr:rowOff>
    </xdr:from>
    <xdr:ext cx="378565"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2017" y="136202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158471</xdr:rowOff>
    </xdr:from>
    <xdr:to>
      <xdr:col>76</xdr:col>
      <xdr:colOff>165100</xdr:colOff>
      <xdr:row>79</xdr:row>
      <xdr:rowOff>88621</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4541500" y="13531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79748</xdr:rowOff>
    </xdr:from>
    <xdr:ext cx="378565"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3017" y="136242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125273</xdr:rowOff>
    </xdr:from>
    <xdr:to>
      <xdr:col>72</xdr:col>
      <xdr:colOff>38100</xdr:colOff>
      <xdr:row>79</xdr:row>
      <xdr:rowOff>55423</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3652500" y="13498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46550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468428" y="13591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52615</xdr:rowOff>
    </xdr:from>
    <xdr:to>
      <xdr:col>67</xdr:col>
      <xdr:colOff>101600</xdr:colOff>
      <xdr:row>78</xdr:row>
      <xdr:rowOff>154215</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2763500" y="1342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145342</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579428" y="13518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103918</xdr:rowOff>
    </xdr:from>
    <xdr:to>
      <xdr:col>85</xdr:col>
      <xdr:colOff>126364</xdr:colOff>
      <xdr:row>98</xdr:row>
      <xdr:rowOff>64548</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705868"/>
          <a:ext cx="1269" cy="1160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68375</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70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64548</xdr:rowOff>
    </xdr:from>
    <xdr:to>
      <xdr:col>86</xdr:col>
      <xdr:colOff>25400</xdr:colOff>
      <xdr:row>98</xdr:row>
      <xdr:rowOff>64548</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66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50595</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481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540,653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103918</xdr:rowOff>
    </xdr:from>
    <xdr:to>
      <xdr:col>86</xdr:col>
      <xdr:colOff>25400</xdr:colOff>
      <xdr:row>91</xdr:row>
      <xdr:rowOff>103918</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705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36223</xdr:rowOff>
    </xdr:from>
    <xdr:to>
      <xdr:col>85</xdr:col>
      <xdr:colOff>127000</xdr:colOff>
      <xdr:row>98</xdr:row>
      <xdr:rowOff>37863</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6838323"/>
          <a:ext cx="838200" cy="1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106455</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5656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83578</xdr:rowOff>
    </xdr:from>
    <xdr:to>
      <xdr:col>85</xdr:col>
      <xdr:colOff>177800</xdr:colOff>
      <xdr:row>98</xdr:row>
      <xdr:rowOff>13728</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36223</xdr:rowOff>
    </xdr:from>
    <xdr:to>
      <xdr:col>81</xdr:col>
      <xdr:colOff>50800</xdr:colOff>
      <xdr:row>98</xdr:row>
      <xdr:rowOff>42135</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838323"/>
          <a:ext cx="889000" cy="5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83055</xdr:rowOff>
    </xdr:from>
    <xdr:to>
      <xdr:col>81</xdr:col>
      <xdr:colOff>101600</xdr:colOff>
      <xdr:row>98</xdr:row>
      <xdr:rowOff>13205</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29732</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42135</xdr:rowOff>
    </xdr:from>
    <xdr:to>
      <xdr:col>76</xdr:col>
      <xdr:colOff>114300</xdr:colOff>
      <xdr:row>98</xdr:row>
      <xdr:rowOff>44312</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844235"/>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88824</xdr:rowOff>
    </xdr:from>
    <xdr:to>
      <xdr:col>76</xdr:col>
      <xdr:colOff>165100</xdr:colOff>
      <xdr:row>98</xdr:row>
      <xdr:rowOff>18974</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35501</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44312</xdr:rowOff>
    </xdr:from>
    <xdr:to>
      <xdr:col>71</xdr:col>
      <xdr:colOff>177800</xdr:colOff>
      <xdr:row>98</xdr:row>
      <xdr:rowOff>45414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846412"/>
          <a:ext cx="889000" cy="1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99146</xdr:rowOff>
    </xdr:from>
    <xdr:to>
      <xdr:col>72</xdr:col>
      <xdr:colOff>38100</xdr:colOff>
      <xdr:row>98</xdr:row>
      <xdr:rowOff>29296</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45823</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50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102206</xdr:rowOff>
    </xdr:from>
    <xdr:to>
      <xdr:col>67</xdr:col>
      <xdr:colOff>101600</xdr:colOff>
      <xdr:row>98</xdr:row>
      <xdr:rowOff>32356</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73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48883</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508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158513</xdr:rowOff>
    </xdr:from>
    <xdr:to>
      <xdr:col>85</xdr:col>
      <xdr:colOff>177800</xdr:colOff>
      <xdr:row>98</xdr:row>
      <xdr:rowOff>88663</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789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73440</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704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156873</xdr:rowOff>
    </xdr:from>
    <xdr:to>
      <xdr:col>81</xdr:col>
      <xdr:colOff>101600</xdr:colOff>
      <xdr:row>98</xdr:row>
      <xdr:rowOff>87023</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787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78150</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88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162785</xdr:rowOff>
    </xdr:from>
    <xdr:to>
      <xdr:col>76</xdr:col>
      <xdr:colOff>165100</xdr:colOff>
      <xdr:row>98</xdr:row>
      <xdr:rowOff>92935</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79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84062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88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164962</xdr:rowOff>
    </xdr:from>
    <xdr:to>
      <xdr:col>72</xdr:col>
      <xdr:colOff>38100</xdr:colOff>
      <xdr:row>98</xdr:row>
      <xdr:rowOff>95112</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79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86239</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888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166064</xdr:rowOff>
    </xdr:from>
    <xdr:to>
      <xdr:col>67</xdr:col>
      <xdr:colOff>101600</xdr:colOff>
      <xdr:row>98</xdr:row>
      <xdr:rowOff>96214</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79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87341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889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91059</xdr:rowOff>
    </xdr:from>
    <xdr:to>
      <xdr:col>116</xdr:col>
      <xdr:colOff>62864</xdr:colOff>
      <xdr:row>39</xdr:row>
      <xdr:rowOff>44450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flipV="1">
          <a:off x="22159595" y="5234559"/>
          <a:ext cx="1269" cy="1496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76471</xdr:rowOff>
    </xdr:from>
    <xdr:ext cx="249299" cy="259045"/>
    <xdr:sp macro="" textlink="">
      <xdr:nvSpPr>
        <xdr:cNvPr id="732" name="諸支出金最小値テキスト">
          <a:extLst>
            <a:ext uri="{FF2B5EF4-FFF2-40B4-BE49-F238E27FC236}">
              <a16:creationId xmlns:a16="http://schemas.microsoft.com/office/drawing/2014/main" id="{00000000-0008-0000-0700-0000DC020000}"/>
            </a:ext>
          </a:extLst>
        </xdr:cNvPr>
        <xdr:cNvSpPr txBox="1"/>
      </xdr:nvSpPr>
      <xdr:spPr>
        <a:xfrm>
          <a:off x="22212300" y="67630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37736</xdr:rowOff>
    </xdr:from>
    <xdr:ext cx="534377" cy="259045"/>
    <xdr:sp macro="" textlink="">
      <xdr:nvSpPr>
        <xdr:cNvPr id="734" name="諸支出金最大値テキスト">
          <a:extLst>
            <a:ext uri="{FF2B5EF4-FFF2-40B4-BE49-F238E27FC236}">
              <a16:creationId xmlns:a16="http://schemas.microsoft.com/office/drawing/2014/main" id="{00000000-0008-0000-0700-0000DE020000}"/>
            </a:ext>
          </a:extLst>
        </xdr:cNvPr>
        <xdr:cNvSpPr txBox="1"/>
      </xdr:nvSpPr>
      <xdr:spPr>
        <a:xfrm>
          <a:off x="22212300" y="5009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91059</xdr:rowOff>
    </xdr:from>
    <xdr:to>
      <xdr:col>116</xdr:col>
      <xdr:colOff>152400</xdr:colOff>
      <xdr:row>30</xdr:row>
      <xdr:rowOff>91059</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5234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165371</xdr:rowOff>
    </xdr:from>
    <xdr:ext cx="378565" cy="259045"/>
    <xdr:sp macro="" textlink="">
      <xdr:nvSpPr>
        <xdr:cNvPr id="737" name="諸支出金平均値テキスト">
          <a:extLst>
            <a:ext uri="{FF2B5EF4-FFF2-40B4-BE49-F238E27FC236}">
              <a16:creationId xmlns:a16="http://schemas.microsoft.com/office/drawing/2014/main" id="{00000000-0008-0000-0700-0000E1020000}"/>
            </a:ext>
          </a:extLst>
        </xdr:cNvPr>
        <xdr:cNvSpPr txBox="1"/>
      </xdr:nvSpPr>
      <xdr:spPr>
        <a:xfrm>
          <a:off x="22212300" y="650902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142494</xdr:rowOff>
    </xdr:from>
    <xdr:to>
      <xdr:col>116</xdr:col>
      <xdr:colOff>114300</xdr:colOff>
      <xdr:row>39</xdr:row>
      <xdr:rowOff>72644</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2110700" y="6657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147447</xdr:rowOff>
    </xdr:from>
    <xdr:to>
      <xdr:col>112</xdr:col>
      <xdr:colOff>38100</xdr:colOff>
      <xdr:row>39</xdr:row>
      <xdr:rowOff>77597</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1272500" y="6662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94124</xdr:rowOff>
    </xdr:from>
    <xdr:ext cx="378565"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21134017" y="64377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157353</xdr:rowOff>
    </xdr:from>
    <xdr:to>
      <xdr:col>107</xdr:col>
      <xdr:colOff>101600</xdr:colOff>
      <xdr:row>39</xdr:row>
      <xdr:rowOff>87503</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0383500" y="667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104030</xdr:rowOff>
    </xdr:from>
    <xdr:ext cx="313932"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0277333" y="6447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147955</xdr:rowOff>
    </xdr:from>
    <xdr:to>
      <xdr:col>102</xdr:col>
      <xdr:colOff>165100</xdr:colOff>
      <xdr:row>39</xdr:row>
      <xdr:rowOff>78105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9494500" y="666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94632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356017" y="64382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149860</xdr:rowOff>
    </xdr:from>
    <xdr:to>
      <xdr:col>98</xdr:col>
      <xdr:colOff>38100</xdr:colOff>
      <xdr:row>39</xdr:row>
      <xdr:rowOff>80010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8605500" y="666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96537</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467017" y="64401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120921</xdr:rowOff>
    </xdr:from>
    <xdr:ext cx="249299" cy="259045"/>
    <xdr:sp macro="" textlink="">
      <xdr:nvSpPr>
        <xdr:cNvPr id="756" name="諸支出金該当値テキスト">
          <a:extLst>
            <a:ext uri="{FF2B5EF4-FFF2-40B4-BE49-F238E27FC236}">
              <a16:creationId xmlns:a16="http://schemas.microsoft.com/office/drawing/2014/main" id="{00000000-0008-0000-0700-0000F4020000}"/>
            </a:ext>
          </a:extLst>
        </xdr:cNvPr>
        <xdr:cNvSpPr txBox="1"/>
      </xdr:nvSpPr>
      <xdr:spPr>
        <a:xfrm>
          <a:off x="22212300" y="66360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21970</xdr:rowOff>
    </xdr:from>
    <xdr:ext cx="46717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7820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153579</xdr:rowOff>
    </xdr:from>
    <xdr:to>
      <xdr:col>116</xdr:col>
      <xdr:colOff>62864</xdr:colOff>
      <xdr:row>59</xdr:row>
      <xdr:rowOff>98878</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flipV="1">
          <a:off x="22159595" y="8726079"/>
          <a:ext cx="1269" cy="148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146157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10261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100256</xdr:rowOff>
    </xdr:from>
    <xdr:ext cx="469744"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8501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9,115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153579</xdr:rowOff>
    </xdr:from>
    <xdr:to>
      <xdr:col>116</xdr:col>
      <xdr:colOff>152400</xdr:colOff>
      <xdr:row>50</xdr:row>
      <xdr:rowOff>153579</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8726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63608</xdr:rowOff>
    </xdr:from>
    <xdr:ext cx="313932"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100077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40731</xdr:rowOff>
    </xdr:from>
    <xdr:to>
      <xdr:col>116</xdr:col>
      <xdr:colOff>114300</xdr:colOff>
      <xdr:row>59</xdr:row>
      <xdr:rowOff>142331</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1015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40405</xdr:rowOff>
    </xdr:from>
    <xdr:to>
      <xdr:col>112</xdr:col>
      <xdr:colOff>38100</xdr:colOff>
      <xdr:row>59</xdr:row>
      <xdr:rowOff>142005</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1015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158532</xdr:rowOff>
    </xdr:from>
    <xdr:ext cx="313932"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66333" y="99311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39915</xdr:rowOff>
    </xdr:from>
    <xdr:to>
      <xdr:col>107</xdr:col>
      <xdr:colOff>101600</xdr:colOff>
      <xdr:row>59</xdr:row>
      <xdr:rowOff>141515</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10155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158042</xdr:rowOff>
    </xdr:from>
    <xdr:ext cx="313932"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277333" y="99306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39261</xdr:rowOff>
    </xdr:from>
    <xdr:to>
      <xdr:col>102</xdr:col>
      <xdr:colOff>165100</xdr:colOff>
      <xdr:row>59</xdr:row>
      <xdr:rowOff>140861</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1015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157388</xdr:rowOff>
    </xdr:from>
    <xdr:ext cx="313932"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88333" y="99300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37628</xdr:rowOff>
    </xdr:from>
    <xdr:to>
      <xdr:col>98</xdr:col>
      <xdr:colOff>38100</xdr:colOff>
      <xdr:row>59</xdr:row>
      <xdr:rowOff>139228</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1015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155755</xdr:rowOff>
    </xdr:from>
    <xdr:ext cx="313932"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99333" y="99284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19157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10134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財政調整基金積立金が減少したが、ふるさと納税事業費（積立金を含む）の増加により増加している。民生費は、物価高騰対策に要する給付金事業の実施などにより、前年度と比べ増加しているが、類似団体も同様の事業を実施していることから類似団体内平均値も同様の増加幅となっている。衛生費は、新型コロナウイルスワクチン接種業務委託料の減少などにより減少した。商工費は、物価高騰対策生活支援緊急給付金や地域経済活性化商品券事業などの物価高騰対策の経費が減少している。土木費は、少雪の影響により、道路の除排雪に係る経費が減少したことで、大幅な減少となっている。教育費は、義務教育学校のグラウンド・外構整備工事や日新小学校プール改築事業などにより、増加している。全体として臨時的な事業により左右されることが多いが、経常的な経費も増加傾向にあるため、今後も引き続き経費の削減に取り組んで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財政調整基金は、令和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年度に新型コロナウイルス感染症に関連する各種事業を実施したことで減少したが、令和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年度と令和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年度の</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年間は剰余金処分を行い増加した。しかし、令和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年度は、保育所建設事業財源として、一部取り崩しを行ったため減少した。実質収支額及び実質単年度収支は、少雪による道路等の除排雪経費の減少により増加した。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全ての会計で実質収支は黒字となっている。</a:t>
          </a:r>
        </a:p>
        <a:p>
          <a:r>
            <a:rPr kumimoji="1" lang="ja-JP" altLang="en-US" sz="1400">
              <a:latin typeface="ＭＳ ゴシック" pitchFamily="49" charset="-128"/>
              <a:ea typeface="ＭＳ ゴシック" pitchFamily="49" charset="-128"/>
            </a:rPr>
            <a:t>これは、一般会計と同様、各会計において経常経費の削減、定員の適正化による人件費の抑制など経営の効率化を行い、各保険料や使用料の徴収強化など収入確保に努めてきた結果が表れている。また、水道事業では費用負担の公平性の観点から料金体制を用途別から口径別に変更し、結果的に収入の増加につながっている。しかし、下水道事業会計など、会計によっては法令等に示される基準以上の一般会計繰入金によって黒字化がなされている会計もある。下水道事業会計は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年度より地方公営企業法適用の公営企業会計に移行したが、今後はより一層の経営の効率化、経常経費の削減により、経営基盤の強化や財政マネジメントの向上等に取り組んでいく必要がある。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実質公債費比率の分子は前年度と比らべ</a:t>
          </a:r>
          <a:r>
            <a:rPr kumimoji="1" lang="en-US" altLang="ja-JP" sz="1400">
              <a:latin typeface="ＭＳ ゴシック" pitchFamily="49" charset="-128"/>
              <a:ea typeface="ＭＳ ゴシック" pitchFamily="49" charset="-128"/>
            </a:rPr>
            <a:t>53</a:t>
          </a:r>
          <a:r>
            <a:rPr kumimoji="1" lang="ja-JP" altLang="en-US" sz="1400">
              <a:latin typeface="ＭＳ ゴシック" pitchFamily="49" charset="-128"/>
              <a:ea typeface="ＭＳ ゴシック" pitchFamily="49" charset="-128"/>
            </a:rPr>
            <a:t>百万円減少している。これは、過去に起債した上下水道広域化一般会計出資債や義務教育施設の耐震改修工事に充てた市債などの償還が終了したためである。しかし、今後は明倫学園建設事業をはじめとした大規模事業に充てた地方債の元金償還が段階的に開始することから、元利償還金が増加することで分子合計は増加していく見込みで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地方債現在高は、市債の新規発行額が償還額を下回ったことにより減少したうえ、まちづくり応援基金や庁舎建設基金などの充当可能基金が増加したことにより、将来負担比率の分子は前年度と比べ</a:t>
          </a:r>
          <a:r>
            <a:rPr kumimoji="1" lang="en-US" altLang="ja-JP" sz="1400">
              <a:latin typeface="ＭＳ ゴシック" pitchFamily="49" charset="-128"/>
              <a:ea typeface="ＭＳ ゴシック" pitchFamily="49" charset="-128"/>
            </a:rPr>
            <a:t>200</a:t>
          </a:r>
          <a:r>
            <a:rPr kumimoji="1" lang="ja-JP" altLang="en-US" sz="1400">
              <a:latin typeface="ＭＳ ゴシック" pitchFamily="49" charset="-128"/>
              <a:ea typeface="ＭＳ ゴシック" pitchFamily="49" charset="-128"/>
            </a:rPr>
            <a:t>百万円減少し、マイナスの値となった。明倫学園建設事業は令和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で終了したが、今後も道の駅整備事業や公立保育所をはじめとした老朽化した公共施設の更新や改修なども見込まれることから、地方債現在高は増加し、将来負担比率も上昇していくことが見込まれる。今後も将来に過大な負担をまわすことのないよう、地方債の発行を必要最小限に抑え、また、財政調整基金や市有施設整備基金、減債基金などへの積立てにより充当可能基金を確保していくなど、中期財政計画に基づき健全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山形県新庄市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財政調整基金は、交付税措置のない起債に代えて取り崩しを行ったことにより、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百万円の減少となったが、基金全体としては、ふるさと納税寄附金の増加により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百万円の増加、庁舎建設基金に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百万円を積み立てたことなどにより、前年度より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物価高騰などに対する各種事業の実施により減少していくことが見込まれるが、災害や社会情勢の変動、緊急課題等に的確に対応するため、一定の基金残高を確保していく。また、市有施設整備基金をはじめとするその他特定目的基金については、公共施設の老朽化対策や緊急課題などに的確に対応することを目的として、計画的に積立てを行っ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・市有施設整備基金：大規模な市有施設の建設及び改修。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・まちづくり応援基金：寄附者の意向を反映した施策。（対象事業：産業振興、医療や福祉の充実、教育・文化・スポーツ振興、社会生活基盤の充実、環境保全、地域づくり）</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・庁舎建設基金：市庁舎の建設。</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年度は、次年度以降の市有施設の建設及び改修に備えるため、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・まちづくり応援基金：前年度と同様、ふるさと納税寄附金を多くの方より募ることができたおかげで、基金残高は前年度より増加した。寄附者の意向を反映した事業に充てるために、令和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年度より積立てを開始した。令和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年度にそれぞれ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百万円の積立てを行った。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・市有施設整備基金：今後の市有施設の改修費の増加に対応するため、継続して積み立てを行っていく。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・まちづくり応援基金：毎年度の寄附額から、寄附者への返礼品及び事務費を差し引いた額を積み立てている。また、積み立てた次年度以降に寄附者の意向を反映した施策に取り崩して充当する。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・庁舎建設基金：新庁舎の建設に備え、令和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年間を目途に、毎年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年度に新型コロナウイルス感染症感染拡大による各種経済対策や物価高騰対策を実施したことで減少していたが、令和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年度に合わせて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百万円の歳計剰余金処分を実施したことで、令和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年度末には、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2,437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年度は、交付税措置のない起債に代えて、建設事業等の財源とするため、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今後も豪雨や豪雪をはじめとした災害や、社会情勢変動、緊急課題等に的確に対応するため一定の基金残高は必要不可欠であり、少なくとも標準財政規模のおよそ</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パーセントとなる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億円以上を確保できるよう基金残高を保っていく。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年度から令和元年度まで計画的に整備したデジタル防災行政無線の整備のため借り入れた市債（緊急防災減災事業債）の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％の額を、平成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年度より積み立てている。これにより前年度から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県の補助金を受けるため、デジタル防災行政無線整備に係る市債の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％を借入年度以降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年間積み立てていく。また、令和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年度に借り入れた臨時財政対策債の償還金の財源としていく。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EA7B064-5FA0-4EFC-B23D-7E62E56DE5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6782F1B-D75F-47DA-A028-361C1D3506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AE29269F-44C4-47F9-85E2-FF2699257D2F}"/>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1A32B85A-31E7-4869-A5AB-04222F2E32D2}"/>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FDDE930C-05CE-4797-9612-897B92FEDF46}"/>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639C5118-2F7E-476B-A687-1D12B6522DA3}"/>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67D38EC7-FB67-4F7A-9335-5F9111391C2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BBC90270-1BC0-4AC4-B0F8-214D31CA72CC}"/>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F7507F5F-C99F-430A-B0A4-AE656C1745D3}"/>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8D53BA3D-22AC-44D6-B84F-F963A40F4DBD}"/>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08B0A790-33F2-45BB-9167-666F666CE747}"/>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09B28A93-76CE-4736-A845-45CCF61BFB2D}"/>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07131A3B-1B8B-4D8D-B705-36E4D70BF61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4978378F-6CE5-4F66-9CCE-090A55C51B4D}"/>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32,860
32,432
222.85
20,776,935
19,396,692
1,201,081
9,933,315
16,528,795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04C26FB0-E293-411A-9D49-65515BB06855}"/>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9E93F970-31A7-47B5-A634-5E6B49E4EACE}"/>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A7FA34FE-B48A-4B08-BDC7-C7C8D90E85C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EF99AF2A-E126-4120-A834-681F2EC98541}"/>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5D181A50-E607-4913-B712-8398090A067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AFDB5BCE-14A3-4E12-8D19-5D7F9EA976CF}"/>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4A9AC9EA-7AC5-42BF-BB41-7474D215E30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06763135-0EA8-41C1-8C99-6F088E9A07D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9A8FF1F8-CC54-412E-BF44-559FDC01D3A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DCD94A55-5688-4763-992D-0E517600DAA1}"/>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554C9C12-DD54-418F-A07E-E8AAB387E7A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22489A46-9BD5-444B-BA8B-40784E3A927A}"/>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E0B090C3-3C9F-4EA6-86C3-20A4E001F369}"/>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848E8C20-844D-4B57-B21A-79F448B8699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50C98E90-EC1F-4217-B90C-16B9DEA315A3}"/>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ED44D96D-5507-44A9-A777-7CA8C206463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280FBE30-DCB5-4A9D-8CB2-D23694C0FC31}"/>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7E643462-6AFB-41F0-A80E-6BFB11FDB4B9}"/>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63D262FB-7F61-499F-9BD3-7E2AC69563EE}"/>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FA7268DC-E2B5-467A-9153-FE361CB576FC}"/>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D9AB9340-39F4-4CF8-A37F-783C4C02B68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EEE60188-9B0E-4950-B60A-D41AAE7D2D0B}"/>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074F0592-EA04-4117-AEA6-64987FF377FF}"/>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B325E292-2786-4659-8607-AFDCE0020571}"/>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23A9FEFD-B474-4159-82F8-11239642F60B}"/>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F389B260-9054-49FE-A6BE-FAA613A536BC}"/>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426B6BF0-7C3E-41A0-9FD1-5A913A5EA78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E5AEE506-FE37-43E1-8377-49B0FD5E32B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EFE38B65-0BB9-451F-B841-D7B3909A61BE}"/>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C8F5252F-3846-4234-ADFE-24986CF01A7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D96D8F07-8E20-401B-8F90-E7D558F850C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E65F85A9-88B2-48F4-9048-B5D61812AE0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981F69AE-6509-4548-844A-F14B916E10A6}"/>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6E6AC350-6B0F-41A8-86C7-03CF8493B125}"/>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40AE9F68-BD5E-49AA-AF72-4E22CA90FF97}"/>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については年々上昇傾向にあるが、類似団体内平均値や全国平均、山形県平均との比較ではやや良好な状況にある。令和３年度は集約化・複合化事業により、新たな学校施設を建設したため、数値がやや改善したが、令和４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以降</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、減価償却が有形固定資産の増加を上回</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、数値が上昇し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。今後も比率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上昇が見込まれる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ため、引き続き、公共施設等総合管理計画に基づき、公共施設の最適な配置・長寿命化を推進していく。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B33FF3A3-8A20-4FCE-A732-FB996C61DE4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803992F2-0FAF-415A-9B97-97DE7608FF68}"/>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F7052986-FD11-4FC6-8E8B-C7DABCA5452F}"/>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4" name="直線コネクタ 53">
          <a:extLst>
            <a:ext uri="{FF2B5EF4-FFF2-40B4-BE49-F238E27FC236}">
              <a16:creationId xmlns:a16="http://schemas.microsoft.com/office/drawing/2014/main" id="{62880684-AD19-46FC-8043-AF492EACDBFD}"/>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5" name="テキスト ボックス 54">
          <a:extLst>
            <a:ext uri="{FF2B5EF4-FFF2-40B4-BE49-F238E27FC236}">
              <a16:creationId xmlns:a16="http://schemas.microsoft.com/office/drawing/2014/main" id="{1A521B3B-F39F-483E-96A2-1E2D8C790326}"/>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6" name="直線コネクタ 55">
          <a:extLst>
            <a:ext uri="{FF2B5EF4-FFF2-40B4-BE49-F238E27FC236}">
              <a16:creationId xmlns:a16="http://schemas.microsoft.com/office/drawing/2014/main" id="{C04FFD0C-3157-4FDE-8D30-90D25F68F234}"/>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7" name="テキスト ボックス 56">
          <a:extLst>
            <a:ext uri="{FF2B5EF4-FFF2-40B4-BE49-F238E27FC236}">
              <a16:creationId xmlns:a16="http://schemas.microsoft.com/office/drawing/2014/main" id="{A8265226-2A02-488A-83B5-8EE24F5D905A}"/>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944AF5F8-9841-4FA8-A359-19D59EAFB4BA}"/>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51A8926C-3DE3-40D0-B042-66097799A68D}"/>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0" name="直線コネクタ 59">
          <a:extLst>
            <a:ext uri="{FF2B5EF4-FFF2-40B4-BE49-F238E27FC236}">
              <a16:creationId xmlns:a16="http://schemas.microsoft.com/office/drawing/2014/main" id="{B7579332-0BE7-48DE-9991-0CD6CB39E92D}"/>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1" name="テキスト ボックス 60">
          <a:extLst>
            <a:ext uri="{FF2B5EF4-FFF2-40B4-BE49-F238E27FC236}">
              <a16:creationId xmlns:a16="http://schemas.microsoft.com/office/drawing/2014/main" id="{EF472C51-E41C-4BFE-970A-CE7082B326F5}"/>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2" name="直線コネクタ 61">
          <a:extLst>
            <a:ext uri="{FF2B5EF4-FFF2-40B4-BE49-F238E27FC236}">
              <a16:creationId xmlns:a16="http://schemas.microsoft.com/office/drawing/2014/main" id="{EED2511D-5E68-4B5A-8537-68F42B652D8D}"/>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3" name="テキスト ボックス 62">
          <a:extLst>
            <a:ext uri="{FF2B5EF4-FFF2-40B4-BE49-F238E27FC236}">
              <a16:creationId xmlns:a16="http://schemas.microsoft.com/office/drawing/2014/main" id="{85788243-AC8B-4988-867E-E8EC8F41D88D}"/>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FFF8E3CF-ECF0-4FEF-B9BD-528B7FB999E8}"/>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5" name="テキスト ボックス 64">
          <a:extLst>
            <a:ext uri="{FF2B5EF4-FFF2-40B4-BE49-F238E27FC236}">
              <a16:creationId xmlns:a16="http://schemas.microsoft.com/office/drawing/2014/main" id="{02623AA0-F044-4693-AD88-5D2527C1FBB7}"/>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30D9888F-05A8-451A-BFB3-700B6D06482C}"/>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24236</xdr:rowOff>
    </xdr:from>
    <xdr:to>
      <xdr:col>23</xdr:col>
      <xdr:colOff>85090</xdr:colOff>
      <xdr:row>33</xdr:row>
      <xdr:rowOff>81704</xdr:rowOff>
    </xdr:to>
    <xdr:cxnSp macro="">
      <xdr:nvCxnSpPr>
        <xdr:cNvPr id="67" name="直線コネクタ 66">
          <a:extLst>
            <a:ext uri="{FF2B5EF4-FFF2-40B4-BE49-F238E27FC236}">
              <a16:creationId xmlns:a16="http://schemas.microsoft.com/office/drawing/2014/main" id="{46CB8D47-163C-48EA-91AC-D2C468F8E527}"/>
            </a:ext>
          </a:extLst>
        </xdr:cNvPr>
        <xdr:cNvCxnSpPr/>
      </xdr:nvCxnSpPr>
      <xdr:spPr>
        <a:xfrm flipV="1">
          <a:off x="4760595" y="5253461"/>
          <a:ext cx="1270" cy="1257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68" name="有形固定資産減価償却率最小値テキスト">
          <a:extLst>
            <a:ext uri="{FF2B5EF4-FFF2-40B4-BE49-F238E27FC236}">
              <a16:creationId xmlns:a16="http://schemas.microsoft.com/office/drawing/2014/main" id="{37D7D1EF-CAE2-4EAB-B8A3-4623BBFA03E8}"/>
            </a:ext>
          </a:extLst>
        </xdr:cNvPr>
        <xdr:cNvSpPr txBox="1"/>
      </xdr:nvSpPr>
      <xdr:spPr>
        <a:xfrm>
          <a:off x="4813300" y="6514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69" name="直線コネクタ 68">
          <a:extLst>
            <a:ext uri="{FF2B5EF4-FFF2-40B4-BE49-F238E27FC236}">
              <a16:creationId xmlns:a16="http://schemas.microsoft.com/office/drawing/2014/main" id="{DE9EE225-61CB-463A-92A9-16DE7C7B40D6}"/>
            </a:ext>
          </a:extLst>
        </xdr:cNvPr>
        <xdr:cNvCxnSpPr/>
      </xdr:nvCxnSpPr>
      <xdr:spPr>
        <a:xfrm>
          <a:off x="4673600" y="6511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142363</xdr:rowOff>
    </xdr:from>
    <xdr:ext cx="405111" cy="259045"/>
    <xdr:sp macro="" textlink="">
      <xdr:nvSpPr>
        <xdr:cNvPr id="70" name="有形固定資産減価償却率最大値テキスト">
          <a:extLst>
            <a:ext uri="{FF2B5EF4-FFF2-40B4-BE49-F238E27FC236}">
              <a16:creationId xmlns:a16="http://schemas.microsoft.com/office/drawing/2014/main" id="{8C1675A9-BC71-4652-9825-8EC495AE5A7E}"/>
            </a:ext>
          </a:extLst>
        </xdr:cNvPr>
        <xdr:cNvSpPr txBox="1"/>
      </xdr:nvSpPr>
      <xdr:spPr>
        <a:xfrm>
          <a:off x="4813300" y="5028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24236</xdr:rowOff>
    </xdr:from>
    <xdr:to>
      <xdr:col>23</xdr:col>
      <xdr:colOff>174625</xdr:colOff>
      <xdr:row>26</xdr:row>
      <xdr:rowOff>24236</xdr:rowOff>
    </xdr:to>
    <xdr:cxnSp macro="">
      <xdr:nvCxnSpPr>
        <xdr:cNvPr id="71" name="直線コネクタ 70">
          <a:extLst>
            <a:ext uri="{FF2B5EF4-FFF2-40B4-BE49-F238E27FC236}">
              <a16:creationId xmlns:a16="http://schemas.microsoft.com/office/drawing/2014/main" id="{DA679462-1A31-43AA-953A-AA343F350828}"/>
            </a:ext>
          </a:extLst>
        </xdr:cNvPr>
        <xdr:cNvCxnSpPr/>
      </xdr:nvCxnSpPr>
      <xdr:spPr>
        <a:xfrm>
          <a:off x="4673600" y="5253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129663</xdr:rowOff>
    </xdr:from>
    <xdr:ext cx="405111" cy="259045"/>
    <xdr:sp macro="" textlink="">
      <xdr:nvSpPr>
        <xdr:cNvPr id="72" name="有形固定資産減価償却率平均値テキスト">
          <a:extLst>
            <a:ext uri="{FF2B5EF4-FFF2-40B4-BE49-F238E27FC236}">
              <a16:creationId xmlns:a16="http://schemas.microsoft.com/office/drawing/2014/main" id="{6CA69390-D825-4530-8554-706456BC5E59}"/>
            </a:ext>
          </a:extLst>
        </xdr:cNvPr>
        <xdr:cNvSpPr txBox="1"/>
      </xdr:nvSpPr>
      <xdr:spPr>
        <a:xfrm>
          <a:off x="4813300" y="60446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151236</xdr:rowOff>
    </xdr:from>
    <xdr:to>
      <xdr:col>23</xdr:col>
      <xdr:colOff>136525</xdr:colOff>
      <xdr:row>31</xdr:row>
      <xdr:rowOff>81386</xdr:rowOff>
    </xdr:to>
    <xdr:sp macro="" textlink="">
      <xdr:nvSpPr>
        <xdr:cNvPr id="73" name="フローチャート: 判断 72">
          <a:extLst>
            <a:ext uri="{FF2B5EF4-FFF2-40B4-BE49-F238E27FC236}">
              <a16:creationId xmlns:a16="http://schemas.microsoft.com/office/drawing/2014/main" id="{E2184B86-6610-4521-BC6D-D0BC7D85002B}"/>
            </a:ext>
          </a:extLst>
        </xdr:cNvPr>
        <xdr:cNvSpPr/>
      </xdr:nvSpPr>
      <xdr:spPr>
        <a:xfrm>
          <a:off x="47117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144039</xdr:rowOff>
    </xdr:from>
    <xdr:to>
      <xdr:col>19</xdr:col>
      <xdr:colOff>187325</xdr:colOff>
      <xdr:row>31</xdr:row>
      <xdr:rowOff>74189</xdr:rowOff>
    </xdr:to>
    <xdr:sp macro="" textlink="">
      <xdr:nvSpPr>
        <xdr:cNvPr id="74" name="フローチャート: 判断 73">
          <a:extLst>
            <a:ext uri="{FF2B5EF4-FFF2-40B4-BE49-F238E27FC236}">
              <a16:creationId xmlns:a16="http://schemas.microsoft.com/office/drawing/2014/main" id="{E9D742BD-40ED-486F-A6B5-36B71A367896}"/>
            </a:ext>
          </a:extLst>
        </xdr:cNvPr>
        <xdr:cNvSpPr/>
      </xdr:nvSpPr>
      <xdr:spPr>
        <a:xfrm>
          <a:off x="4000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111654</xdr:rowOff>
    </xdr:from>
    <xdr:to>
      <xdr:col>15</xdr:col>
      <xdr:colOff>187325</xdr:colOff>
      <xdr:row>31</xdr:row>
      <xdr:rowOff>41804</xdr:rowOff>
    </xdr:to>
    <xdr:sp macro="" textlink="">
      <xdr:nvSpPr>
        <xdr:cNvPr id="75" name="フローチャート: 判断 74">
          <a:extLst>
            <a:ext uri="{FF2B5EF4-FFF2-40B4-BE49-F238E27FC236}">
              <a16:creationId xmlns:a16="http://schemas.microsoft.com/office/drawing/2014/main" id="{8997256F-2615-4110-BFF9-C416BA0F9B4E}"/>
            </a:ext>
          </a:extLst>
        </xdr:cNvPr>
        <xdr:cNvSpPr/>
      </xdr:nvSpPr>
      <xdr:spPr>
        <a:xfrm>
          <a:off x="3238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97261</xdr:rowOff>
    </xdr:from>
    <xdr:to>
      <xdr:col>11</xdr:col>
      <xdr:colOff>187325</xdr:colOff>
      <xdr:row>31</xdr:row>
      <xdr:rowOff>27411</xdr:rowOff>
    </xdr:to>
    <xdr:sp macro="" textlink="">
      <xdr:nvSpPr>
        <xdr:cNvPr id="76" name="フローチャート: 判断 75">
          <a:extLst>
            <a:ext uri="{FF2B5EF4-FFF2-40B4-BE49-F238E27FC236}">
              <a16:creationId xmlns:a16="http://schemas.microsoft.com/office/drawing/2014/main" id="{CBB8212A-CADA-40B5-B3A4-F0BD139885A5}"/>
            </a:ext>
          </a:extLst>
        </xdr:cNvPr>
        <xdr:cNvSpPr/>
      </xdr:nvSpPr>
      <xdr:spPr>
        <a:xfrm>
          <a:off x="2476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84667</xdr:rowOff>
    </xdr:from>
    <xdr:to>
      <xdr:col>7</xdr:col>
      <xdr:colOff>187325</xdr:colOff>
      <xdr:row>31</xdr:row>
      <xdr:rowOff>14817</xdr:rowOff>
    </xdr:to>
    <xdr:sp macro="" textlink="">
      <xdr:nvSpPr>
        <xdr:cNvPr id="77" name="フローチャート: 判断 76">
          <a:extLst>
            <a:ext uri="{FF2B5EF4-FFF2-40B4-BE49-F238E27FC236}">
              <a16:creationId xmlns:a16="http://schemas.microsoft.com/office/drawing/2014/main" id="{D40236B6-E5DA-4BCE-9092-D10DD055743F}"/>
            </a:ext>
          </a:extLst>
        </xdr:cNvPr>
        <xdr:cNvSpPr/>
      </xdr:nvSpPr>
      <xdr:spPr>
        <a:xfrm>
          <a:off x="1714500" y="599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8D0E7882-5DE6-4369-B607-93DE456F7807}"/>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1E203F2F-94F0-490F-BB82-E5E88263404B}"/>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C17BEA4C-6827-41BE-84CE-76CC35D2078C}"/>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34188DFA-441A-4D05-BA36-C6FE497C0E7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CBE96209-E2E1-4C80-92F2-0EC7E62666D3}"/>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68474</xdr:rowOff>
    </xdr:from>
    <xdr:to>
      <xdr:col>23</xdr:col>
      <xdr:colOff>136525</xdr:colOff>
      <xdr:row>30</xdr:row>
      <xdr:rowOff>170074</xdr:rowOff>
    </xdr:to>
    <xdr:sp macro="" textlink="">
      <xdr:nvSpPr>
        <xdr:cNvPr id="83" name="楕円 82">
          <a:extLst>
            <a:ext uri="{FF2B5EF4-FFF2-40B4-BE49-F238E27FC236}">
              <a16:creationId xmlns:a16="http://schemas.microsoft.com/office/drawing/2014/main" id="{AF40B627-78C7-472A-91D9-E8B6DF9107D8}"/>
            </a:ext>
          </a:extLst>
        </xdr:cNvPr>
        <xdr:cNvSpPr/>
      </xdr:nvSpPr>
      <xdr:spPr>
        <a:xfrm>
          <a:off x="4711700" y="5983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91351</xdr:rowOff>
    </xdr:from>
    <xdr:ext cx="405111" cy="259045"/>
    <xdr:sp macro="" textlink="">
      <xdr:nvSpPr>
        <xdr:cNvPr id="84" name="有形固定資産減価償却率該当値テキスト">
          <a:extLst>
            <a:ext uri="{FF2B5EF4-FFF2-40B4-BE49-F238E27FC236}">
              <a16:creationId xmlns:a16="http://schemas.microsoft.com/office/drawing/2014/main" id="{ED80B939-2DC6-4437-B947-E64B2FCE3EC3}"/>
            </a:ext>
          </a:extLst>
        </xdr:cNvPr>
        <xdr:cNvSpPr txBox="1"/>
      </xdr:nvSpPr>
      <xdr:spPr>
        <a:xfrm>
          <a:off x="4813300" y="583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50483</xdr:rowOff>
    </xdr:from>
    <xdr:to>
      <xdr:col>19</xdr:col>
      <xdr:colOff>187325</xdr:colOff>
      <xdr:row>30</xdr:row>
      <xdr:rowOff>152083</xdr:rowOff>
    </xdr:to>
    <xdr:sp macro="" textlink="">
      <xdr:nvSpPr>
        <xdr:cNvPr id="85" name="楕円 84">
          <a:extLst>
            <a:ext uri="{FF2B5EF4-FFF2-40B4-BE49-F238E27FC236}">
              <a16:creationId xmlns:a16="http://schemas.microsoft.com/office/drawing/2014/main" id="{F12DCB34-1793-4B9F-AB1D-61D69E782AF7}"/>
            </a:ext>
          </a:extLst>
        </xdr:cNvPr>
        <xdr:cNvSpPr/>
      </xdr:nvSpPr>
      <xdr:spPr>
        <a:xfrm>
          <a:off x="4000500" y="5965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101283</xdr:rowOff>
    </xdr:from>
    <xdr:to>
      <xdr:col>23</xdr:col>
      <xdr:colOff>85725</xdr:colOff>
      <xdr:row>30</xdr:row>
      <xdr:rowOff>119274</xdr:rowOff>
    </xdr:to>
    <xdr:cxnSp macro="">
      <xdr:nvCxnSpPr>
        <xdr:cNvPr id="86" name="直線コネクタ 85">
          <a:extLst>
            <a:ext uri="{FF2B5EF4-FFF2-40B4-BE49-F238E27FC236}">
              <a16:creationId xmlns:a16="http://schemas.microsoft.com/office/drawing/2014/main" id="{4CCBE714-33DF-41EA-A29E-BE20C6CB8D29}"/>
            </a:ext>
          </a:extLst>
        </xdr:cNvPr>
        <xdr:cNvCxnSpPr/>
      </xdr:nvCxnSpPr>
      <xdr:spPr>
        <a:xfrm>
          <a:off x="4051300" y="6016308"/>
          <a:ext cx="711200" cy="1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7" name="楕円 86">
          <a:extLst>
            <a:ext uri="{FF2B5EF4-FFF2-40B4-BE49-F238E27FC236}">
              <a16:creationId xmlns:a16="http://schemas.microsoft.com/office/drawing/2014/main" id="{15DED904-1E16-4BCB-9FE8-E21ED94C21EA}"/>
            </a:ext>
          </a:extLst>
        </xdr:cNvPr>
        <xdr:cNvSpPr/>
      </xdr:nvSpPr>
      <xdr:spPr>
        <a:xfrm>
          <a:off x="32385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74295</xdr:rowOff>
    </xdr:from>
    <xdr:to>
      <xdr:col>19</xdr:col>
      <xdr:colOff>136525</xdr:colOff>
      <xdr:row>30</xdr:row>
      <xdr:rowOff>101283</xdr:rowOff>
    </xdr:to>
    <xdr:cxnSp macro="">
      <xdr:nvCxnSpPr>
        <xdr:cNvPr id="88" name="直線コネクタ 87">
          <a:extLst>
            <a:ext uri="{FF2B5EF4-FFF2-40B4-BE49-F238E27FC236}">
              <a16:creationId xmlns:a16="http://schemas.microsoft.com/office/drawing/2014/main" id="{E51BF49A-0800-45E1-A603-0932851E0668}"/>
            </a:ext>
          </a:extLst>
        </xdr:cNvPr>
        <xdr:cNvCxnSpPr/>
      </xdr:nvCxnSpPr>
      <xdr:spPr>
        <a:xfrm>
          <a:off x="3289300" y="5989320"/>
          <a:ext cx="762000" cy="26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66675</xdr:rowOff>
    </xdr:from>
    <xdr:to>
      <xdr:col>11</xdr:col>
      <xdr:colOff>187325</xdr:colOff>
      <xdr:row>30</xdr:row>
      <xdr:rowOff>168275</xdr:rowOff>
    </xdr:to>
    <xdr:sp macro="" textlink="">
      <xdr:nvSpPr>
        <xdr:cNvPr id="89" name="楕円 88">
          <a:extLst>
            <a:ext uri="{FF2B5EF4-FFF2-40B4-BE49-F238E27FC236}">
              <a16:creationId xmlns:a16="http://schemas.microsoft.com/office/drawing/2014/main" id="{2F3075F9-A679-44BE-A45D-6D37F424916C}"/>
            </a:ext>
          </a:extLst>
        </xdr:cNvPr>
        <xdr:cNvSpPr/>
      </xdr:nvSpPr>
      <xdr:spPr>
        <a:xfrm>
          <a:off x="24765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74295</xdr:rowOff>
    </xdr:from>
    <xdr:to>
      <xdr:col>15</xdr:col>
      <xdr:colOff>136525</xdr:colOff>
      <xdr:row>30</xdr:row>
      <xdr:rowOff>117475</xdr:rowOff>
    </xdr:to>
    <xdr:cxnSp macro="">
      <xdr:nvCxnSpPr>
        <xdr:cNvPr id="90" name="直線コネクタ 89">
          <a:extLst>
            <a:ext uri="{FF2B5EF4-FFF2-40B4-BE49-F238E27FC236}">
              <a16:creationId xmlns:a16="http://schemas.microsoft.com/office/drawing/2014/main" id="{1DC41614-C09B-4317-86F5-E33FF3EAA45E}"/>
            </a:ext>
          </a:extLst>
        </xdr:cNvPr>
        <xdr:cNvCxnSpPr/>
      </xdr:nvCxnSpPr>
      <xdr:spPr>
        <a:xfrm flipV="1">
          <a:off x="2527300" y="5989320"/>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45085</xdr:rowOff>
    </xdr:from>
    <xdr:to>
      <xdr:col>7</xdr:col>
      <xdr:colOff>187325</xdr:colOff>
      <xdr:row>30</xdr:row>
      <xdr:rowOff>146685</xdr:rowOff>
    </xdr:to>
    <xdr:sp macro="" textlink="">
      <xdr:nvSpPr>
        <xdr:cNvPr id="91" name="楕円 90">
          <a:extLst>
            <a:ext uri="{FF2B5EF4-FFF2-40B4-BE49-F238E27FC236}">
              <a16:creationId xmlns:a16="http://schemas.microsoft.com/office/drawing/2014/main" id="{B81AFD28-16D7-4FBF-8F98-E7408F33E7D1}"/>
            </a:ext>
          </a:extLst>
        </xdr:cNvPr>
        <xdr:cNvSpPr/>
      </xdr:nvSpPr>
      <xdr:spPr>
        <a:xfrm>
          <a:off x="1714500" y="596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95885</xdr:rowOff>
    </xdr:from>
    <xdr:to>
      <xdr:col>11</xdr:col>
      <xdr:colOff>136525</xdr:colOff>
      <xdr:row>30</xdr:row>
      <xdr:rowOff>117475</xdr:rowOff>
    </xdr:to>
    <xdr:cxnSp macro="">
      <xdr:nvCxnSpPr>
        <xdr:cNvPr id="92" name="直線コネクタ 91">
          <a:extLst>
            <a:ext uri="{FF2B5EF4-FFF2-40B4-BE49-F238E27FC236}">
              <a16:creationId xmlns:a16="http://schemas.microsoft.com/office/drawing/2014/main" id="{879AA849-D47D-4FDC-9B1E-B3D2B8726918}"/>
            </a:ext>
          </a:extLst>
        </xdr:cNvPr>
        <xdr:cNvCxnSpPr/>
      </xdr:nvCxnSpPr>
      <xdr:spPr>
        <a:xfrm>
          <a:off x="1765300" y="6010910"/>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65316</xdr:rowOff>
    </xdr:from>
    <xdr:ext cx="405111" cy="259045"/>
    <xdr:sp macro="" textlink="">
      <xdr:nvSpPr>
        <xdr:cNvPr id="93" name="n_1aveValue有形固定資産減価償却率">
          <a:extLst>
            <a:ext uri="{FF2B5EF4-FFF2-40B4-BE49-F238E27FC236}">
              <a16:creationId xmlns:a16="http://schemas.microsoft.com/office/drawing/2014/main" id="{C4B3D3E2-0E08-42A3-876F-D2FBAA07610C}"/>
            </a:ext>
          </a:extLst>
        </xdr:cNvPr>
        <xdr:cNvSpPr txBox="1"/>
      </xdr:nvSpPr>
      <xdr:spPr>
        <a:xfrm>
          <a:off x="3836044" y="615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32931</xdr:rowOff>
    </xdr:from>
    <xdr:ext cx="405111" cy="259045"/>
    <xdr:sp macro="" textlink="">
      <xdr:nvSpPr>
        <xdr:cNvPr id="94" name="n_2aveValue有形固定資産減価償却率">
          <a:extLst>
            <a:ext uri="{FF2B5EF4-FFF2-40B4-BE49-F238E27FC236}">
              <a16:creationId xmlns:a16="http://schemas.microsoft.com/office/drawing/2014/main" id="{BAF292F6-AF12-4421-BAAB-25F1170736C5}"/>
            </a:ext>
          </a:extLst>
        </xdr:cNvPr>
        <xdr:cNvSpPr txBox="1"/>
      </xdr:nvSpPr>
      <xdr:spPr>
        <a:xfrm>
          <a:off x="3086744" y="6119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18538</xdr:rowOff>
    </xdr:from>
    <xdr:ext cx="405111" cy="259045"/>
    <xdr:sp macro="" textlink="">
      <xdr:nvSpPr>
        <xdr:cNvPr id="95" name="n_3aveValue有形固定資産減価償却率">
          <a:extLst>
            <a:ext uri="{FF2B5EF4-FFF2-40B4-BE49-F238E27FC236}">
              <a16:creationId xmlns:a16="http://schemas.microsoft.com/office/drawing/2014/main" id="{115955D2-2EC1-4BFE-852C-7381275EF90D}"/>
            </a:ext>
          </a:extLst>
        </xdr:cNvPr>
        <xdr:cNvSpPr txBox="1"/>
      </xdr:nvSpPr>
      <xdr:spPr>
        <a:xfrm>
          <a:off x="2324744" y="610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5944</xdr:rowOff>
    </xdr:from>
    <xdr:ext cx="405111" cy="259045"/>
    <xdr:sp macro="" textlink="">
      <xdr:nvSpPr>
        <xdr:cNvPr id="96" name="n_4aveValue有形固定資産減価償却率">
          <a:extLst>
            <a:ext uri="{FF2B5EF4-FFF2-40B4-BE49-F238E27FC236}">
              <a16:creationId xmlns:a16="http://schemas.microsoft.com/office/drawing/2014/main" id="{B87BA827-2C88-4D77-96A2-9ED88E2EFFFE}"/>
            </a:ext>
          </a:extLst>
        </xdr:cNvPr>
        <xdr:cNvSpPr txBox="1"/>
      </xdr:nvSpPr>
      <xdr:spPr>
        <a:xfrm>
          <a:off x="1562744" y="6092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168610</xdr:rowOff>
    </xdr:from>
    <xdr:ext cx="405111" cy="259045"/>
    <xdr:sp macro="" textlink="">
      <xdr:nvSpPr>
        <xdr:cNvPr id="97" name="n_1mainValue有形固定資産減価償却率">
          <a:extLst>
            <a:ext uri="{FF2B5EF4-FFF2-40B4-BE49-F238E27FC236}">
              <a16:creationId xmlns:a16="http://schemas.microsoft.com/office/drawing/2014/main" id="{B54A3235-59D5-4C80-8E7B-92E328FCA80D}"/>
            </a:ext>
          </a:extLst>
        </xdr:cNvPr>
        <xdr:cNvSpPr txBox="1"/>
      </xdr:nvSpPr>
      <xdr:spPr>
        <a:xfrm>
          <a:off x="3836044" y="5740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98" name="n_2mainValue有形固定資産減価償却率">
          <a:extLst>
            <a:ext uri="{FF2B5EF4-FFF2-40B4-BE49-F238E27FC236}">
              <a16:creationId xmlns:a16="http://schemas.microsoft.com/office/drawing/2014/main" id="{D28684D2-C1B0-421D-8DAC-1218E7B42116}"/>
            </a:ext>
          </a:extLst>
        </xdr:cNvPr>
        <xdr:cNvSpPr txBox="1"/>
      </xdr:nvSpPr>
      <xdr:spPr>
        <a:xfrm>
          <a:off x="3086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13352</xdr:rowOff>
    </xdr:from>
    <xdr:ext cx="405111" cy="259045"/>
    <xdr:sp macro="" textlink="">
      <xdr:nvSpPr>
        <xdr:cNvPr id="99" name="n_3mainValue有形固定資産減価償却率">
          <a:extLst>
            <a:ext uri="{FF2B5EF4-FFF2-40B4-BE49-F238E27FC236}">
              <a16:creationId xmlns:a16="http://schemas.microsoft.com/office/drawing/2014/main" id="{49D2C1B8-0939-4552-B91C-51F7CA19BAB7}"/>
            </a:ext>
          </a:extLst>
        </xdr:cNvPr>
        <xdr:cNvSpPr txBox="1"/>
      </xdr:nvSpPr>
      <xdr:spPr>
        <a:xfrm>
          <a:off x="2324744" y="5756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163212</xdr:rowOff>
    </xdr:from>
    <xdr:ext cx="405111" cy="259045"/>
    <xdr:sp macro="" textlink="">
      <xdr:nvSpPr>
        <xdr:cNvPr id="100" name="n_4mainValue有形固定資産減価償却率">
          <a:extLst>
            <a:ext uri="{FF2B5EF4-FFF2-40B4-BE49-F238E27FC236}">
              <a16:creationId xmlns:a16="http://schemas.microsoft.com/office/drawing/2014/main" id="{DF32C31E-F1E2-4F8B-A3F3-15DD5A56AB06}"/>
            </a:ext>
          </a:extLst>
        </xdr:cNvPr>
        <xdr:cNvSpPr txBox="1"/>
      </xdr:nvSpPr>
      <xdr:spPr>
        <a:xfrm>
          <a:off x="1562744" y="573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7EE95BCE-27E3-4C9A-8093-8969AD272B89}"/>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EEE620BC-909D-4EBA-BBE2-FC36B3C6262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3119DADB-5DEE-4FF3-A9FF-2D6E7C553C1F}"/>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[ 636.4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25DCC860-40BD-404C-B323-605259E7E0CF}"/>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AB1BD292-5783-426D-93BF-5554C7EF102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EC911028-58C7-4798-9701-6E66D53A8A15}"/>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58D7E8AC-8671-475B-9B4A-054A1377549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F5BBC1CF-34E7-4A9F-9085-A1293C88D965}"/>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ECEE922-F8C8-403C-8E1A-DC8553607C7F}"/>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37EBF43C-0D09-4446-B6FA-FEE00D4B2EE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1C74E4C0-3689-48C4-A8BB-1D05657A6EFE}"/>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A0737010-7200-456D-8B2E-A7AC6AA0422C}"/>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BAD6449E-5076-4467-98D8-CE0013817909}"/>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義務教育学校建設に係る事業債の発行等により実質債務が増加したため、令和４年度に続き債務償還比率が増加している。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、公共施設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やインフラ</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の老朽化による更新のために、公債費の増加が見込まれるため、公共施設等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総合管理計画に基づく更新</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などに加え</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、基金の計画的な運用や将来を見据えた財源確保に努めて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3326E4DB-20FC-4854-9AC7-723C4EF5B1A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C45AB44D-EDF3-4F4A-98A1-E3C5FDD68FDE}"/>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76D1ED19-47D4-4B16-ADF4-0E6C6D9F860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9153253F-58E5-4C7B-89C5-113BC6CFB9C7}"/>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8D142008-E5BF-437B-90E8-E3F3B4CF6DA9}"/>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5A10D628-8E48-41DD-B829-D60263529E76}"/>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A187B0DE-A1F7-490A-89F1-B059580AC705}"/>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000A434B-C855-4EAC-8D9A-264D88B50D6F}"/>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8FF14536-E5B8-40DC-82DF-297BFA2DCE07}"/>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E2E61F55-6CE3-4E90-963E-910EF59B7BBA}"/>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7F40337E-BE66-45AE-B8AB-5F64A9BCE294}"/>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E2489499-2AD0-4EF7-A08A-649398D4A0F7}"/>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B2E164BF-1908-420B-94BD-F902695D1D5D}"/>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14D6AB14-940A-4F94-A948-6E74F378D83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F07B7D98-5662-4F49-8429-937595DA023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123875</xdr:rowOff>
    </xdr:to>
    <xdr:cxnSp macro="">
      <xdr:nvCxnSpPr>
        <xdr:cNvPr id="129" name="直線コネクタ 128">
          <a:extLst>
            <a:ext uri="{FF2B5EF4-FFF2-40B4-BE49-F238E27FC236}">
              <a16:creationId xmlns:a16="http://schemas.microsoft.com/office/drawing/2014/main" id="{070948ED-C9BE-4936-A806-371985490164}"/>
            </a:ext>
          </a:extLst>
        </xdr:cNvPr>
        <xdr:cNvCxnSpPr/>
      </xdr:nvCxnSpPr>
      <xdr:spPr>
        <a:xfrm flipV="1">
          <a:off x="14793595" y="5312833"/>
          <a:ext cx="1269" cy="1411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127702</xdr:rowOff>
    </xdr:from>
    <xdr:ext cx="560923" cy="259045"/>
    <xdr:sp macro="" textlink="">
      <xdr:nvSpPr>
        <xdr:cNvPr id="130" name="債務償還比率最小値テキスト">
          <a:extLst>
            <a:ext uri="{FF2B5EF4-FFF2-40B4-BE49-F238E27FC236}">
              <a16:creationId xmlns:a16="http://schemas.microsoft.com/office/drawing/2014/main" id="{A4760524-4E2D-486B-86F7-C7C466782AA9}"/>
            </a:ext>
          </a:extLst>
        </xdr:cNvPr>
        <xdr:cNvSpPr txBox="1"/>
      </xdr:nvSpPr>
      <xdr:spPr>
        <a:xfrm>
          <a:off x="14846300" y="672852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123875</xdr:rowOff>
    </xdr:from>
    <xdr:to>
      <xdr:col>76</xdr:col>
      <xdr:colOff>111125</xdr:colOff>
      <xdr:row>34</xdr:row>
      <xdr:rowOff>123875</xdr:rowOff>
    </xdr:to>
    <xdr:cxnSp macro="">
      <xdr:nvCxnSpPr>
        <xdr:cNvPr id="131" name="直線コネクタ 130">
          <a:extLst>
            <a:ext uri="{FF2B5EF4-FFF2-40B4-BE49-F238E27FC236}">
              <a16:creationId xmlns:a16="http://schemas.microsoft.com/office/drawing/2014/main" id="{B1A000E9-D4A3-47AD-99CE-A369DAE81DB0}"/>
            </a:ext>
          </a:extLst>
        </xdr:cNvPr>
        <xdr:cNvCxnSpPr/>
      </xdr:nvCxnSpPr>
      <xdr:spPr>
        <a:xfrm>
          <a:off x="14706600" y="67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571D14D2-327B-4F61-B908-911C48B87CA3}"/>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7B2FA597-3F7C-440D-A04F-04D5F92BD91F}"/>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25981</xdr:rowOff>
    </xdr:from>
    <xdr:ext cx="469744" cy="259045"/>
    <xdr:sp macro="" textlink="">
      <xdr:nvSpPr>
        <xdr:cNvPr id="134" name="債務償還比率平均値テキスト">
          <a:extLst>
            <a:ext uri="{FF2B5EF4-FFF2-40B4-BE49-F238E27FC236}">
              <a16:creationId xmlns:a16="http://schemas.microsoft.com/office/drawing/2014/main" id="{69F35359-4735-46E3-942D-9E2C6E675E8A}"/>
            </a:ext>
          </a:extLst>
        </xdr:cNvPr>
        <xdr:cNvSpPr txBox="1"/>
      </xdr:nvSpPr>
      <xdr:spPr>
        <a:xfrm>
          <a:off x="14846300" y="57695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3104</xdr:rowOff>
    </xdr:from>
    <xdr:to>
      <xdr:col>76</xdr:col>
      <xdr:colOff>73025</xdr:colOff>
      <xdr:row>30</xdr:row>
      <xdr:rowOff>104704</xdr:rowOff>
    </xdr:to>
    <xdr:sp macro="" textlink="">
      <xdr:nvSpPr>
        <xdr:cNvPr id="135" name="フローチャート: 判断 134">
          <a:extLst>
            <a:ext uri="{FF2B5EF4-FFF2-40B4-BE49-F238E27FC236}">
              <a16:creationId xmlns:a16="http://schemas.microsoft.com/office/drawing/2014/main" id="{A8CF3CB2-79FA-4643-ADDE-7607239E85ED}"/>
            </a:ext>
          </a:extLst>
        </xdr:cNvPr>
        <xdr:cNvSpPr/>
      </xdr:nvSpPr>
      <xdr:spPr>
        <a:xfrm>
          <a:off x="14744700" y="591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12340</xdr:rowOff>
    </xdr:from>
    <xdr:to>
      <xdr:col>72</xdr:col>
      <xdr:colOff>123825</xdr:colOff>
      <xdr:row>30</xdr:row>
      <xdr:rowOff>113940</xdr:rowOff>
    </xdr:to>
    <xdr:sp macro="" textlink="">
      <xdr:nvSpPr>
        <xdr:cNvPr id="136" name="フローチャート: 判断 135">
          <a:extLst>
            <a:ext uri="{FF2B5EF4-FFF2-40B4-BE49-F238E27FC236}">
              <a16:creationId xmlns:a16="http://schemas.microsoft.com/office/drawing/2014/main" id="{D7ECC0E9-AF12-41F0-BFBD-742F199EF6CE}"/>
            </a:ext>
          </a:extLst>
        </xdr:cNvPr>
        <xdr:cNvSpPr/>
      </xdr:nvSpPr>
      <xdr:spPr>
        <a:xfrm>
          <a:off x="14033500" y="5927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146847</xdr:rowOff>
    </xdr:from>
    <xdr:to>
      <xdr:col>68</xdr:col>
      <xdr:colOff>123825</xdr:colOff>
      <xdr:row>30</xdr:row>
      <xdr:rowOff>76997</xdr:rowOff>
    </xdr:to>
    <xdr:sp macro="" textlink="">
      <xdr:nvSpPr>
        <xdr:cNvPr id="137" name="フローチャート: 判断 136">
          <a:extLst>
            <a:ext uri="{FF2B5EF4-FFF2-40B4-BE49-F238E27FC236}">
              <a16:creationId xmlns:a16="http://schemas.microsoft.com/office/drawing/2014/main" id="{B705AF1D-19C6-49DE-AA8D-2F02B4EAE4CF}"/>
            </a:ext>
          </a:extLst>
        </xdr:cNvPr>
        <xdr:cNvSpPr/>
      </xdr:nvSpPr>
      <xdr:spPr>
        <a:xfrm>
          <a:off x="13271500" y="5890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147638</xdr:rowOff>
    </xdr:from>
    <xdr:to>
      <xdr:col>64</xdr:col>
      <xdr:colOff>123825</xdr:colOff>
      <xdr:row>31</xdr:row>
      <xdr:rowOff>77788</xdr:rowOff>
    </xdr:to>
    <xdr:sp macro="" textlink="">
      <xdr:nvSpPr>
        <xdr:cNvPr id="138" name="フローチャート: 判断 137">
          <a:extLst>
            <a:ext uri="{FF2B5EF4-FFF2-40B4-BE49-F238E27FC236}">
              <a16:creationId xmlns:a16="http://schemas.microsoft.com/office/drawing/2014/main" id="{97441C90-1332-4C79-9F79-F7DECF5E479F}"/>
            </a:ext>
          </a:extLst>
        </xdr:cNvPr>
        <xdr:cNvSpPr/>
      </xdr:nvSpPr>
      <xdr:spPr>
        <a:xfrm>
          <a:off x="12509500" y="6062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34361</xdr:rowOff>
    </xdr:from>
    <xdr:to>
      <xdr:col>60</xdr:col>
      <xdr:colOff>123825</xdr:colOff>
      <xdr:row>31</xdr:row>
      <xdr:rowOff>135961</xdr:rowOff>
    </xdr:to>
    <xdr:sp macro="" textlink="">
      <xdr:nvSpPr>
        <xdr:cNvPr id="139" name="フローチャート: 判断 138">
          <a:extLst>
            <a:ext uri="{FF2B5EF4-FFF2-40B4-BE49-F238E27FC236}">
              <a16:creationId xmlns:a16="http://schemas.microsoft.com/office/drawing/2014/main" id="{383D04E7-4516-48DD-8F9C-E5CE2D3E41C2}"/>
            </a:ext>
          </a:extLst>
        </xdr:cNvPr>
        <xdr:cNvSpPr/>
      </xdr:nvSpPr>
      <xdr:spPr>
        <a:xfrm>
          <a:off x="11747500" y="6120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5882EEA7-874D-42C9-9485-01CF032BBDC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A29E6908-307D-4F54-AEA3-04889F4BF44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FCA07D55-D896-471C-90B0-2B480F9FD00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A7F329C7-7D33-4CEF-9D7A-491A7FE454A9}"/>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723F839F-D7A4-4CB3-B8A0-98EFE1C3F797}"/>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110335</xdr:rowOff>
    </xdr:from>
    <xdr:to>
      <xdr:col>76</xdr:col>
      <xdr:colOff>73025</xdr:colOff>
      <xdr:row>31</xdr:row>
      <xdr:rowOff>40485</xdr:rowOff>
    </xdr:to>
    <xdr:sp macro="" textlink="">
      <xdr:nvSpPr>
        <xdr:cNvPr id="145" name="楕円 144">
          <a:extLst>
            <a:ext uri="{FF2B5EF4-FFF2-40B4-BE49-F238E27FC236}">
              <a16:creationId xmlns:a16="http://schemas.microsoft.com/office/drawing/2014/main" id="{48B8CA9F-31BC-4B60-9C9C-9DA052D27695}"/>
            </a:ext>
          </a:extLst>
        </xdr:cNvPr>
        <xdr:cNvSpPr/>
      </xdr:nvSpPr>
      <xdr:spPr>
        <a:xfrm>
          <a:off x="14744700" y="602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88762</xdr:rowOff>
    </xdr:from>
    <xdr:ext cx="469744" cy="259045"/>
    <xdr:sp macro="" textlink="">
      <xdr:nvSpPr>
        <xdr:cNvPr id="146" name="債務償還比率該当値テキスト">
          <a:extLst>
            <a:ext uri="{FF2B5EF4-FFF2-40B4-BE49-F238E27FC236}">
              <a16:creationId xmlns:a16="http://schemas.microsoft.com/office/drawing/2014/main" id="{2583C96C-EF91-435E-9C44-B4C869C8A3B0}"/>
            </a:ext>
          </a:extLst>
        </xdr:cNvPr>
        <xdr:cNvSpPr txBox="1"/>
      </xdr:nvSpPr>
      <xdr:spPr>
        <a:xfrm>
          <a:off x="14846300" y="600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34530</xdr:rowOff>
    </xdr:from>
    <xdr:to>
      <xdr:col>72</xdr:col>
      <xdr:colOff>123825</xdr:colOff>
      <xdr:row>30</xdr:row>
      <xdr:rowOff>136130</xdr:rowOff>
    </xdr:to>
    <xdr:sp macro="" textlink="">
      <xdr:nvSpPr>
        <xdr:cNvPr id="147" name="楕円 146">
          <a:extLst>
            <a:ext uri="{FF2B5EF4-FFF2-40B4-BE49-F238E27FC236}">
              <a16:creationId xmlns:a16="http://schemas.microsoft.com/office/drawing/2014/main" id="{A36CEE06-46B5-48DB-AC80-56572CAECADF}"/>
            </a:ext>
          </a:extLst>
        </xdr:cNvPr>
        <xdr:cNvSpPr/>
      </xdr:nvSpPr>
      <xdr:spPr>
        <a:xfrm>
          <a:off x="14033500" y="594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85330</xdr:rowOff>
    </xdr:from>
    <xdr:to>
      <xdr:col>76</xdr:col>
      <xdr:colOff>22225</xdr:colOff>
      <xdr:row>30</xdr:row>
      <xdr:rowOff>161135</xdr:rowOff>
    </xdr:to>
    <xdr:cxnSp macro="">
      <xdr:nvCxnSpPr>
        <xdr:cNvPr id="148" name="直線コネクタ 147">
          <a:extLst>
            <a:ext uri="{FF2B5EF4-FFF2-40B4-BE49-F238E27FC236}">
              <a16:creationId xmlns:a16="http://schemas.microsoft.com/office/drawing/2014/main" id="{3DD7B0DD-70C8-4D48-8D9F-A7CCDC0A2ABC}"/>
            </a:ext>
          </a:extLst>
        </xdr:cNvPr>
        <xdr:cNvCxnSpPr/>
      </xdr:nvCxnSpPr>
      <xdr:spPr>
        <a:xfrm>
          <a:off x="14084300" y="6000355"/>
          <a:ext cx="711200" cy="75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129815</xdr:rowOff>
    </xdr:from>
    <xdr:to>
      <xdr:col>68</xdr:col>
      <xdr:colOff>123825</xdr:colOff>
      <xdr:row>30</xdr:row>
      <xdr:rowOff>59965</xdr:rowOff>
    </xdr:to>
    <xdr:sp macro="" textlink="">
      <xdr:nvSpPr>
        <xdr:cNvPr id="149" name="楕円 148">
          <a:extLst>
            <a:ext uri="{FF2B5EF4-FFF2-40B4-BE49-F238E27FC236}">
              <a16:creationId xmlns:a16="http://schemas.microsoft.com/office/drawing/2014/main" id="{969D16E0-6935-41E4-84CF-498F3FADB7C0}"/>
            </a:ext>
          </a:extLst>
        </xdr:cNvPr>
        <xdr:cNvSpPr/>
      </xdr:nvSpPr>
      <xdr:spPr>
        <a:xfrm>
          <a:off x="13271500" y="587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9165</xdr:rowOff>
    </xdr:from>
    <xdr:to>
      <xdr:col>72</xdr:col>
      <xdr:colOff>73025</xdr:colOff>
      <xdr:row>30</xdr:row>
      <xdr:rowOff>85330</xdr:rowOff>
    </xdr:to>
    <xdr:cxnSp macro="">
      <xdr:nvCxnSpPr>
        <xdr:cNvPr id="150" name="直線コネクタ 149">
          <a:extLst>
            <a:ext uri="{FF2B5EF4-FFF2-40B4-BE49-F238E27FC236}">
              <a16:creationId xmlns:a16="http://schemas.microsoft.com/office/drawing/2014/main" id="{584B4472-15E7-45C4-B773-9A656A644CEF}"/>
            </a:ext>
          </a:extLst>
        </xdr:cNvPr>
        <xdr:cNvCxnSpPr/>
      </xdr:nvCxnSpPr>
      <xdr:spPr>
        <a:xfrm>
          <a:off x="13322300" y="5924190"/>
          <a:ext cx="762000" cy="76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131205</xdr:rowOff>
    </xdr:from>
    <xdr:to>
      <xdr:col>64</xdr:col>
      <xdr:colOff>123825</xdr:colOff>
      <xdr:row>31</xdr:row>
      <xdr:rowOff>61355</xdr:rowOff>
    </xdr:to>
    <xdr:sp macro="" textlink="">
      <xdr:nvSpPr>
        <xdr:cNvPr id="151" name="楕円 150">
          <a:extLst>
            <a:ext uri="{FF2B5EF4-FFF2-40B4-BE49-F238E27FC236}">
              <a16:creationId xmlns:a16="http://schemas.microsoft.com/office/drawing/2014/main" id="{ED33A201-CD96-4A11-917F-60708B57B205}"/>
            </a:ext>
          </a:extLst>
        </xdr:cNvPr>
        <xdr:cNvSpPr/>
      </xdr:nvSpPr>
      <xdr:spPr>
        <a:xfrm>
          <a:off x="12509500" y="604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9165</xdr:rowOff>
    </xdr:from>
    <xdr:to>
      <xdr:col>68</xdr:col>
      <xdr:colOff>73025</xdr:colOff>
      <xdr:row>31</xdr:row>
      <xdr:rowOff>10555</xdr:rowOff>
    </xdr:to>
    <xdr:cxnSp macro="">
      <xdr:nvCxnSpPr>
        <xdr:cNvPr id="152" name="直線コネクタ 151">
          <a:extLst>
            <a:ext uri="{FF2B5EF4-FFF2-40B4-BE49-F238E27FC236}">
              <a16:creationId xmlns:a16="http://schemas.microsoft.com/office/drawing/2014/main" id="{F0900067-2BB6-4797-AA2E-074E5C90EF38}"/>
            </a:ext>
          </a:extLst>
        </xdr:cNvPr>
        <xdr:cNvCxnSpPr/>
      </xdr:nvCxnSpPr>
      <xdr:spPr>
        <a:xfrm flipV="1">
          <a:off x="12560300" y="5924190"/>
          <a:ext cx="762000" cy="172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18168</xdr:rowOff>
    </xdr:from>
    <xdr:to>
      <xdr:col>60</xdr:col>
      <xdr:colOff>123825</xdr:colOff>
      <xdr:row>31</xdr:row>
      <xdr:rowOff>119768</xdr:rowOff>
    </xdr:to>
    <xdr:sp macro="" textlink="">
      <xdr:nvSpPr>
        <xdr:cNvPr id="153" name="楕円 152">
          <a:extLst>
            <a:ext uri="{FF2B5EF4-FFF2-40B4-BE49-F238E27FC236}">
              <a16:creationId xmlns:a16="http://schemas.microsoft.com/office/drawing/2014/main" id="{1690B39E-CE42-4753-9521-EAF088DF8476}"/>
            </a:ext>
          </a:extLst>
        </xdr:cNvPr>
        <xdr:cNvSpPr/>
      </xdr:nvSpPr>
      <xdr:spPr>
        <a:xfrm>
          <a:off x="11747500" y="6104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10555</xdr:rowOff>
    </xdr:from>
    <xdr:to>
      <xdr:col>64</xdr:col>
      <xdr:colOff>73025</xdr:colOff>
      <xdr:row>31</xdr:row>
      <xdr:rowOff>68968</xdr:rowOff>
    </xdr:to>
    <xdr:cxnSp macro="">
      <xdr:nvCxnSpPr>
        <xdr:cNvPr id="154" name="直線コネクタ 153">
          <a:extLst>
            <a:ext uri="{FF2B5EF4-FFF2-40B4-BE49-F238E27FC236}">
              <a16:creationId xmlns:a16="http://schemas.microsoft.com/office/drawing/2014/main" id="{6404452C-B761-4310-A81C-50A00FCC1537}"/>
            </a:ext>
          </a:extLst>
        </xdr:cNvPr>
        <xdr:cNvCxnSpPr/>
      </xdr:nvCxnSpPr>
      <xdr:spPr>
        <a:xfrm flipV="1">
          <a:off x="11798300" y="6097030"/>
          <a:ext cx="762000" cy="58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130467</xdr:rowOff>
    </xdr:from>
    <xdr:ext cx="469744" cy="259045"/>
    <xdr:sp macro="" textlink="">
      <xdr:nvSpPr>
        <xdr:cNvPr id="155" name="n_1aveValue債務償還比率">
          <a:extLst>
            <a:ext uri="{FF2B5EF4-FFF2-40B4-BE49-F238E27FC236}">
              <a16:creationId xmlns:a16="http://schemas.microsoft.com/office/drawing/2014/main" id="{263F9EEF-FA46-4769-B840-7E6317AAB228}"/>
            </a:ext>
          </a:extLst>
        </xdr:cNvPr>
        <xdr:cNvSpPr txBox="1"/>
      </xdr:nvSpPr>
      <xdr:spPr>
        <a:xfrm>
          <a:off x="13836727" y="5702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68124</xdr:rowOff>
    </xdr:from>
    <xdr:ext cx="469744" cy="259045"/>
    <xdr:sp macro="" textlink="">
      <xdr:nvSpPr>
        <xdr:cNvPr id="156" name="n_2aveValue債務償還比率">
          <a:extLst>
            <a:ext uri="{FF2B5EF4-FFF2-40B4-BE49-F238E27FC236}">
              <a16:creationId xmlns:a16="http://schemas.microsoft.com/office/drawing/2014/main" id="{6CBAE5DA-EDFC-4BF0-8363-62B4278AE332}"/>
            </a:ext>
          </a:extLst>
        </xdr:cNvPr>
        <xdr:cNvSpPr txBox="1"/>
      </xdr:nvSpPr>
      <xdr:spPr>
        <a:xfrm>
          <a:off x="13087427" y="598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68915</xdr:rowOff>
    </xdr:from>
    <xdr:ext cx="469744" cy="259045"/>
    <xdr:sp macro="" textlink="">
      <xdr:nvSpPr>
        <xdr:cNvPr id="157" name="n_3aveValue債務償還比率">
          <a:extLst>
            <a:ext uri="{FF2B5EF4-FFF2-40B4-BE49-F238E27FC236}">
              <a16:creationId xmlns:a16="http://schemas.microsoft.com/office/drawing/2014/main" id="{FFA0F52C-8B1A-43D5-989D-DE4E4C50A1D4}"/>
            </a:ext>
          </a:extLst>
        </xdr:cNvPr>
        <xdr:cNvSpPr txBox="1"/>
      </xdr:nvSpPr>
      <xdr:spPr>
        <a:xfrm>
          <a:off x="12325427" y="615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127088</xdr:rowOff>
    </xdr:from>
    <xdr:ext cx="469744" cy="259045"/>
    <xdr:sp macro="" textlink="">
      <xdr:nvSpPr>
        <xdr:cNvPr id="158" name="n_4aveValue債務償還比率">
          <a:extLst>
            <a:ext uri="{FF2B5EF4-FFF2-40B4-BE49-F238E27FC236}">
              <a16:creationId xmlns:a16="http://schemas.microsoft.com/office/drawing/2014/main" id="{2293E593-426C-417D-857A-BB499FC8B350}"/>
            </a:ext>
          </a:extLst>
        </xdr:cNvPr>
        <xdr:cNvSpPr txBox="1"/>
      </xdr:nvSpPr>
      <xdr:spPr>
        <a:xfrm>
          <a:off x="11563427" y="6213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127257</xdr:rowOff>
    </xdr:from>
    <xdr:ext cx="469744" cy="259045"/>
    <xdr:sp macro="" textlink="">
      <xdr:nvSpPr>
        <xdr:cNvPr id="159" name="n_1mainValue債務償還比率">
          <a:extLst>
            <a:ext uri="{FF2B5EF4-FFF2-40B4-BE49-F238E27FC236}">
              <a16:creationId xmlns:a16="http://schemas.microsoft.com/office/drawing/2014/main" id="{EB91C9AD-E274-48B5-BA72-CB73F6045B5C}"/>
            </a:ext>
          </a:extLst>
        </xdr:cNvPr>
        <xdr:cNvSpPr txBox="1"/>
      </xdr:nvSpPr>
      <xdr:spPr>
        <a:xfrm>
          <a:off x="13836727" y="6042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76492</xdr:rowOff>
    </xdr:from>
    <xdr:ext cx="469744" cy="259045"/>
    <xdr:sp macro="" textlink="">
      <xdr:nvSpPr>
        <xdr:cNvPr id="160" name="n_2mainValue債務償還比率">
          <a:extLst>
            <a:ext uri="{FF2B5EF4-FFF2-40B4-BE49-F238E27FC236}">
              <a16:creationId xmlns:a16="http://schemas.microsoft.com/office/drawing/2014/main" id="{7A696F31-CE1A-4DA9-B980-5569DD8413C2}"/>
            </a:ext>
          </a:extLst>
        </xdr:cNvPr>
        <xdr:cNvSpPr txBox="1"/>
      </xdr:nvSpPr>
      <xdr:spPr>
        <a:xfrm>
          <a:off x="13087427" y="564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77882</xdr:rowOff>
    </xdr:from>
    <xdr:ext cx="469744" cy="259045"/>
    <xdr:sp macro="" textlink="">
      <xdr:nvSpPr>
        <xdr:cNvPr id="161" name="n_3mainValue債務償還比率">
          <a:extLst>
            <a:ext uri="{FF2B5EF4-FFF2-40B4-BE49-F238E27FC236}">
              <a16:creationId xmlns:a16="http://schemas.microsoft.com/office/drawing/2014/main" id="{F496E2AA-61AD-4D45-8E27-0FDCD44F95ED}"/>
            </a:ext>
          </a:extLst>
        </xdr:cNvPr>
        <xdr:cNvSpPr txBox="1"/>
      </xdr:nvSpPr>
      <xdr:spPr>
        <a:xfrm>
          <a:off x="12325427" y="582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136295</xdr:rowOff>
    </xdr:from>
    <xdr:ext cx="469744" cy="259045"/>
    <xdr:sp macro="" textlink="">
      <xdr:nvSpPr>
        <xdr:cNvPr id="162" name="n_4mainValue債務償還比率">
          <a:extLst>
            <a:ext uri="{FF2B5EF4-FFF2-40B4-BE49-F238E27FC236}">
              <a16:creationId xmlns:a16="http://schemas.microsoft.com/office/drawing/2014/main" id="{B78529C1-CAF8-416D-8BAA-E789A70A5ACF}"/>
            </a:ext>
          </a:extLst>
        </xdr:cNvPr>
        <xdr:cNvSpPr txBox="1"/>
      </xdr:nvSpPr>
      <xdr:spPr>
        <a:xfrm>
          <a:off x="11563427" y="5879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30FB0ED3-CF09-464B-A38B-A87F797140E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621A8E63-3B75-4AAC-8929-E84A2FA40C47}"/>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259397FA-B226-499B-BB47-7A5A1B862F91}"/>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8221344A-3F86-4A1D-91FF-7A7318AB99D4}"/>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81C9A3F9-7580-4C81-9CF9-32F874FFF96E}"/>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CD297D0F-1B5B-4CC6-A99A-9FB4C026A8C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53CD3BD-3676-4C5D-857B-AFEFDB8454D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02F15BE-9624-49FC-8D47-6C2921975EE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0DA16A5-5074-41DA-808D-A52E7E722BE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734A5C0-CCCF-4571-95A0-1F7EFA1E3DA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3854D08-D627-4DD1-BF95-8B531094BF6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89E3FA7-421B-4239-97DB-312A7AD430B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6889A5B-BD69-45A7-9F54-25C05D97053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84D88C4-3401-43E9-923F-C3DCD63E7D7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D0703AB-2E27-457E-95BB-5331148E947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1359254-ADB2-42A3-8A17-C9762D849E5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32,860
32,432
222.85
20,776,935
19,396,692
1,201,081
9,933,315
16,528,795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307143E-A3C2-4FE4-894F-825DD15F1D9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5ADFEE4-0CBF-48A0-B1E9-5EBA238ACED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DD10555-E322-4963-A2DD-E1083C188B6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7558CF8-D487-4313-81DF-79E7D6578C6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26B04BE-DA10-4002-805B-36CF78548A4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1A80405-0546-484B-8C14-5EC93967F2F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3E2BD7A-46F8-42EA-92DA-8546ABB0FFD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A1F1644-242C-454C-8A7D-F41486D8EFE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517A48A-7234-4422-87CF-E7068FC55EF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899B8EF-838C-4E28-BE42-94E25AD74C8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E467A8B-6B24-4497-A090-17413DF9B64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D07750C-626D-4D16-9435-797C675BAC7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1A7F433-56FB-43A8-BB31-24EA7669FC7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A4E2047-0981-485A-9F18-0A12B27464B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8651F17-ACF5-4B86-886C-D8B9DBEEDB0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DCF0539-AC06-4FE1-A4D3-67669FA2873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EB32B23-8383-4D30-B841-A3EA3D80CC1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1FE6B6A-FB39-4300-AAF8-E187FBCF986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2A57048-903B-4E28-B197-496E10A654F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A5313A9-BCE9-49FE-B17A-38F2465EF2F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DB6EA87-BA99-4BC5-AEAB-3680FFB4AA1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CB26AE6-97CC-418C-A44A-A58B9652A48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584D548-6CA1-4CD0-903C-3529AAAD5C0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583690C-FCDA-418A-B730-2EBF44D65AF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1FA0108-0225-4E4F-8948-BD647468F23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DCB85F8-FF50-4AED-9D05-B44DA3BFF6F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07CCA4C-A50A-491F-9566-7C27437FA1F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E106672-1C04-4B49-8BF1-0B6D1B6B555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4D3D54C-5F35-4532-8E1E-D605FB4BB4F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D896641-229E-4CF0-B0F6-27B865B1CAB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9EAB78A-2215-4302-AC11-40099A156D2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EB70005-DF1D-4218-8E69-AA34BF6E665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D648508-F7F6-4606-AB30-4A6057E12914}"/>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76559EF-F0BF-470E-B73E-975A19F14E8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FF62DDF-EA56-4A07-9601-049E37493493}"/>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4C92A50-EC1A-45AF-A683-FD1993DF6098}"/>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661DC9E-7807-49A5-B5DE-A6400AA5AC92}"/>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641C0E5-4D78-410C-88B9-D91E783AED9E}"/>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878BF5F-35CE-4E57-9C3C-7D6A1F451D1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101261A-D11E-47A8-B350-68F5D4D4B4B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71691F0-BFBA-42F5-B3E2-0475D2971C9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6B4386E-C744-4E11-A9B2-512A7196C583}"/>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1A6BD1A-01F0-47B9-BE27-410A42577A2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04D0003-C8F5-47D9-9ECA-EE33E3FF5E5B}"/>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7DA4ABA-8CE9-4C8C-8BD4-BDF47922411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140970</xdr:rowOff>
    </xdr:from>
    <xdr:to>
      <xdr:col>24</xdr:col>
      <xdr:colOff>62865</xdr:colOff>
      <xdr:row>41</xdr:row>
      <xdr:rowOff>154305</xdr:rowOff>
    </xdr:to>
    <xdr:cxnSp macro="">
      <xdr:nvCxnSpPr>
        <xdr:cNvPr id="57" name="直線コネクタ 56">
          <a:extLst>
            <a:ext uri="{FF2B5EF4-FFF2-40B4-BE49-F238E27FC236}">
              <a16:creationId xmlns:a16="http://schemas.microsoft.com/office/drawing/2014/main" id="{EEE51E89-CBF3-4732-8B21-6D2B019170A8}"/>
            </a:ext>
          </a:extLst>
        </xdr:cNvPr>
        <xdr:cNvCxnSpPr/>
      </xdr:nvCxnSpPr>
      <xdr:spPr>
        <a:xfrm flipV="1">
          <a:off x="4634865" y="5798820"/>
          <a:ext cx="0" cy="1384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158132</xdr:rowOff>
    </xdr:from>
    <xdr:ext cx="405111" cy="259045"/>
    <xdr:sp macro="" textlink="">
      <xdr:nvSpPr>
        <xdr:cNvPr id="58" name="【道路】&#10;有形固定資産減価償却率最小値テキスト">
          <a:extLst>
            <a:ext uri="{FF2B5EF4-FFF2-40B4-BE49-F238E27FC236}">
              <a16:creationId xmlns:a16="http://schemas.microsoft.com/office/drawing/2014/main" id="{E4FB3ACF-168C-4439-99D1-272A7127B105}"/>
            </a:ext>
          </a:extLst>
        </xdr:cNvPr>
        <xdr:cNvSpPr txBox="1"/>
      </xdr:nvSpPr>
      <xdr:spPr>
        <a:xfrm>
          <a:off x="4673600" y="718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154305</xdr:rowOff>
    </xdr:from>
    <xdr:to>
      <xdr:col>24</xdr:col>
      <xdr:colOff>152400</xdr:colOff>
      <xdr:row>41</xdr:row>
      <xdr:rowOff>154305</xdr:rowOff>
    </xdr:to>
    <xdr:cxnSp macro="">
      <xdr:nvCxnSpPr>
        <xdr:cNvPr id="59" name="直線コネクタ 58">
          <a:extLst>
            <a:ext uri="{FF2B5EF4-FFF2-40B4-BE49-F238E27FC236}">
              <a16:creationId xmlns:a16="http://schemas.microsoft.com/office/drawing/2014/main" id="{66CD3895-E838-4422-8AA3-C50E443EAF45}"/>
            </a:ext>
          </a:extLst>
        </xdr:cNvPr>
        <xdr:cNvCxnSpPr/>
      </xdr:nvCxnSpPr>
      <xdr:spPr>
        <a:xfrm>
          <a:off x="4546600" y="718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87647</xdr:rowOff>
    </xdr:from>
    <xdr:ext cx="405111" cy="259045"/>
    <xdr:sp macro="" textlink="">
      <xdr:nvSpPr>
        <xdr:cNvPr id="60" name="【道路】&#10;有形固定資産減価償却率最大値テキスト">
          <a:extLst>
            <a:ext uri="{FF2B5EF4-FFF2-40B4-BE49-F238E27FC236}">
              <a16:creationId xmlns:a16="http://schemas.microsoft.com/office/drawing/2014/main" id="{67EA1086-07C6-45BC-A230-D97D72DB6316}"/>
            </a:ext>
          </a:extLst>
        </xdr:cNvPr>
        <xdr:cNvSpPr txBox="1"/>
      </xdr:nvSpPr>
      <xdr:spPr>
        <a:xfrm>
          <a:off x="4673600" y="557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140970</xdr:rowOff>
    </xdr:from>
    <xdr:to>
      <xdr:col>24</xdr:col>
      <xdr:colOff>152400</xdr:colOff>
      <xdr:row>33</xdr:row>
      <xdr:rowOff>140970</xdr:rowOff>
    </xdr:to>
    <xdr:cxnSp macro="">
      <xdr:nvCxnSpPr>
        <xdr:cNvPr id="61" name="直線コネクタ 60">
          <a:extLst>
            <a:ext uri="{FF2B5EF4-FFF2-40B4-BE49-F238E27FC236}">
              <a16:creationId xmlns:a16="http://schemas.microsoft.com/office/drawing/2014/main" id="{C95DA63E-85B1-4475-A7E4-34AE9043FD7F}"/>
            </a:ext>
          </a:extLst>
        </xdr:cNvPr>
        <xdr:cNvCxnSpPr/>
      </xdr:nvCxnSpPr>
      <xdr:spPr>
        <a:xfrm>
          <a:off x="4546600" y="5798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17</xdr:rowOff>
    </xdr:from>
    <xdr:ext cx="405111" cy="259045"/>
    <xdr:sp macro="" textlink="">
      <xdr:nvSpPr>
        <xdr:cNvPr id="62" name="【道路】&#10;有形固定資産減価償却率平均値テキスト">
          <a:extLst>
            <a:ext uri="{FF2B5EF4-FFF2-40B4-BE49-F238E27FC236}">
              <a16:creationId xmlns:a16="http://schemas.microsoft.com/office/drawing/2014/main" id="{D90AEC8C-2A6C-4E4C-8498-B1B188490AA0}"/>
            </a:ext>
          </a:extLst>
        </xdr:cNvPr>
        <xdr:cNvSpPr txBox="1"/>
      </xdr:nvSpPr>
      <xdr:spPr>
        <a:xfrm>
          <a:off x="4673600" y="6515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21590</xdr:rowOff>
    </xdr:from>
    <xdr:to>
      <xdr:col>24</xdr:col>
      <xdr:colOff>114300</xdr:colOff>
      <xdr:row>38</xdr:row>
      <xdr:rowOff>123190</xdr:rowOff>
    </xdr:to>
    <xdr:sp macro="" textlink="">
      <xdr:nvSpPr>
        <xdr:cNvPr id="63" name="フローチャート: 判断 62">
          <a:extLst>
            <a:ext uri="{FF2B5EF4-FFF2-40B4-BE49-F238E27FC236}">
              <a16:creationId xmlns:a16="http://schemas.microsoft.com/office/drawing/2014/main" id="{440F6899-95A8-4E8F-BA00-435AB222EA97}"/>
            </a:ext>
          </a:extLst>
        </xdr:cNvPr>
        <xdr:cNvSpPr/>
      </xdr:nvSpPr>
      <xdr:spPr>
        <a:xfrm>
          <a:off x="4584700" y="653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17780</xdr:rowOff>
    </xdr:from>
    <xdr:to>
      <xdr:col>20</xdr:col>
      <xdr:colOff>38100</xdr:colOff>
      <xdr:row>38</xdr:row>
      <xdr:rowOff>119380</xdr:rowOff>
    </xdr:to>
    <xdr:sp macro="" textlink="">
      <xdr:nvSpPr>
        <xdr:cNvPr id="64" name="フローチャート: 判断 63">
          <a:extLst>
            <a:ext uri="{FF2B5EF4-FFF2-40B4-BE49-F238E27FC236}">
              <a16:creationId xmlns:a16="http://schemas.microsoft.com/office/drawing/2014/main" id="{9AB20D13-642E-424E-B6D3-13C1C04C344C}"/>
            </a:ext>
          </a:extLst>
        </xdr:cNvPr>
        <xdr:cNvSpPr/>
      </xdr:nvSpPr>
      <xdr:spPr>
        <a:xfrm>
          <a:off x="3746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6350</xdr:rowOff>
    </xdr:from>
    <xdr:to>
      <xdr:col>15</xdr:col>
      <xdr:colOff>101600</xdr:colOff>
      <xdr:row>38</xdr:row>
      <xdr:rowOff>107950</xdr:rowOff>
    </xdr:to>
    <xdr:sp macro="" textlink="">
      <xdr:nvSpPr>
        <xdr:cNvPr id="65" name="フローチャート: 判断 64">
          <a:extLst>
            <a:ext uri="{FF2B5EF4-FFF2-40B4-BE49-F238E27FC236}">
              <a16:creationId xmlns:a16="http://schemas.microsoft.com/office/drawing/2014/main" id="{46792168-60A5-4A7B-B282-48ECC640774D}"/>
            </a:ext>
          </a:extLst>
        </xdr:cNvPr>
        <xdr:cNvSpPr/>
      </xdr:nvSpPr>
      <xdr:spPr>
        <a:xfrm>
          <a:off x="2857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133985</xdr:rowOff>
    </xdr:from>
    <xdr:to>
      <xdr:col>10</xdr:col>
      <xdr:colOff>165100</xdr:colOff>
      <xdr:row>38</xdr:row>
      <xdr:rowOff>64135</xdr:rowOff>
    </xdr:to>
    <xdr:sp macro="" textlink="">
      <xdr:nvSpPr>
        <xdr:cNvPr id="66" name="フローチャート: 判断 65">
          <a:extLst>
            <a:ext uri="{FF2B5EF4-FFF2-40B4-BE49-F238E27FC236}">
              <a16:creationId xmlns:a16="http://schemas.microsoft.com/office/drawing/2014/main" id="{885696EA-D7BD-4DC2-BEF0-E42BAE8300C8}"/>
            </a:ext>
          </a:extLst>
        </xdr:cNvPr>
        <xdr:cNvSpPr/>
      </xdr:nvSpPr>
      <xdr:spPr>
        <a:xfrm>
          <a:off x="1968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113030</xdr:rowOff>
    </xdr:from>
    <xdr:to>
      <xdr:col>6</xdr:col>
      <xdr:colOff>38100</xdr:colOff>
      <xdr:row>38</xdr:row>
      <xdr:rowOff>43180</xdr:rowOff>
    </xdr:to>
    <xdr:sp macro="" textlink="">
      <xdr:nvSpPr>
        <xdr:cNvPr id="67" name="フローチャート: 判断 66">
          <a:extLst>
            <a:ext uri="{FF2B5EF4-FFF2-40B4-BE49-F238E27FC236}">
              <a16:creationId xmlns:a16="http://schemas.microsoft.com/office/drawing/2014/main" id="{6ADB5DD1-654A-43F6-ABA5-50BC74B92FD8}"/>
            </a:ext>
          </a:extLst>
        </xdr:cNvPr>
        <xdr:cNvSpPr/>
      </xdr:nvSpPr>
      <xdr:spPr>
        <a:xfrm>
          <a:off x="1079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CF8EEC7-6ED6-4172-AA5A-E3B5E8242DF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770D4AA-AAE7-4256-A587-5D36A035095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2FB93B8-0062-4AB2-8838-CAA2216BDFF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D0FB289-3457-470C-BCC9-7AECF9D241D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99A9F73-BF27-4447-A31D-1E5BC856BEE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113030</xdr:rowOff>
    </xdr:from>
    <xdr:to>
      <xdr:col>24</xdr:col>
      <xdr:colOff>114300</xdr:colOff>
      <xdr:row>38</xdr:row>
      <xdr:rowOff>43180</xdr:rowOff>
    </xdr:to>
    <xdr:sp macro="" textlink="">
      <xdr:nvSpPr>
        <xdr:cNvPr id="73" name="楕円 72">
          <a:extLst>
            <a:ext uri="{FF2B5EF4-FFF2-40B4-BE49-F238E27FC236}">
              <a16:creationId xmlns:a16="http://schemas.microsoft.com/office/drawing/2014/main" id="{B5C9FC11-C26C-4FC5-BBC6-8FC93C013A2A}"/>
            </a:ext>
          </a:extLst>
        </xdr:cNvPr>
        <xdr:cNvSpPr/>
      </xdr:nvSpPr>
      <xdr:spPr>
        <a:xfrm>
          <a:off x="4584700" y="64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135907</xdr:rowOff>
    </xdr:from>
    <xdr:ext cx="405111" cy="259045"/>
    <xdr:sp macro="" textlink="">
      <xdr:nvSpPr>
        <xdr:cNvPr id="74" name="【道路】&#10;有形固定資産減価償却率該当値テキスト">
          <a:extLst>
            <a:ext uri="{FF2B5EF4-FFF2-40B4-BE49-F238E27FC236}">
              <a16:creationId xmlns:a16="http://schemas.microsoft.com/office/drawing/2014/main" id="{FEF3B12A-6C95-4237-8B72-B37C75912CBE}"/>
            </a:ext>
          </a:extLst>
        </xdr:cNvPr>
        <xdr:cNvSpPr txBox="1"/>
      </xdr:nvSpPr>
      <xdr:spPr>
        <a:xfrm>
          <a:off x="4673600"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82550</xdr:rowOff>
    </xdr:from>
    <xdr:to>
      <xdr:col>20</xdr:col>
      <xdr:colOff>38100</xdr:colOff>
      <xdr:row>38</xdr:row>
      <xdr:rowOff>12700</xdr:rowOff>
    </xdr:to>
    <xdr:sp macro="" textlink="">
      <xdr:nvSpPr>
        <xdr:cNvPr id="75" name="楕円 74">
          <a:extLst>
            <a:ext uri="{FF2B5EF4-FFF2-40B4-BE49-F238E27FC236}">
              <a16:creationId xmlns:a16="http://schemas.microsoft.com/office/drawing/2014/main" id="{CAA0B4F2-E1B0-4185-9BF9-EDFCE9AB014D}"/>
            </a:ext>
          </a:extLst>
        </xdr:cNvPr>
        <xdr:cNvSpPr/>
      </xdr:nvSpPr>
      <xdr:spPr>
        <a:xfrm>
          <a:off x="3746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133350</xdr:rowOff>
    </xdr:from>
    <xdr:to>
      <xdr:col>24</xdr:col>
      <xdr:colOff>63500</xdr:colOff>
      <xdr:row>37</xdr:row>
      <xdr:rowOff>163830</xdr:rowOff>
    </xdr:to>
    <xdr:cxnSp macro="">
      <xdr:nvCxnSpPr>
        <xdr:cNvPr id="76" name="直線コネクタ 75">
          <a:extLst>
            <a:ext uri="{FF2B5EF4-FFF2-40B4-BE49-F238E27FC236}">
              <a16:creationId xmlns:a16="http://schemas.microsoft.com/office/drawing/2014/main" id="{0824F9FF-0FFE-419A-849B-CC6A4FCCBE5B}"/>
            </a:ext>
          </a:extLst>
        </xdr:cNvPr>
        <xdr:cNvCxnSpPr/>
      </xdr:nvCxnSpPr>
      <xdr:spPr>
        <a:xfrm>
          <a:off x="3797300" y="64770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52070</xdr:rowOff>
    </xdr:from>
    <xdr:to>
      <xdr:col>15</xdr:col>
      <xdr:colOff>101600</xdr:colOff>
      <xdr:row>37</xdr:row>
      <xdr:rowOff>153670</xdr:rowOff>
    </xdr:to>
    <xdr:sp macro="" textlink="">
      <xdr:nvSpPr>
        <xdr:cNvPr id="77" name="楕円 76">
          <a:extLst>
            <a:ext uri="{FF2B5EF4-FFF2-40B4-BE49-F238E27FC236}">
              <a16:creationId xmlns:a16="http://schemas.microsoft.com/office/drawing/2014/main" id="{145A6F63-D0BA-44AD-9852-06690FF19EF9}"/>
            </a:ext>
          </a:extLst>
        </xdr:cNvPr>
        <xdr:cNvSpPr/>
      </xdr:nvSpPr>
      <xdr:spPr>
        <a:xfrm>
          <a:off x="2857500" y="63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102870</xdr:rowOff>
    </xdr:from>
    <xdr:to>
      <xdr:col>19</xdr:col>
      <xdr:colOff>177800</xdr:colOff>
      <xdr:row>37</xdr:row>
      <xdr:rowOff>133350</xdr:rowOff>
    </xdr:to>
    <xdr:cxnSp macro="">
      <xdr:nvCxnSpPr>
        <xdr:cNvPr id="78" name="直線コネクタ 77">
          <a:extLst>
            <a:ext uri="{FF2B5EF4-FFF2-40B4-BE49-F238E27FC236}">
              <a16:creationId xmlns:a16="http://schemas.microsoft.com/office/drawing/2014/main" id="{9EB45E45-BC09-4D0E-9CC1-A6B3DDC41590}"/>
            </a:ext>
          </a:extLst>
        </xdr:cNvPr>
        <xdr:cNvCxnSpPr/>
      </xdr:nvCxnSpPr>
      <xdr:spPr>
        <a:xfrm>
          <a:off x="2908300" y="64465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25400</xdr:rowOff>
    </xdr:from>
    <xdr:to>
      <xdr:col>10</xdr:col>
      <xdr:colOff>165100</xdr:colOff>
      <xdr:row>37</xdr:row>
      <xdr:rowOff>127000</xdr:rowOff>
    </xdr:to>
    <xdr:sp macro="" textlink="">
      <xdr:nvSpPr>
        <xdr:cNvPr id="79" name="楕円 78">
          <a:extLst>
            <a:ext uri="{FF2B5EF4-FFF2-40B4-BE49-F238E27FC236}">
              <a16:creationId xmlns:a16="http://schemas.microsoft.com/office/drawing/2014/main" id="{111DC6D5-068C-448D-9335-007F4F8E5082}"/>
            </a:ext>
          </a:extLst>
        </xdr:cNvPr>
        <xdr:cNvSpPr/>
      </xdr:nvSpPr>
      <xdr:spPr>
        <a:xfrm>
          <a:off x="1968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76200</xdr:rowOff>
    </xdr:from>
    <xdr:to>
      <xdr:col>15</xdr:col>
      <xdr:colOff>50800</xdr:colOff>
      <xdr:row>37</xdr:row>
      <xdr:rowOff>102870</xdr:rowOff>
    </xdr:to>
    <xdr:cxnSp macro="">
      <xdr:nvCxnSpPr>
        <xdr:cNvPr id="80" name="直線コネクタ 79">
          <a:extLst>
            <a:ext uri="{FF2B5EF4-FFF2-40B4-BE49-F238E27FC236}">
              <a16:creationId xmlns:a16="http://schemas.microsoft.com/office/drawing/2014/main" id="{F33FF888-D9BA-42A2-84A1-44A716533978}"/>
            </a:ext>
          </a:extLst>
        </xdr:cNvPr>
        <xdr:cNvCxnSpPr/>
      </xdr:nvCxnSpPr>
      <xdr:spPr>
        <a:xfrm>
          <a:off x="2019300" y="64198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166370</xdr:rowOff>
    </xdr:from>
    <xdr:to>
      <xdr:col>6</xdr:col>
      <xdr:colOff>38100</xdr:colOff>
      <xdr:row>37</xdr:row>
      <xdr:rowOff>96520</xdr:rowOff>
    </xdr:to>
    <xdr:sp macro="" textlink="">
      <xdr:nvSpPr>
        <xdr:cNvPr id="81" name="楕円 80">
          <a:extLst>
            <a:ext uri="{FF2B5EF4-FFF2-40B4-BE49-F238E27FC236}">
              <a16:creationId xmlns:a16="http://schemas.microsoft.com/office/drawing/2014/main" id="{73CACFFF-6556-4ECA-A48B-318388119C67}"/>
            </a:ext>
          </a:extLst>
        </xdr:cNvPr>
        <xdr:cNvSpPr/>
      </xdr:nvSpPr>
      <xdr:spPr>
        <a:xfrm>
          <a:off x="1079500" y="633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45720</xdr:rowOff>
    </xdr:from>
    <xdr:to>
      <xdr:col>10</xdr:col>
      <xdr:colOff>114300</xdr:colOff>
      <xdr:row>37</xdr:row>
      <xdr:rowOff>76200</xdr:rowOff>
    </xdr:to>
    <xdr:cxnSp macro="">
      <xdr:nvCxnSpPr>
        <xdr:cNvPr id="82" name="直線コネクタ 81">
          <a:extLst>
            <a:ext uri="{FF2B5EF4-FFF2-40B4-BE49-F238E27FC236}">
              <a16:creationId xmlns:a16="http://schemas.microsoft.com/office/drawing/2014/main" id="{9C4FA8CB-129E-47EE-84D6-5748CF1E1A37}"/>
            </a:ext>
          </a:extLst>
        </xdr:cNvPr>
        <xdr:cNvCxnSpPr/>
      </xdr:nvCxnSpPr>
      <xdr:spPr>
        <a:xfrm>
          <a:off x="1130300" y="63893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110507</xdr:rowOff>
    </xdr:from>
    <xdr:ext cx="405111" cy="259045"/>
    <xdr:sp macro="" textlink="">
      <xdr:nvSpPr>
        <xdr:cNvPr id="83" name="n_1aveValue【道路】&#10;有形固定資産減価償却率">
          <a:extLst>
            <a:ext uri="{FF2B5EF4-FFF2-40B4-BE49-F238E27FC236}">
              <a16:creationId xmlns:a16="http://schemas.microsoft.com/office/drawing/2014/main" id="{DE66BD83-9A6F-4F31-9199-94088D83B871}"/>
            </a:ext>
          </a:extLst>
        </xdr:cNvPr>
        <xdr:cNvSpPr txBox="1"/>
      </xdr:nvSpPr>
      <xdr:spPr>
        <a:xfrm>
          <a:off x="35820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99077</xdr:rowOff>
    </xdr:from>
    <xdr:ext cx="405111" cy="259045"/>
    <xdr:sp macro="" textlink="">
      <xdr:nvSpPr>
        <xdr:cNvPr id="84" name="n_2aveValue【道路】&#10;有形固定資産減価償却率">
          <a:extLst>
            <a:ext uri="{FF2B5EF4-FFF2-40B4-BE49-F238E27FC236}">
              <a16:creationId xmlns:a16="http://schemas.microsoft.com/office/drawing/2014/main" id="{2D3AB467-B5FC-4512-9D33-F0055557E358}"/>
            </a:ext>
          </a:extLst>
        </xdr:cNvPr>
        <xdr:cNvSpPr txBox="1"/>
      </xdr:nvSpPr>
      <xdr:spPr>
        <a:xfrm>
          <a:off x="2705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55262</xdr:rowOff>
    </xdr:from>
    <xdr:ext cx="405111" cy="259045"/>
    <xdr:sp macro="" textlink="">
      <xdr:nvSpPr>
        <xdr:cNvPr id="85" name="n_3aveValue【道路】&#10;有形固定資産減価償却率">
          <a:extLst>
            <a:ext uri="{FF2B5EF4-FFF2-40B4-BE49-F238E27FC236}">
              <a16:creationId xmlns:a16="http://schemas.microsoft.com/office/drawing/2014/main" id="{A6E02F05-F8C7-49FA-8995-576AFBCD62B7}"/>
            </a:ext>
          </a:extLst>
        </xdr:cNvPr>
        <xdr:cNvSpPr txBox="1"/>
      </xdr:nvSpPr>
      <xdr:spPr>
        <a:xfrm>
          <a:off x="1816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34307</xdr:rowOff>
    </xdr:from>
    <xdr:ext cx="405111" cy="259045"/>
    <xdr:sp macro="" textlink="">
      <xdr:nvSpPr>
        <xdr:cNvPr id="86" name="n_4aveValue【道路】&#10;有形固定資産減価償却率">
          <a:extLst>
            <a:ext uri="{FF2B5EF4-FFF2-40B4-BE49-F238E27FC236}">
              <a16:creationId xmlns:a16="http://schemas.microsoft.com/office/drawing/2014/main" id="{1852AB0D-911C-4E80-85B7-190BC3DAACE7}"/>
            </a:ext>
          </a:extLst>
        </xdr:cNvPr>
        <xdr:cNvSpPr txBox="1"/>
      </xdr:nvSpPr>
      <xdr:spPr>
        <a:xfrm>
          <a:off x="927744"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29227</xdr:rowOff>
    </xdr:from>
    <xdr:ext cx="405111" cy="259045"/>
    <xdr:sp macro="" textlink="">
      <xdr:nvSpPr>
        <xdr:cNvPr id="87" name="n_1mainValue【道路】&#10;有形固定資産減価償却率">
          <a:extLst>
            <a:ext uri="{FF2B5EF4-FFF2-40B4-BE49-F238E27FC236}">
              <a16:creationId xmlns:a16="http://schemas.microsoft.com/office/drawing/2014/main" id="{38E039F1-5C4D-4116-AA18-2A286DA05263}"/>
            </a:ext>
          </a:extLst>
        </xdr:cNvPr>
        <xdr:cNvSpPr txBox="1"/>
      </xdr:nvSpPr>
      <xdr:spPr>
        <a:xfrm>
          <a:off x="358204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170197</xdr:rowOff>
    </xdr:from>
    <xdr:ext cx="405111" cy="259045"/>
    <xdr:sp macro="" textlink="">
      <xdr:nvSpPr>
        <xdr:cNvPr id="88" name="n_2mainValue【道路】&#10;有形固定資産減価償却率">
          <a:extLst>
            <a:ext uri="{FF2B5EF4-FFF2-40B4-BE49-F238E27FC236}">
              <a16:creationId xmlns:a16="http://schemas.microsoft.com/office/drawing/2014/main" id="{7267FFCD-0CA7-4037-9C3A-2517B8CC821D}"/>
            </a:ext>
          </a:extLst>
        </xdr:cNvPr>
        <xdr:cNvSpPr txBox="1"/>
      </xdr:nvSpPr>
      <xdr:spPr>
        <a:xfrm>
          <a:off x="27057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143527</xdr:rowOff>
    </xdr:from>
    <xdr:ext cx="405111" cy="259045"/>
    <xdr:sp macro="" textlink="">
      <xdr:nvSpPr>
        <xdr:cNvPr id="89" name="n_3mainValue【道路】&#10;有形固定資産減価償却率">
          <a:extLst>
            <a:ext uri="{FF2B5EF4-FFF2-40B4-BE49-F238E27FC236}">
              <a16:creationId xmlns:a16="http://schemas.microsoft.com/office/drawing/2014/main" id="{1E628927-1DA2-4958-9984-314FD8CE6D6E}"/>
            </a:ext>
          </a:extLst>
        </xdr:cNvPr>
        <xdr:cNvSpPr txBox="1"/>
      </xdr:nvSpPr>
      <xdr:spPr>
        <a:xfrm>
          <a:off x="18167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113047</xdr:rowOff>
    </xdr:from>
    <xdr:ext cx="405111" cy="259045"/>
    <xdr:sp macro="" textlink="">
      <xdr:nvSpPr>
        <xdr:cNvPr id="90" name="n_4mainValue【道路】&#10;有形固定資産減価償却率">
          <a:extLst>
            <a:ext uri="{FF2B5EF4-FFF2-40B4-BE49-F238E27FC236}">
              <a16:creationId xmlns:a16="http://schemas.microsoft.com/office/drawing/2014/main" id="{6579D7DA-834F-4315-915D-51E80A954784}"/>
            </a:ext>
          </a:extLst>
        </xdr:cNvPr>
        <xdr:cNvSpPr txBox="1"/>
      </xdr:nvSpPr>
      <xdr:spPr>
        <a:xfrm>
          <a:off x="927744" y="611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2E3D934-8634-4127-921A-40BCD6D0BA5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41228EF-B2E2-4598-80E9-88A46D111EB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EC4A1CA-AC6A-4453-A4B2-2AFE0B5C391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1D347A98-E9FA-4699-8BB6-361C00A50FC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B2DD906-3CCE-4FB9-BDF1-7C6022E7146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F1392C9-83BE-4C56-8079-D5182D24073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4519AEE-B40D-4E09-8F30-DE8F8CD2DC9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8D8A9A6-A5EA-4671-AF03-7B807EA48E4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03F4F69-4D90-4123-9B11-054C3B104A3B}"/>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0D78305-19A5-418E-815F-2F0DDA12148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60B4482F-E1DD-4019-B106-6FA3D1374222}"/>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7E661E72-48FA-40F9-A18F-4774F676560B}"/>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C30CAD43-D489-4F52-803B-1E83B7681A5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CBFED49B-A441-424C-B0AD-1C8E85AD2334}"/>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E64F402-8E5E-4F2C-AD7D-AD712EC9BB2A}"/>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50FD4523-861F-4A22-9E31-34712CC32506}"/>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DAE2BC8-448B-47D8-9829-61EC365058E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FBCC693-0303-43F0-9CCA-8E8B7BE8C559}"/>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7023E4-6078-4AFA-AC3B-73E1D6D0E3B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CE7BFDB5-9B4F-430B-B2FC-3BAC8EDB90CE}"/>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16B7F23C-BBA7-408F-A4FB-6E6CCC1EFF8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62E74CE9-E406-4DEE-A9D4-7F92CB83706B}"/>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41D12089-DE49-4D10-A164-9A251C85660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110223</xdr:rowOff>
    </xdr:from>
    <xdr:to>
      <xdr:col>54</xdr:col>
      <xdr:colOff>189865</xdr:colOff>
      <xdr:row>42</xdr:row>
      <xdr:rowOff>28232</xdr:rowOff>
    </xdr:to>
    <xdr:cxnSp macro="">
      <xdr:nvCxnSpPr>
        <xdr:cNvPr id="114" name="直線コネクタ 113">
          <a:extLst>
            <a:ext uri="{FF2B5EF4-FFF2-40B4-BE49-F238E27FC236}">
              <a16:creationId xmlns:a16="http://schemas.microsoft.com/office/drawing/2014/main" id="{88865D3E-D1D1-4307-A17C-CD14F1E7BC27}"/>
            </a:ext>
          </a:extLst>
        </xdr:cNvPr>
        <xdr:cNvCxnSpPr/>
      </xdr:nvCxnSpPr>
      <xdr:spPr>
        <a:xfrm flipV="1">
          <a:off x="10476865" y="5768073"/>
          <a:ext cx="0" cy="1461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32059</xdr:rowOff>
    </xdr:from>
    <xdr:ext cx="469744" cy="259045"/>
    <xdr:sp macro="" textlink="">
      <xdr:nvSpPr>
        <xdr:cNvPr id="115" name="【道路】&#10;一人当たり延長最小値テキスト">
          <a:extLst>
            <a:ext uri="{FF2B5EF4-FFF2-40B4-BE49-F238E27FC236}">
              <a16:creationId xmlns:a16="http://schemas.microsoft.com/office/drawing/2014/main" id="{53A6AE56-BC1F-4024-B876-131013AE26F1}"/>
            </a:ext>
          </a:extLst>
        </xdr:cNvPr>
        <xdr:cNvSpPr txBox="1"/>
      </xdr:nvSpPr>
      <xdr:spPr>
        <a:xfrm>
          <a:off x="10515600" y="723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28232</xdr:rowOff>
    </xdr:from>
    <xdr:to>
      <xdr:col>55</xdr:col>
      <xdr:colOff>88900</xdr:colOff>
      <xdr:row>42</xdr:row>
      <xdr:rowOff>28232</xdr:rowOff>
    </xdr:to>
    <xdr:cxnSp macro="">
      <xdr:nvCxnSpPr>
        <xdr:cNvPr id="116" name="直線コネクタ 115">
          <a:extLst>
            <a:ext uri="{FF2B5EF4-FFF2-40B4-BE49-F238E27FC236}">
              <a16:creationId xmlns:a16="http://schemas.microsoft.com/office/drawing/2014/main" id="{0AB4EE1D-1082-4BEB-8510-B112B530CE59}"/>
            </a:ext>
          </a:extLst>
        </xdr:cNvPr>
        <xdr:cNvCxnSpPr/>
      </xdr:nvCxnSpPr>
      <xdr:spPr>
        <a:xfrm>
          <a:off x="10388600" y="7229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56900</xdr:rowOff>
    </xdr:from>
    <xdr:ext cx="534377" cy="259045"/>
    <xdr:sp macro="" textlink="">
      <xdr:nvSpPr>
        <xdr:cNvPr id="117" name="【道路】&#10;一人当たり延長最大値テキスト">
          <a:extLst>
            <a:ext uri="{FF2B5EF4-FFF2-40B4-BE49-F238E27FC236}">
              <a16:creationId xmlns:a16="http://schemas.microsoft.com/office/drawing/2014/main" id="{0B936B53-1062-41D3-BE6D-267C69363C41}"/>
            </a:ext>
          </a:extLst>
        </xdr:cNvPr>
        <xdr:cNvSpPr txBox="1"/>
      </xdr:nvSpPr>
      <xdr:spPr>
        <a:xfrm>
          <a:off x="10515600" y="5543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110223</xdr:rowOff>
    </xdr:from>
    <xdr:to>
      <xdr:col>55</xdr:col>
      <xdr:colOff>88900</xdr:colOff>
      <xdr:row>33</xdr:row>
      <xdr:rowOff>110223</xdr:rowOff>
    </xdr:to>
    <xdr:cxnSp macro="">
      <xdr:nvCxnSpPr>
        <xdr:cNvPr id="118" name="直線コネクタ 117">
          <a:extLst>
            <a:ext uri="{FF2B5EF4-FFF2-40B4-BE49-F238E27FC236}">
              <a16:creationId xmlns:a16="http://schemas.microsoft.com/office/drawing/2014/main" id="{5C09F900-7182-4EC1-B513-C6D79BACE819}"/>
            </a:ext>
          </a:extLst>
        </xdr:cNvPr>
        <xdr:cNvCxnSpPr/>
      </xdr:nvCxnSpPr>
      <xdr:spPr>
        <a:xfrm>
          <a:off x="10388600" y="5768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162824</xdr:rowOff>
    </xdr:from>
    <xdr:ext cx="534377" cy="259045"/>
    <xdr:sp macro="" textlink="">
      <xdr:nvSpPr>
        <xdr:cNvPr id="119" name="【道路】&#10;一人当たり延長平均値テキスト">
          <a:extLst>
            <a:ext uri="{FF2B5EF4-FFF2-40B4-BE49-F238E27FC236}">
              <a16:creationId xmlns:a16="http://schemas.microsoft.com/office/drawing/2014/main" id="{2EFF1B0F-1E21-4346-90DE-27D6475A77D5}"/>
            </a:ext>
          </a:extLst>
        </xdr:cNvPr>
        <xdr:cNvSpPr txBox="1"/>
      </xdr:nvSpPr>
      <xdr:spPr>
        <a:xfrm>
          <a:off x="10515600" y="65064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139947</xdr:rowOff>
    </xdr:from>
    <xdr:to>
      <xdr:col>55</xdr:col>
      <xdr:colOff>50800</xdr:colOff>
      <xdr:row>39</xdr:row>
      <xdr:rowOff>70097</xdr:rowOff>
    </xdr:to>
    <xdr:sp macro="" textlink="">
      <xdr:nvSpPr>
        <xdr:cNvPr id="120" name="フローチャート: 判断 119">
          <a:extLst>
            <a:ext uri="{FF2B5EF4-FFF2-40B4-BE49-F238E27FC236}">
              <a16:creationId xmlns:a16="http://schemas.microsoft.com/office/drawing/2014/main" id="{5A8E77C0-1A0E-4BB5-B1B7-6E4C12996079}"/>
            </a:ext>
          </a:extLst>
        </xdr:cNvPr>
        <xdr:cNvSpPr/>
      </xdr:nvSpPr>
      <xdr:spPr>
        <a:xfrm>
          <a:off x="10426700" y="6655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149778</xdr:rowOff>
    </xdr:from>
    <xdr:to>
      <xdr:col>50</xdr:col>
      <xdr:colOff>165100</xdr:colOff>
      <xdr:row>39</xdr:row>
      <xdr:rowOff>79928</xdr:rowOff>
    </xdr:to>
    <xdr:sp macro="" textlink="">
      <xdr:nvSpPr>
        <xdr:cNvPr id="121" name="フローチャート: 判断 120">
          <a:extLst>
            <a:ext uri="{FF2B5EF4-FFF2-40B4-BE49-F238E27FC236}">
              <a16:creationId xmlns:a16="http://schemas.microsoft.com/office/drawing/2014/main" id="{72AFFA3F-B6CF-4CBF-8BA6-3011F18B1CDF}"/>
            </a:ext>
          </a:extLst>
        </xdr:cNvPr>
        <xdr:cNvSpPr/>
      </xdr:nvSpPr>
      <xdr:spPr>
        <a:xfrm>
          <a:off x="9588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163113</xdr:rowOff>
    </xdr:from>
    <xdr:to>
      <xdr:col>46</xdr:col>
      <xdr:colOff>38100</xdr:colOff>
      <xdr:row>39</xdr:row>
      <xdr:rowOff>93263</xdr:rowOff>
    </xdr:to>
    <xdr:sp macro="" textlink="">
      <xdr:nvSpPr>
        <xdr:cNvPr id="122" name="フローチャート: 判断 121">
          <a:extLst>
            <a:ext uri="{FF2B5EF4-FFF2-40B4-BE49-F238E27FC236}">
              <a16:creationId xmlns:a16="http://schemas.microsoft.com/office/drawing/2014/main" id="{BED106A4-98DE-4085-8EFC-71B6A9CEBAEA}"/>
            </a:ext>
          </a:extLst>
        </xdr:cNvPr>
        <xdr:cNvSpPr/>
      </xdr:nvSpPr>
      <xdr:spPr>
        <a:xfrm>
          <a:off x="8699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21457</xdr:rowOff>
    </xdr:from>
    <xdr:to>
      <xdr:col>41</xdr:col>
      <xdr:colOff>101600</xdr:colOff>
      <xdr:row>39</xdr:row>
      <xdr:rowOff>123057</xdr:rowOff>
    </xdr:to>
    <xdr:sp macro="" textlink="">
      <xdr:nvSpPr>
        <xdr:cNvPr id="123" name="フローチャート: 判断 122">
          <a:extLst>
            <a:ext uri="{FF2B5EF4-FFF2-40B4-BE49-F238E27FC236}">
              <a16:creationId xmlns:a16="http://schemas.microsoft.com/office/drawing/2014/main" id="{16C50533-4D57-4022-AADE-D0E82CDE489D}"/>
            </a:ext>
          </a:extLst>
        </xdr:cNvPr>
        <xdr:cNvSpPr/>
      </xdr:nvSpPr>
      <xdr:spPr>
        <a:xfrm>
          <a:off x="7810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32258</xdr:rowOff>
    </xdr:from>
    <xdr:to>
      <xdr:col>36</xdr:col>
      <xdr:colOff>165100</xdr:colOff>
      <xdr:row>39</xdr:row>
      <xdr:rowOff>133858</xdr:rowOff>
    </xdr:to>
    <xdr:sp macro="" textlink="">
      <xdr:nvSpPr>
        <xdr:cNvPr id="124" name="フローチャート: 判断 123">
          <a:extLst>
            <a:ext uri="{FF2B5EF4-FFF2-40B4-BE49-F238E27FC236}">
              <a16:creationId xmlns:a16="http://schemas.microsoft.com/office/drawing/2014/main" id="{72DD33B0-FA5C-46CA-B9C3-A022854E4951}"/>
            </a:ext>
          </a:extLst>
        </xdr:cNvPr>
        <xdr:cNvSpPr/>
      </xdr:nvSpPr>
      <xdr:spPr>
        <a:xfrm>
          <a:off x="69215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2117D60-AC5F-4428-BF88-285167452C1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0778BBE-6673-4F7B-BB6E-321808EB1C1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56C1ED2-F38A-4C0B-8C8E-4A5ACCD15F2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74C2149-F315-4747-9099-DD5D498EAA9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D6F349A-2D43-403B-8792-EEAFB574AEE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157797</xdr:rowOff>
    </xdr:from>
    <xdr:to>
      <xdr:col>55</xdr:col>
      <xdr:colOff>50800</xdr:colOff>
      <xdr:row>41</xdr:row>
      <xdr:rowOff>87947</xdr:rowOff>
    </xdr:to>
    <xdr:sp macro="" textlink="">
      <xdr:nvSpPr>
        <xdr:cNvPr id="130" name="楕円 129">
          <a:extLst>
            <a:ext uri="{FF2B5EF4-FFF2-40B4-BE49-F238E27FC236}">
              <a16:creationId xmlns:a16="http://schemas.microsoft.com/office/drawing/2014/main" id="{4F72019A-6924-4C1F-BBE8-BD67A2DBE433}"/>
            </a:ext>
          </a:extLst>
        </xdr:cNvPr>
        <xdr:cNvSpPr/>
      </xdr:nvSpPr>
      <xdr:spPr>
        <a:xfrm>
          <a:off x="10426700" y="7015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136224</xdr:rowOff>
    </xdr:from>
    <xdr:ext cx="469744" cy="259045"/>
    <xdr:sp macro="" textlink="">
      <xdr:nvSpPr>
        <xdr:cNvPr id="131" name="【道路】&#10;一人当たり延長該当値テキスト">
          <a:extLst>
            <a:ext uri="{FF2B5EF4-FFF2-40B4-BE49-F238E27FC236}">
              <a16:creationId xmlns:a16="http://schemas.microsoft.com/office/drawing/2014/main" id="{1E692E5B-1586-43C1-97E6-C22D90FFE807}"/>
            </a:ext>
          </a:extLst>
        </xdr:cNvPr>
        <xdr:cNvSpPr txBox="1"/>
      </xdr:nvSpPr>
      <xdr:spPr>
        <a:xfrm>
          <a:off x="10515600" y="699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157455</xdr:rowOff>
    </xdr:from>
    <xdr:to>
      <xdr:col>50</xdr:col>
      <xdr:colOff>165100</xdr:colOff>
      <xdr:row>41</xdr:row>
      <xdr:rowOff>87605</xdr:rowOff>
    </xdr:to>
    <xdr:sp macro="" textlink="">
      <xdr:nvSpPr>
        <xdr:cNvPr id="132" name="楕円 131">
          <a:extLst>
            <a:ext uri="{FF2B5EF4-FFF2-40B4-BE49-F238E27FC236}">
              <a16:creationId xmlns:a16="http://schemas.microsoft.com/office/drawing/2014/main" id="{261A2F53-C136-4C28-9FC8-EC990869C8D5}"/>
            </a:ext>
          </a:extLst>
        </xdr:cNvPr>
        <xdr:cNvSpPr/>
      </xdr:nvSpPr>
      <xdr:spPr>
        <a:xfrm>
          <a:off x="9588500" y="7015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36805</xdr:rowOff>
    </xdr:from>
    <xdr:to>
      <xdr:col>55</xdr:col>
      <xdr:colOff>0</xdr:colOff>
      <xdr:row>41</xdr:row>
      <xdr:rowOff>37147</xdr:rowOff>
    </xdr:to>
    <xdr:cxnSp macro="">
      <xdr:nvCxnSpPr>
        <xdr:cNvPr id="133" name="直線コネクタ 132">
          <a:extLst>
            <a:ext uri="{FF2B5EF4-FFF2-40B4-BE49-F238E27FC236}">
              <a16:creationId xmlns:a16="http://schemas.microsoft.com/office/drawing/2014/main" id="{3C2B80D1-9EB7-4C6B-B67D-C6D6F717B5F4}"/>
            </a:ext>
          </a:extLst>
        </xdr:cNvPr>
        <xdr:cNvCxnSpPr/>
      </xdr:nvCxnSpPr>
      <xdr:spPr>
        <a:xfrm>
          <a:off x="9639300" y="7066255"/>
          <a:ext cx="838200" cy="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160369</xdr:rowOff>
    </xdr:from>
    <xdr:to>
      <xdr:col>46</xdr:col>
      <xdr:colOff>38100</xdr:colOff>
      <xdr:row>41</xdr:row>
      <xdr:rowOff>90519</xdr:rowOff>
    </xdr:to>
    <xdr:sp macro="" textlink="">
      <xdr:nvSpPr>
        <xdr:cNvPr id="134" name="楕円 133">
          <a:extLst>
            <a:ext uri="{FF2B5EF4-FFF2-40B4-BE49-F238E27FC236}">
              <a16:creationId xmlns:a16="http://schemas.microsoft.com/office/drawing/2014/main" id="{A92A73E0-D75F-4388-8FA9-EBED8889068D}"/>
            </a:ext>
          </a:extLst>
        </xdr:cNvPr>
        <xdr:cNvSpPr/>
      </xdr:nvSpPr>
      <xdr:spPr>
        <a:xfrm>
          <a:off x="8699500" y="7018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36805</xdr:rowOff>
    </xdr:from>
    <xdr:to>
      <xdr:col>50</xdr:col>
      <xdr:colOff>114300</xdr:colOff>
      <xdr:row>41</xdr:row>
      <xdr:rowOff>39719</xdr:rowOff>
    </xdr:to>
    <xdr:cxnSp macro="">
      <xdr:nvCxnSpPr>
        <xdr:cNvPr id="135" name="直線コネクタ 134">
          <a:extLst>
            <a:ext uri="{FF2B5EF4-FFF2-40B4-BE49-F238E27FC236}">
              <a16:creationId xmlns:a16="http://schemas.microsoft.com/office/drawing/2014/main" id="{9167D2C2-C2BB-4DE0-ADDE-FCB6C1EFCCAC}"/>
            </a:ext>
          </a:extLst>
        </xdr:cNvPr>
        <xdr:cNvCxnSpPr/>
      </xdr:nvCxnSpPr>
      <xdr:spPr>
        <a:xfrm flipV="1">
          <a:off x="8750300" y="7066255"/>
          <a:ext cx="889000" cy="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164199</xdr:rowOff>
    </xdr:from>
    <xdr:to>
      <xdr:col>41</xdr:col>
      <xdr:colOff>101600</xdr:colOff>
      <xdr:row>41</xdr:row>
      <xdr:rowOff>94349</xdr:rowOff>
    </xdr:to>
    <xdr:sp macro="" textlink="">
      <xdr:nvSpPr>
        <xdr:cNvPr id="136" name="楕円 135">
          <a:extLst>
            <a:ext uri="{FF2B5EF4-FFF2-40B4-BE49-F238E27FC236}">
              <a16:creationId xmlns:a16="http://schemas.microsoft.com/office/drawing/2014/main" id="{81371105-7AD4-47C6-A5AD-677228BBEE93}"/>
            </a:ext>
          </a:extLst>
        </xdr:cNvPr>
        <xdr:cNvSpPr/>
      </xdr:nvSpPr>
      <xdr:spPr>
        <a:xfrm>
          <a:off x="7810500" y="702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39719</xdr:rowOff>
    </xdr:from>
    <xdr:to>
      <xdr:col>45</xdr:col>
      <xdr:colOff>177800</xdr:colOff>
      <xdr:row>41</xdr:row>
      <xdr:rowOff>43549</xdr:rowOff>
    </xdr:to>
    <xdr:cxnSp macro="">
      <xdr:nvCxnSpPr>
        <xdr:cNvPr id="137" name="直線コネクタ 136">
          <a:extLst>
            <a:ext uri="{FF2B5EF4-FFF2-40B4-BE49-F238E27FC236}">
              <a16:creationId xmlns:a16="http://schemas.microsoft.com/office/drawing/2014/main" id="{48B55E7B-5123-4FFF-9108-B81D6824B773}"/>
            </a:ext>
          </a:extLst>
        </xdr:cNvPr>
        <xdr:cNvCxnSpPr/>
      </xdr:nvCxnSpPr>
      <xdr:spPr>
        <a:xfrm flipV="1">
          <a:off x="7861300" y="7069169"/>
          <a:ext cx="889000" cy="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166389</xdr:rowOff>
    </xdr:from>
    <xdr:to>
      <xdr:col>36</xdr:col>
      <xdr:colOff>165100</xdr:colOff>
      <xdr:row>41</xdr:row>
      <xdr:rowOff>96539</xdr:rowOff>
    </xdr:to>
    <xdr:sp macro="" textlink="">
      <xdr:nvSpPr>
        <xdr:cNvPr id="138" name="楕円 137">
          <a:extLst>
            <a:ext uri="{FF2B5EF4-FFF2-40B4-BE49-F238E27FC236}">
              <a16:creationId xmlns:a16="http://schemas.microsoft.com/office/drawing/2014/main" id="{5BC3BB54-0A36-453E-ABA2-0F4ABEDDCA0D}"/>
            </a:ext>
          </a:extLst>
        </xdr:cNvPr>
        <xdr:cNvSpPr/>
      </xdr:nvSpPr>
      <xdr:spPr>
        <a:xfrm>
          <a:off x="6921500" y="702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43549</xdr:rowOff>
    </xdr:from>
    <xdr:to>
      <xdr:col>41</xdr:col>
      <xdr:colOff>50800</xdr:colOff>
      <xdr:row>41</xdr:row>
      <xdr:rowOff>45739</xdr:rowOff>
    </xdr:to>
    <xdr:cxnSp macro="">
      <xdr:nvCxnSpPr>
        <xdr:cNvPr id="139" name="直線コネクタ 138">
          <a:extLst>
            <a:ext uri="{FF2B5EF4-FFF2-40B4-BE49-F238E27FC236}">
              <a16:creationId xmlns:a16="http://schemas.microsoft.com/office/drawing/2014/main" id="{3E9264E5-AB17-49FF-A1D8-C393A86C5DDB}"/>
            </a:ext>
          </a:extLst>
        </xdr:cNvPr>
        <xdr:cNvCxnSpPr/>
      </xdr:nvCxnSpPr>
      <xdr:spPr>
        <a:xfrm flipV="1">
          <a:off x="6972300" y="7072999"/>
          <a:ext cx="889000" cy="2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96454</xdr:rowOff>
    </xdr:from>
    <xdr:ext cx="534377" cy="259045"/>
    <xdr:sp macro="" textlink="">
      <xdr:nvSpPr>
        <xdr:cNvPr id="140" name="n_1aveValue【道路】&#10;一人当たり延長">
          <a:extLst>
            <a:ext uri="{FF2B5EF4-FFF2-40B4-BE49-F238E27FC236}">
              <a16:creationId xmlns:a16="http://schemas.microsoft.com/office/drawing/2014/main" id="{7022B6F7-5C99-47A2-85F3-A7F410C8BCC9}"/>
            </a:ext>
          </a:extLst>
        </xdr:cNvPr>
        <xdr:cNvSpPr txBox="1"/>
      </xdr:nvSpPr>
      <xdr:spPr>
        <a:xfrm>
          <a:off x="9359411" y="644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109790</xdr:rowOff>
    </xdr:from>
    <xdr:ext cx="534377" cy="259045"/>
    <xdr:sp macro="" textlink="">
      <xdr:nvSpPr>
        <xdr:cNvPr id="141" name="n_2aveValue【道路】&#10;一人当たり延長">
          <a:extLst>
            <a:ext uri="{FF2B5EF4-FFF2-40B4-BE49-F238E27FC236}">
              <a16:creationId xmlns:a16="http://schemas.microsoft.com/office/drawing/2014/main" id="{9228D659-4528-43AB-AF65-97DD0CC230C5}"/>
            </a:ext>
          </a:extLst>
        </xdr:cNvPr>
        <xdr:cNvSpPr txBox="1"/>
      </xdr:nvSpPr>
      <xdr:spPr>
        <a:xfrm>
          <a:off x="8483111" y="645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139584</xdr:rowOff>
    </xdr:from>
    <xdr:ext cx="534377" cy="259045"/>
    <xdr:sp macro="" textlink="">
      <xdr:nvSpPr>
        <xdr:cNvPr id="142" name="n_3aveValue【道路】&#10;一人当たり延長">
          <a:extLst>
            <a:ext uri="{FF2B5EF4-FFF2-40B4-BE49-F238E27FC236}">
              <a16:creationId xmlns:a16="http://schemas.microsoft.com/office/drawing/2014/main" id="{8071D155-CD6C-4D39-8BC0-775EBCF71525}"/>
            </a:ext>
          </a:extLst>
        </xdr:cNvPr>
        <xdr:cNvSpPr txBox="1"/>
      </xdr:nvSpPr>
      <xdr:spPr>
        <a:xfrm>
          <a:off x="7594111" y="648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150385</xdr:rowOff>
    </xdr:from>
    <xdr:ext cx="534377" cy="259045"/>
    <xdr:sp macro="" textlink="">
      <xdr:nvSpPr>
        <xdr:cNvPr id="143" name="n_4aveValue【道路】&#10;一人当たり延長">
          <a:extLst>
            <a:ext uri="{FF2B5EF4-FFF2-40B4-BE49-F238E27FC236}">
              <a16:creationId xmlns:a16="http://schemas.microsoft.com/office/drawing/2014/main" id="{18D17364-C22B-4E10-8A00-74FE6C06AA78}"/>
            </a:ext>
          </a:extLst>
        </xdr:cNvPr>
        <xdr:cNvSpPr txBox="1"/>
      </xdr:nvSpPr>
      <xdr:spPr>
        <a:xfrm>
          <a:off x="6705111" y="6494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78732</xdr:rowOff>
    </xdr:from>
    <xdr:ext cx="469744" cy="259045"/>
    <xdr:sp macro="" textlink="">
      <xdr:nvSpPr>
        <xdr:cNvPr id="144" name="n_1mainValue【道路】&#10;一人当たり延長">
          <a:extLst>
            <a:ext uri="{FF2B5EF4-FFF2-40B4-BE49-F238E27FC236}">
              <a16:creationId xmlns:a16="http://schemas.microsoft.com/office/drawing/2014/main" id="{8713F9DD-5F16-4ED3-9DE2-D74EAB3691E3}"/>
            </a:ext>
          </a:extLst>
        </xdr:cNvPr>
        <xdr:cNvSpPr txBox="1"/>
      </xdr:nvSpPr>
      <xdr:spPr>
        <a:xfrm>
          <a:off x="9391727" y="7108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81646</xdr:rowOff>
    </xdr:from>
    <xdr:ext cx="469744" cy="259045"/>
    <xdr:sp macro="" textlink="">
      <xdr:nvSpPr>
        <xdr:cNvPr id="145" name="n_2mainValue【道路】&#10;一人当たり延長">
          <a:extLst>
            <a:ext uri="{FF2B5EF4-FFF2-40B4-BE49-F238E27FC236}">
              <a16:creationId xmlns:a16="http://schemas.microsoft.com/office/drawing/2014/main" id="{30283BE4-9DAA-44C2-8DF8-BB1E014385DC}"/>
            </a:ext>
          </a:extLst>
        </xdr:cNvPr>
        <xdr:cNvSpPr txBox="1"/>
      </xdr:nvSpPr>
      <xdr:spPr>
        <a:xfrm>
          <a:off x="8515427" y="7111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85476</xdr:rowOff>
    </xdr:from>
    <xdr:ext cx="469744" cy="259045"/>
    <xdr:sp macro="" textlink="">
      <xdr:nvSpPr>
        <xdr:cNvPr id="146" name="n_3mainValue【道路】&#10;一人当たり延長">
          <a:extLst>
            <a:ext uri="{FF2B5EF4-FFF2-40B4-BE49-F238E27FC236}">
              <a16:creationId xmlns:a16="http://schemas.microsoft.com/office/drawing/2014/main" id="{01822F61-5D95-4A20-BCCA-71E59434859D}"/>
            </a:ext>
          </a:extLst>
        </xdr:cNvPr>
        <xdr:cNvSpPr txBox="1"/>
      </xdr:nvSpPr>
      <xdr:spPr>
        <a:xfrm>
          <a:off x="7626427" y="7114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87666</xdr:rowOff>
    </xdr:from>
    <xdr:ext cx="469744" cy="259045"/>
    <xdr:sp macro="" textlink="">
      <xdr:nvSpPr>
        <xdr:cNvPr id="147" name="n_4mainValue【道路】&#10;一人当たり延長">
          <a:extLst>
            <a:ext uri="{FF2B5EF4-FFF2-40B4-BE49-F238E27FC236}">
              <a16:creationId xmlns:a16="http://schemas.microsoft.com/office/drawing/2014/main" id="{F7632E71-6B41-4DEF-A985-63A6E622A6BF}"/>
            </a:ext>
          </a:extLst>
        </xdr:cNvPr>
        <xdr:cNvSpPr txBox="1"/>
      </xdr:nvSpPr>
      <xdr:spPr>
        <a:xfrm>
          <a:off x="6737427" y="7117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489FF2EA-B4E9-4237-874A-26F0A4C03DC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10E0B651-D211-4ECD-ADCB-0A0AC3790EE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36C928C2-3634-4E25-A9A4-8D4D1AA8F62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277BCD89-609C-461D-83AA-731CD59CF3A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3A94FDE-B4F2-4231-AE93-B12A0CEA19F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24278F-1C3D-4971-AF46-96458D09ABA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9E044FD0-9C2D-4E21-90A2-CC2900441FC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C78D7F96-9300-4519-A500-BEE16806CA1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53FFE980-0E4E-4F1F-BAE7-E423364ABD2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6CDDE5F1-E7DC-4D75-9AE9-50C81310FDF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A0C97D40-442C-4AAD-A884-81EC5AC563D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4B62554D-1DBD-49FD-A5EE-023C50DDAEB9}"/>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CD4D4FC9-69D3-4D8F-9FF7-4C0175B54EA9}"/>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F624A3D7-0346-4B0D-912B-7C7B681AE47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818DA1F7-A709-4C75-B376-52ED37FD1863}"/>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FA792F19-56E2-40D1-A835-522E727862F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2CE58DAB-49D9-40A8-AE7D-D3CC71ACF563}"/>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FC514EA7-8824-4282-959B-A58F42176E5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710748-17CF-41E6-AC93-2DB926BE2D43}"/>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1F2C0930-C23A-4783-B35D-7EA6597B2252}"/>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AB61912F-0CAB-4A60-82D4-D21CBAA331B9}"/>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DD121E67-F586-4DAF-AD54-A1F8A7F79386}"/>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78D31249-78BA-468B-857E-E7AAFEB4013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A669C35D-6654-448E-89A8-1D4F73F7D83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85A81400-4C05-4F65-B2CB-E7C3FD0C7B5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122465</xdr:rowOff>
    </xdr:from>
    <xdr:to>
      <xdr:col>24</xdr:col>
      <xdr:colOff>62865</xdr:colOff>
      <xdr:row>64</xdr:row>
      <xdr:rowOff>29391</xdr:rowOff>
    </xdr:to>
    <xdr:cxnSp macro="">
      <xdr:nvCxnSpPr>
        <xdr:cNvPr id="173" name="直線コネクタ 172">
          <a:extLst>
            <a:ext uri="{FF2B5EF4-FFF2-40B4-BE49-F238E27FC236}">
              <a16:creationId xmlns:a16="http://schemas.microsoft.com/office/drawing/2014/main" id="{EF47C8E8-F776-432F-865B-51873298E906}"/>
            </a:ext>
          </a:extLst>
        </xdr:cNvPr>
        <xdr:cNvCxnSpPr/>
      </xdr:nvCxnSpPr>
      <xdr:spPr>
        <a:xfrm flipV="1">
          <a:off x="4634865" y="9552215"/>
          <a:ext cx="0" cy="1449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33218</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D2296674-840D-4901-8344-B1669D3583D0}"/>
            </a:ext>
          </a:extLst>
        </xdr:cNvPr>
        <xdr:cNvSpPr txBox="1"/>
      </xdr:nvSpPr>
      <xdr:spPr>
        <a:xfrm>
          <a:off x="4673600" y="11006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29391</xdr:rowOff>
    </xdr:from>
    <xdr:to>
      <xdr:col>24</xdr:col>
      <xdr:colOff>152400</xdr:colOff>
      <xdr:row>64</xdr:row>
      <xdr:rowOff>29391</xdr:rowOff>
    </xdr:to>
    <xdr:cxnSp macro="">
      <xdr:nvCxnSpPr>
        <xdr:cNvPr id="175" name="直線コネクタ 174">
          <a:extLst>
            <a:ext uri="{FF2B5EF4-FFF2-40B4-BE49-F238E27FC236}">
              <a16:creationId xmlns:a16="http://schemas.microsoft.com/office/drawing/2014/main" id="{DEA6CC71-F6D8-40B4-B1B1-12791FC28F7D}"/>
            </a:ext>
          </a:extLst>
        </xdr:cNvPr>
        <xdr:cNvCxnSpPr/>
      </xdr:nvCxnSpPr>
      <xdr:spPr>
        <a:xfrm>
          <a:off x="4546600" y="110021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69142</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4E9FD2BD-38B8-40C0-A3B5-C3EE98FDB59E}"/>
            </a:ext>
          </a:extLst>
        </xdr:cNvPr>
        <xdr:cNvSpPr txBox="1"/>
      </xdr:nvSpPr>
      <xdr:spPr>
        <a:xfrm>
          <a:off x="4673600" y="93274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122465</xdr:rowOff>
    </xdr:from>
    <xdr:to>
      <xdr:col>24</xdr:col>
      <xdr:colOff>152400</xdr:colOff>
      <xdr:row>55</xdr:row>
      <xdr:rowOff>122465</xdr:rowOff>
    </xdr:to>
    <xdr:cxnSp macro="">
      <xdr:nvCxnSpPr>
        <xdr:cNvPr id="177" name="直線コネクタ 176">
          <a:extLst>
            <a:ext uri="{FF2B5EF4-FFF2-40B4-BE49-F238E27FC236}">
              <a16:creationId xmlns:a16="http://schemas.microsoft.com/office/drawing/2014/main" id="{24055D7A-C54B-441C-83EC-A55235D6E527}"/>
            </a:ext>
          </a:extLst>
        </xdr:cNvPr>
        <xdr:cNvCxnSpPr/>
      </xdr:nvCxnSpPr>
      <xdr:spPr>
        <a:xfrm>
          <a:off x="4546600" y="955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162758</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5FED6EA8-D8AA-4543-9E6F-516B62AF1450}"/>
            </a:ext>
          </a:extLst>
        </xdr:cNvPr>
        <xdr:cNvSpPr txBox="1"/>
      </xdr:nvSpPr>
      <xdr:spPr>
        <a:xfrm>
          <a:off x="4673600" y="1044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xdr:rowOff>
    </xdr:from>
    <xdr:to>
      <xdr:col>24</xdr:col>
      <xdr:colOff>114300</xdr:colOff>
      <xdr:row>61</xdr:row>
      <xdr:rowOff>114481</xdr:rowOff>
    </xdr:to>
    <xdr:sp macro="" textlink="">
      <xdr:nvSpPr>
        <xdr:cNvPr id="179" name="フローチャート: 判断 178">
          <a:extLst>
            <a:ext uri="{FF2B5EF4-FFF2-40B4-BE49-F238E27FC236}">
              <a16:creationId xmlns:a16="http://schemas.microsoft.com/office/drawing/2014/main" id="{05BFDF48-249C-485C-A2C5-BC55C9F02A52}"/>
            </a:ext>
          </a:extLst>
        </xdr:cNvPr>
        <xdr:cNvSpPr/>
      </xdr:nvSpPr>
      <xdr:spPr>
        <a:xfrm>
          <a:off x="4584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168003</xdr:rowOff>
    </xdr:from>
    <xdr:to>
      <xdr:col>20</xdr:col>
      <xdr:colOff>38100</xdr:colOff>
      <xdr:row>61</xdr:row>
      <xdr:rowOff>98153</xdr:rowOff>
    </xdr:to>
    <xdr:sp macro="" textlink="">
      <xdr:nvSpPr>
        <xdr:cNvPr id="180" name="フローチャート: 判断 179">
          <a:extLst>
            <a:ext uri="{FF2B5EF4-FFF2-40B4-BE49-F238E27FC236}">
              <a16:creationId xmlns:a16="http://schemas.microsoft.com/office/drawing/2014/main" id="{2A6527F7-13AE-44FB-BBF9-13FC92311366}"/>
            </a:ext>
          </a:extLst>
        </xdr:cNvPr>
        <xdr:cNvSpPr/>
      </xdr:nvSpPr>
      <xdr:spPr>
        <a:xfrm>
          <a:off x="3746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148409</xdr:rowOff>
    </xdr:from>
    <xdr:to>
      <xdr:col>15</xdr:col>
      <xdr:colOff>101600</xdr:colOff>
      <xdr:row>61</xdr:row>
      <xdr:rowOff>78559</xdr:rowOff>
    </xdr:to>
    <xdr:sp macro="" textlink="">
      <xdr:nvSpPr>
        <xdr:cNvPr id="181" name="フローチャート: 判断 180">
          <a:extLst>
            <a:ext uri="{FF2B5EF4-FFF2-40B4-BE49-F238E27FC236}">
              <a16:creationId xmlns:a16="http://schemas.microsoft.com/office/drawing/2014/main" id="{9F2B7E3F-E583-414E-B513-2731CEF7EAD3}"/>
            </a:ext>
          </a:extLst>
        </xdr:cNvPr>
        <xdr:cNvSpPr/>
      </xdr:nvSpPr>
      <xdr:spPr>
        <a:xfrm>
          <a:off x="2857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115751</xdr:rowOff>
    </xdr:from>
    <xdr:to>
      <xdr:col>10</xdr:col>
      <xdr:colOff>165100</xdr:colOff>
      <xdr:row>61</xdr:row>
      <xdr:rowOff>45901</xdr:rowOff>
    </xdr:to>
    <xdr:sp macro="" textlink="">
      <xdr:nvSpPr>
        <xdr:cNvPr id="182" name="フローチャート: 判断 181">
          <a:extLst>
            <a:ext uri="{FF2B5EF4-FFF2-40B4-BE49-F238E27FC236}">
              <a16:creationId xmlns:a16="http://schemas.microsoft.com/office/drawing/2014/main" id="{DA9CDB9F-48BF-4EC5-82AA-2E11B5D04A22}"/>
            </a:ext>
          </a:extLst>
        </xdr:cNvPr>
        <xdr:cNvSpPr/>
      </xdr:nvSpPr>
      <xdr:spPr>
        <a:xfrm>
          <a:off x="1968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14BA8A16-2691-488E-9180-477426E72937}"/>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5C09B59-D9CD-45B0-B0C2-ABCEDF09053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34F4312-AB73-4820-802A-6AFA40EBC4D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CE3910C-61C5-4C1D-973D-2F2532DBF87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4A1990F-06EB-49A6-83C9-FFF0CA84BBC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C4642E6-CF38-4DA2-B65B-C4B5383172E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166370</xdr:rowOff>
    </xdr:from>
    <xdr:to>
      <xdr:col>24</xdr:col>
      <xdr:colOff>114300</xdr:colOff>
      <xdr:row>60</xdr:row>
      <xdr:rowOff>96520</xdr:rowOff>
    </xdr:to>
    <xdr:sp macro="" textlink="">
      <xdr:nvSpPr>
        <xdr:cNvPr id="189" name="楕円 188">
          <a:extLst>
            <a:ext uri="{FF2B5EF4-FFF2-40B4-BE49-F238E27FC236}">
              <a16:creationId xmlns:a16="http://schemas.microsoft.com/office/drawing/2014/main" id="{5B7BF641-CB59-461D-8920-71EA90C2F0B9}"/>
            </a:ext>
          </a:extLst>
        </xdr:cNvPr>
        <xdr:cNvSpPr/>
      </xdr:nvSpPr>
      <xdr:spPr>
        <a:xfrm>
          <a:off x="45847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17797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B105DCE2-0E98-49EE-BF1F-927A45EA0077}"/>
            </a:ext>
          </a:extLst>
        </xdr:cNvPr>
        <xdr:cNvSpPr txBox="1"/>
      </xdr:nvSpPr>
      <xdr:spPr>
        <a:xfrm>
          <a:off x="4673600"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148409</xdr:rowOff>
    </xdr:from>
    <xdr:to>
      <xdr:col>20</xdr:col>
      <xdr:colOff>38100</xdr:colOff>
      <xdr:row>60</xdr:row>
      <xdr:rowOff>78559</xdr:rowOff>
    </xdr:to>
    <xdr:sp macro="" textlink="">
      <xdr:nvSpPr>
        <xdr:cNvPr id="191" name="楕円 190">
          <a:extLst>
            <a:ext uri="{FF2B5EF4-FFF2-40B4-BE49-F238E27FC236}">
              <a16:creationId xmlns:a16="http://schemas.microsoft.com/office/drawing/2014/main" id="{A043F229-37B7-49B3-9987-447E5C525F09}"/>
            </a:ext>
          </a:extLst>
        </xdr:cNvPr>
        <xdr:cNvSpPr/>
      </xdr:nvSpPr>
      <xdr:spPr>
        <a:xfrm>
          <a:off x="3746500" y="10263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27759</xdr:rowOff>
    </xdr:from>
    <xdr:to>
      <xdr:col>24</xdr:col>
      <xdr:colOff>63500</xdr:colOff>
      <xdr:row>60</xdr:row>
      <xdr:rowOff>45720</xdr:rowOff>
    </xdr:to>
    <xdr:cxnSp macro="">
      <xdr:nvCxnSpPr>
        <xdr:cNvPr id="192" name="直線コネクタ 191">
          <a:extLst>
            <a:ext uri="{FF2B5EF4-FFF2-40B4-BE49-F238E27FC236}">
              <a16:creationId xmlns:a16="http://schemas.microsoft.com/office/drawing/2014/main" id="{0272BE22-7DEB-4BD8-B5A4-332E7F633DA5}"/>
            </a:ext>
          </a:extLst>
        </xdr:cNvPr>
        <xdr:cNvCxnSpPr/>
      </xdr:nvCxnSpPr>
      <xdr:spPr>
        <a:xfrm>
          <a:off x="3797300" y="10314759"/>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123916</xdr:rowOff>
    </xdr:from>
    <xdr:to>
      <xdr:col>15</xdr:col>
      <xdr:colOff>101600</xdr:colOff>
      <xdr:row>60</xdr:row>
      <xdr:rowOff>54066</xdr:rowOff>
    </xdr:to>
    <xdr:sp macro="" textlink="">
      <xdr:nvSpPr>
        <xdr:cNvPr id="193" name="楕円 192">
          <a:extLst>
            <a:ext uri="{FF2B5EF4-FFF2-40B4-BE49-F238E27FC236}">
              <a16:creationId xmlns:a16="http://schemas.microsoft.com/office/drawing/2014/main" id="{83BE047F-7EB4-4218-AA17-B294E5A9FF0A}"/>
            </a:ext>
          </a:extLst>
        </xdr:cNvPr>
        <xdr:cNvSpPr/>
      </xdr:nvSpPr>
      <xdr:spPr>
        <a:xfrm>
          <a:off x="2857500" y="1023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3266</xdr:rowOff>
    </xdr:from>
    <xdr:to>
      <xdr:col>19</xdr:col>
      <xdr:colOff>177800</xdr:colOff>
      <xdr:row>60</xdr:row>
      <xdr:rowOff>27759</xdr:rowOff>
    </xdr:to>
    <xdr:cxnSp macro="">
      <xdr:nvCxnSpPr>
        <xdr:cNvPr id="194" name="直線コネクタ 193">
          <a:extLst>
            <a:ext uri="{FF2B5EF4-FFF2-40B4-BE49-F238E27FC236}">
              <a16:creationId xmlns:a16="http://schemas.microsoft.com/office/drawing/2014/main" id="{70675B0C-80D2-486A-B5A7-AEC098C0BA9C}"/>
            </a:ext>
          </a:extLst>
        </xdr:cNvPr>
        <xdr:cNvCxnSpPr/>
      </xdr:nvCxnSpPr>
      <xdr:spPr>
        <a:xfrm>
          <a:off x="2908300" y="1029026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104322</xdr:rowOff>
    </xdr:from>
    <xdr:to>
      <xdr:col>10</xdr:col>
      <xdr:colOff>165100</xdr:colOff>
      <xdr:row>60</xdr:row>
      <xdr:rowOff>34472</xdr:rowOff>
    </xdr:to>
    <xdr:sp macro="" textlink="">
      <xdr:nvSpPr>
        <xdr:cNvPr id="195" name="楕円 194">
          <a:extLst>
            <a:ext uri="{FF2B5EF4-FFF2-40B4-BE49-F238E27FC236}">
              <a16:creationId xmlns:a16="http://schemas.microsoft.com/office/drawing/2014/main" id="{66CBBC90-61E5-4A55-9F9B-29FA017D6B57}"/>
            </a:ext>
          </a:extLst>
        </xdr:cNvPr>
        <xdr:cNvSpPr/>
      </xdr:nvSpPr>
      <xdr:spPr>
        <a:xfrm>
          <a:off x="1968500" y="1021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155122</xdr:rowOff>
    </xdr:from>
    <xdr:to>
      <xdr:col>15</xdr:col>
      <xdr:colOff>50800</xdr:colOff>
      <xdr:row>60</xdr:row>
      <xdr:rowOff>3266</xdr:rowOff>
    </xdr:to>
    <xdr:cxnSp macro="">
      <xdr:nvCxnSpPr>
        <xdr:cNvPr id="196" name="直線コネクタ 195">
          <a:extLst>
            <a:ext uri="{FF2B5EF4-FFF2-40B4-BE49-F238E27FC236}">
              <a16:creationId xmlns:a16="http://schemas.microsoft.com/office/drawing/2014/main" id="{58B1E1AC-D9A3-4CE5-AD24-8362D82901C4}"/>
            </a:ext>
          </a:extLst>
        </xdr:cNvPr>
        <xdr:cNvCxnSpPr/>
      </xdr:nvCxnSpPr>
      <xdr:spPr>
        <a:xfrm>
          <a:off x="2019300" y="10270672"/>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79828</xdr:rowOff>
    </xdr:from>
    <xdr:to>
      <xdr:col>6</xdr:col>
      <xdr:colOff>38100</xdr:colOff>
      <xdr:row>60</xdr:row>
      <xdr:rowOff>9978</xdr:rowOff>
    </xdr:to>
    <xdr:sp macro="" textlink="">
      <xdr:nvSpPr>
        <xdr:cNvPr id="197" name="楕円 196">
          <a:extLst>
            <a:ext uri="{FF2B5EF4-FFF2-40B4-BE49-F238E27FC236}">
              <a16:creationId xmlns:a16="http://schemas.microsoft.com/office/drawing/2014/main" id="{463CC1B7-2073-44D6-969C-13FD9F8984A5}"/>
            </a:ext>
          </a:extLst>
        </xdr:cNvPr>
        <xdr:cNvSpPr/>
      </xdr:nvSpPr>
      <xdr:spPr>
        <a:xfrm>
          <a:off x="1079500" y="1019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130628</xdr:rowOff>
    </xdr:from>
    <xdr:to>
      <xdr:col>10</xdr:col>
      <xdr:colOff>114300</xdr:colOff>
      <xdr:row>59</xdr:row>
      <xdr:rowOff>155122</xdr:rowOff>
    </xdr:to>
    <xdr:cxnSp macro="">
      <xdr:nvCxnSpPr>
        <xdr:cNvPr id="198" name="直線コネクタ 197">
          <a:extLst>
            <a:ext uri="{FF2B5EF4-FFF2-40B4-BE49-F238E27FC236}">
              <a16:creationId xmlns:a16="http://schemas.microsoft.com/office/drawing/2014/main" id="{DDF8FF73-10D6-404B-B4E7-89CC91732DC5}"/>
            </a:ext>
          </a:extLst>
        </xdr:cNvPr>
        <xdr:cNvCxnSpPr/>
      </xdr:nvCxnSpPr>
      <xdr:spPr>
        <a:xfrm>
          <a:off x="1130300" y="10246178"/>
          <a:ext cx="889000" cy="2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89280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93494D63-63D9-473B-B22C-BD0471053CC5}"/>
            </a:ext>
          </a:extLst>
        </xdr:cNvPr>
        <xdr:cNvSpPr txBox="1"/>
      </xdr:nvSpPr>
      <xdr:spPr>
        <a:xfrm>
          <a:off x="35820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69686</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E06DEC99-9EB9-4B24-B87A-8198E9909F94}"/>
            </a:ext>
          </a:extLst>
        </xdr:cNvPr>
        <xdr:cNvSpPr txBox="1"/>
      </xdr:nvSpPr>
      <xdr:spPr>
        <a:xfrm>
          <a:off x="27057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37028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724A8440-32C6-4E9D-B831-413F739288C2}"/>
            </a:ext>
          </a:extLst>
        </xdr:cNvPr>
        <xdr:cNvSpPr txBox="1"/>
      </xdr:nvSpPr>
      <xdr:spPr>
        <a:xfrm>
          <a:off x="181674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B9A41811-D5B2-4261-8427-9221FACE1DCE}"/>
            </a:ext>
          </a:extLst>
        </xdr:cNvPr>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95086</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4BCE10E-569C-45B9-BB91-33FA3CE33057}"/>
            </a:ext>
          </a:extLst>
        </xdr:cNvPr>
        <xdr:cNvSpPr txBox="1"/>
      </xdr:nvSpPr>
      <xdr:spPr>
        <a:xfrm>
          <a:off x="3582044" y="10039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70593</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F86BB87F-AA0C-4E8C-BA75-ACAB75A8B0E1}"/>
            </a:ext>
          </a:extLst>
        </xdr:cNvPr>
        <xdr:cNvSpPr txBox="1"/>
      </xdr:nvSpPr>
      <xdr:spPr>
        <a:xfrm>
          <a:off x="2705744" y="1001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50999</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C9871BF1-F59D-4D85-A636-938FBA459A26}"/>
            </a:ext>
          </a:extLst>
        </xdr:cNvPr>
        <xdr:cNvSpPr txBox="1"/>
      </xdr:nvSpPr>
      <xdr:spPr>
        <a:xfrm>
          <a:off x="1816744" y="999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26505</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18DF2100-9F5F-4BCB-A55C-E98F07F7F7AD}"/>
            </a:ext>
          </a:extLst>
        </xdr:cNvPr>
        <xdr:cNvSpPr txBox="1"/>
      </xdr:nvSpPr>
      <xdr:spPr>
        <a:xfrm>
          <a:off x="927744" y="9970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5AAA984C-8574-487E-B14B-1647B8450C8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1FD2547E-D3C2-4E28-9C82-52B4F4284CB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9133A280-C66D-455D-AF07-530B1004F25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A0F4B483-F7DA-4CF7-9D52-255F792B41B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298894BC-C870-4F74-8981-433622C125B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3818943D-A45B-4BD6-9028-FD9F78D2DCA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4CECA7C2-7A1D-4D47-977B-ED09DFE7109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25263B84-DE16-4BEB-8D75-4581177D8EF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114919D9-0C32-44BC-86CD-92733DC63D0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222DD4BD-0AC4-44E9-8AD5-E896C53421E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2B83C71D-641A-43DF-A5ED-2108D14A6AD9}"/>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8DF58782-D17A-4A02-ADEF-7E751AB91563}"/>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87F779FB-171C-4DFF-9E29-A59DC04D71B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7E5AFE4-78FF-458D-A861-1FDFCB61C5C9}"/>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5FCE120-8172-4405-9149-0F80D7F76B6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0C00F775-55CC-4940-B20B-3F13F7D9F821}"/>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A7D66AD4-BA30-4F4E-84D7-C1917B1A0FFB}"/>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B6E7A6F9-2DBD-4D6E-ACBE-5907149117F1}"/>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76870767-DA2B-46B7-B519-5F702E5AF6D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4F2BCFE5-4F8B-4C10-8727-DBF47CB491F1}"/>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24B5331-42DF-4374-ABE1-06A6082C643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4D2AD814-6831-4CA6-B10C-6F93DEF97F2F}"/>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AAE7E653-0C11-40F4-A008-F7E7AB66A4E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112571</xdr:rowOff>
    </xdr:from>
    <xdr:to>
      <xdr:col>54</xdr:col>
      <xdr:colOff>189865</xdr:colOff>
      <xdr:row>64</xdr:row>
      <xdr:rowOff>68273</xdr:rowOff>
    </xdr:to>
    <xdr:cxnSp macro="">
      <xdr:nvCxnSpPr>
        <xdr:cNvPr id="230" name="直線コネクタ 229">
          <a:extLst>
            <a:ext uri="{FF2B5EF4-FFF2-40B4-BE49-F238E27FC236}">
              <a16:creationId xmlns:a16="http://schemas.microsoft.com/office/drawing/2014/main" id="{E93776EF-8E2F-44A9-9749-3EB760151E3A}"/>
            </a:ext>
          </a:extLst>
        </xdr:cNvPr>
        <xdr:cNvCxnSpPr/>
      </xdr:nvCxnSpPr>
      <xdr:spPr>
        <a:xfrm flipV="1">
          <a:off x="10476865" y="9713771"/>
          <a:ext cx="0" cy="1327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72100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4EEC06A0-ABAD-4E8E-BE61-A778A177524F}"/>
            </a:ext>
          </a:extLst>
        </xdr:cNvPr>
        <xdr:cNvSpPr txBox="1"/>
      </xdr:nvSpPr>
      <xdr:spPr>
        <a:xfrm>
          <a:off x="10515600" y="11044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68273</xdr:rowOff>
    </xdr:from>
    <xdr:to>
      <xdr:col>55</xdr:col>
      <xdr:colOff>88900</xdr:colOff>
      <xdr:row>64</xdr:row>
      <xdr:rowOff>68273</xdr:rowOff>
    </xdr:to>
    <xdr:cxnSp macro="">
      <xdr:nvCxnSpPr>
        <xdr:cNvPr id="232" name="直線コネクタ 231">
          <a:extLst>
            <a:ext uri="{FF2B5EF4-FFF2-40B4-BE49-F238E27FC236}">
              <a16:creationId xmlns:a16="http://schemas.microsoft.com/office/drawing/2014/main" id="{D73F6526-FB50-43E1-B308-D85747DAA1AB}"/>
            </a:ext>
          </a:extLst>
        </xdr:cNvPr>
        <xdr:cNvCxnSpPr/>
      </xdr:nvCxnSpPr>
      <xdr:spPr>
        <a:xfrm>
          <a:off x="10388600" y="1104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59248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725FADB0-CC45-495E-A139-10F84AEF9517}"/>
            </a:ext>
          </a:extLst>
        </xdr:cNvPr>
        <xdr:cNvSpPr txBox="1"/>
      </xdr:nvSpPr>
      <xdr:spPr>
        <a:xfrm>
          <a:off x="10515600" y="94889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1,752,269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112571</xdr:rowOff>
    </xdr:from>
    <xdr:to>
      <xdr:col>55</xdr:col>
      <xdr:colOff>88900</xdr:colOff>
      <xdr:row>56</xdr:row>
      <xdr:rowOff>112571</xdr:rowOff>
    </xdr:to>
    <xdr:cxnSp macro="">
      <xdr:nvCxnSpPr>
        <xdr:cNvPr id="234" name="直線コネクタ 233">
          <a:extLst>
            <a:ext uri="{FF2B5EF4-FFF2-40B4-BE49-F238E27FC236}">
              <a16:creationId xmlns:a16="http://schemas.microsoft.com/office/drawing/2014/main" id="{07FAF68D-2FDA-4648-9E24-943746613621}"/>
            </a:ext>
          </a:extLst>
        </xdr:cNvPr>
        <xdr:cNvCxnSpPr/>
      </xdr:nvCxnSpPr>
      <xdr:spPr>
        <a:xfrm>
          <a:off x="10388600" y="9713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85976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66EBC409-A60F-4879-B406-7D57244E283E}"/>
            </a:ext>
          </a:extLst>
        </xdr:cNvPr>
        <xdr:cNvSpPr txBox="1"/>
      </xdr:nvSpPr>
      <xdr:spPr>
        <a:xfrm>
          <a:off x="10515600" y="105444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63099</xdr:rowOff>
    </xdr:from>
    <xdr:to>
      <xdr:col>55</xdr:col>
      <xdr:colOff>50800</xdr:colOff>
      <xdr:row>62</xdr:row>
      <xdr:rowOff>164699</xdr:rowOff>
    </xdr:to>
    <xdr:sp macro="" textlink="">
      <xdr:nvSpPr>
        <xdr:cNvPr id="236" name="フローチャート: 判断 235">
          <a:extLst>
            <a:ext uri="{FF2B5EF4-FFF2-40B4-BE49-F238E27FC236}">
              <a16:creationId xmlns:a16="http://schemas.microsoft.com/office/drawing/2014/main" id="{274605E3-BF4C-4DE4-A942-5B02FC5AA9E7}"/>
            </a:ext>
          </a:extLst>
        </xdr:cNvPr>
        <xdr:cNvSpPr/>
      </xdr:nvSpPr>
      <xdr:spPr>
        <a:xfrm>
          <a:off x="10426700" y="1069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70929</xdr:rowOff>
    </xdr:from>
    <xdr:to>
      <xdr:col>50</xdr:col>
      <xdr:colOff>165100</xdr:colOff>
      <xdr:row>63</xdr:row>
      <xdr:rowOff>1079</xdr:rowOff>
    </xdr:to>
    <xdr:sp macro="" textlink="">
      <xdr:nvSpPr>
        <xdr:cNvPr id="237" name="フローチャート: 判断 236">
          <a:extLst>
            <a:ext uri="{FF2B5EF4-FFF2-40B4-BE49-F238E27FC236}">
              <a16:creationId xmlns:a16="http://schemas.microsoft.com/office/drawing/2014/main" id="{F817015E-8A5B-4441-843E-ACA5E7633A82}"/>
            </a:ext>
          </a:extLst>
        </xdr:cNvPr>
        <xdr:cNvSpPr/>
      </xdr:nvSpPr>
      <xdr:spPr>
        <a:xfrm>
          <a:off x="9588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79854</xdr:rowOff>
    </xdr:from>
    <xdr:to>
      <xdr:col>46</xdr:col>
      <xdr:colOff>38100</xdr:colOff>
      <xdr:row>63</xdr:row>
      <xdr:rowOff>10004</xdr:rowOff>
    </xdr:to>
    <xdr:sp macro="" textlink="">
      <xdr:nvSpPr>
        <xdr:cNvPr id="238" name="フローチャート: 判断 237">
          <a:extLst>
            <a:ext uri="{FF2B5EF4-FFF2-40B4-BE49-F238E27FC236}">
              <a16:creationId xmlns:a16="http://schemas.microsoft.com/office/drawing/2014/main" id="{81EE3E07-8F73-4BE5-B1B6-571323658951}"/>
            </a:ext>
          </a:extLst>
        </xdr:cNvPr>
        <xdr:cNvSpPr/>
      </xdr:nvSpPr>
      <xdr:spPr>
        <a:xfrm>
          <a:off x="8699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90446</xdr:rowOff>
    </xdr:from>
    <xdr:to>
      <xdr:col>41</xdr:col>
      <xdr:colOff>101600</xdr:colOff>
      <xdr:row>63</xdr:row>
      <xdr:rowOff>20596</xdr:rowOff>
    </xdr:to>
    <xdr:sp macro="" textlink="">
      <xdr:nvSpPr>
        <xdr:cNvPr id="239" name="フローチャート: 判断 238">
          <a:extLst>
            <a:ext uri="{FF2B5EF4-FFF2-40B4-BE49-F238E27FC236}">
              <a16:creationId xmlns:a16="http://schemas.microsoft.com/office/drawing/2014/main" id="{2C216A4E-4E40-480D-868A-1A6121197DCC}"/>
            </a:ext>
          </a:extLst>
        </xdr:cNvPr>
        <xdr:cNvSpPr/>
      </xdr:nvSpPr>
      <xdr:spPr>
        <a:xfrm>
          <a:off x="7810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90906</xdr:rowOff>
    </xdr:from>
    <xdr:to>
      <xdr:col>36</xdr:col>
      <xdr:colOff>165100</xdr:colOff>
      <xdr:row>63</xdr:row>
      <xdr:rowOff>21056</xdr:rowOff>
    </xdr:to>
    <xdr:sp macro="" textlink="">
      <xdr:nvSpPr>
        <xdr:cNvPr id="240" name="フローチャート: 判断 239">
          <a:extLst>
            <a:ext uri="{FF2B5EF4-FFF2-40B4-BE49-F238E27FC236}">
              <a16:creationId xmlns:a16="http://schemas.microsoft.com/office/drawing/2014/main" id="{BA3FDB43-A753-43FC-A48D-75B602B90C81}"/>
            </a:ext>
          </a:extLst>
        </xdr:cNvPr>
        <xdr:cNvSpPr/>
      </xdr:nvSpPr>
      <xdr:spPr>
        <a:xfrm>
          <a:off x="6921500" y="1072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444515D-EBBE-417E-96F3-E265E7F46A9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ABDC25C-C1B1-4100-A395-58CA1D43E91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6EAF5F9-825B-497E-9358-949E5885C08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3567743-AF3C-4239-BC9A-6AED7796A0D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AF1169D-A014-4320-9F2B-50B51302974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110372</xdr:rowOff>
    </xdr:from>
    <xdr:to>
      <xdr:col>55</xdr:col>
      <xdr:colOff>50800</xdr:colOff>
      <xdr:row>64</xdr:row>
      <xdr:rowOff>40522</xdr:rowOff>
    </xdr:to>
    <xdr:sp macro="" textlink="">
      <xdr:nvSpPr>
        <xdr:cNvPr id="246" name="楕円 245">
          <a:extLst>
            <a:ext uri="{FF2B5EF4-FFF2-40B4-BE49-F238E27FC236}">
              <a16:creationId xmlns:a16="http://schemas.microsoft.com/office/drawing/2014/main" id="{1BF28FB0-5864-4F2D-9CC8-97B9FD6804F3}"/>
            </a:ext>
          </a:extLst>
        </xdr:cNvPr>
        <xdr:cNvSpPr/>
      </xdr:nvSpPr>
      <xdr:spPr>
        <a:xfrm>
          <a:off x="10426700" y="10911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25299</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94CB60E9-863F-4F73-820F-FBCE1B23F598}"/>
            </a:ext>
          </a:extLst>
        </xdr:cNvPr>
        <xdr:cNvSpPr txBox="1"/>
      </xdr:nvSpPr>
      <xdr:spPr>
        <a:xfrm>
          <a:off x="10515600" y="10826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111884</xdr:rowOff>
    </xdr:from>
    <xdr:to>
      <xdr:col>50</xdr:col>
      <xdr:colOff>165100</xdr:colOff>
      <xdr:row>64</xdr:row>
      <xdr:rowOff>42034</xdr:rowOff>
    </xdr:to>
    <xdr:sp macro="" textlink="">
      <xdr:nvSpPr>
        <xdr:cNvPr id="248" name="楕円 247">
          <a:extLst>
            <a:ext uri="{FF2B5EF4-FFF2-40B4-BE49-F238E27FC236}">
              <a16:creationId xmlns:a16="http://schemas.microsoft.com/office/drawing/2014/main" id="{15BD261C-3269-4E6A-AC7E-DF96FD864339}"/>
            </a:ext>
          </a:extLst>
        </xdr:cNvPr>
        <xdr:cNvSpPr/>
      </xdr:nvSpPr>
      <xdr:spPr>
        <a:xfrm>
          <a:off x="9588500" y="10913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161172</xdr:rowOff>
    </xdr:from>
    <xdr:to>
      <xdr:col>55</xdr:col>
      <xdr:colOff>0</xdr:colOff>
      <xdr:row>63</xdr:row>
      <xdr:rowOff>162684</xdr:rowOff>
    </xdr:to>
    <xdr:cxnSp macro="">
      <xdr:nvCxnSpPr>
        <xdr:cNvPr id="249" name="直線コネクタ 248">
          <a:extLst>
            <a:ext uri="{FF2B5EF4-FFF2-40B4-BE49-F238E27FC236}">
              <a16:creationId xmlns:a16="http://schemas.microsoft.com/office/drawing/2014/main" id="{97AADA5D-41F2-4D4F-A520-4121471D8EFF}"/>
            </a:ext>
          </a:extLst>
        </xdr:cNvPr>
        <xdr:cNvCxnSpPr/>
      </xdr:nvCxnSpPr>
      <xdr:spPr>
        <a:xfrm flipV="1">
          <a:off x="9639300" y="10962522"/>
          <a:ext cx="838200" cy="1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113792</xdr:rowOff>
    </xdr:from>
    <xdr:to>
      <xdr:col>46</xdr:col>
      <xdr:colOff>38100</xdr:colOff>
      <xdr:row>64</xdr:row>
      <xdr:rowOff>43942</xdr:rowOff>
    </xdr:to>
    <xdr:sp macro="" textlink="">
      <xdr:nvSpPr>
        <xdr:cNvPr id="250" name="楕円 249">
          <a:extLst>
            <a:ext uri="{FF2B5EF4-FFF2-40B4-BE49-F238E27FC236}">
              <a16:creationId xmlns:a16="http://schemas.microsoft.com/office/drawing/2014/main" id="{E63B67E2-5A24-4213-9FDC-DD07CD2BED61}"/>
            </a:ext>
          </a:extLst>
        </xdr:cNvPr>
        <xdr:cNvSpPr/>
      </xdr:nvSpPr>
      <xdr:spPr>
        <a:xfrm>
          <a:off x="8699500" y="1091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162684</xdr:rowOff>
    </xdr:from>
    <xdr:to>
      <xdr:col>50</xdr:col>
      <xdr:colOff>114300</xdr:colOff>
      <xdr:row>63</xdr:row>
      <xdr:rowOff>164592</xdr:rowOff>
    </xdr:to>
    <xdr:cxnSp macro="">
      <xdr:nvCxnSpPr>
        <xdr:cNvPr id="251" name="直線コネクタ 250">
          <a:extLst>
            <a:ext uri="{FF2B5EF4-FFF2-40B4-BE49-F238E27FC236}">
              <a16:creationId xmlns:a16="http://schemas.microsoft.com/office/drawing/2014/main" id="{E8261158-1AFF-483F-BB40-E40496A061CF}"/>
            </a:ext>
          </a:extLst>
        </xdr:cNvPr>
        <xdr:cNvCxnSpPr/>
      </xdr:nvCxnSpPr>
      <xdr:spPr>
        <a:xfrm flipV="1">
          <a:off x="8750300" y="10964034"/>
          <a:ext cx="889000" cy="1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115977</xdr:rowOff>
    </xdr:from>
    <xdr:to>
      <xdr:col>41</xdr:col>
      <xdr:colOff>101600</xdr:colOff>
      <xdr:row>64</xdr:row>
      <xdr:rowOff>46127</xdr:rowOff>
    </xdr:to>
    <xdr:sp macro="" textlink="">
      <xdr:nvSpPr>
        <xdr:cNvPr id="252" name="楕円 251">
          <a:extLst>
            <a:ext uri="{FF2B5EF4-FFF2-40B4-BE49-F238E27FC236}">
              <a16:creationId xmlns:a16="http://schemas.microsoft.com/office/drawing/2014/main" id="{4D713DD8-E97E-4E87-87C4-1B2A2467194C}"/>
            </a:ext>
          </a:extLst>
        </xdr:cNvPr>
        <xdr:cNvSpPr/>
      </xdr:nvSpPr>
      <xdr:spPr>
        <a:xfrm>
          <a:off x="7810500" y="10917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164592</xdr:rowOff>
    </xdr:from>
    <xdr:to>
      <xdr:col>45</xdr:col>
      <xdr:colOff>177800</xdr:colOff>
      <xdr:row>63</xdr:row>
      <xdr:rowOff>166777</xdr:rowOff>
    </xdr:to>
    <xdr:cxnSp macro="">
      <xdr:nvCxnSpPr>
        <xdr:cNvPr id="253" name="直線コネクタ 252">
          <a:extLst>
            <a:ext uri="{FF2B5EF4-FFF2-40B4-BE49-F238E27FC236}">
              <a16:creationId xmlns:a16="http://schemas.microsoft.com/office/drawing/2014/main" id="{172D6CA2-1B74-41AE-9248-BFACD95E5238}"/>
            </a:ext>
          </a:extLst>
        </xdr:cNvPr>
        <xdr:cNvCxnSpPr/>
      </xdr:nvCxnSpPr>
      <xdr:spPr>
        <a:xfrm flipV="1">
          <a:off x="7861300" y="10965942"/>
          <a:ext cx="889000" cy="2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117372</xdr:rowOff>
    </xdr:from>
    <xdr:to>
      <xdr:col>36</xdr:col>
      <xdr:colOff>165100</xdr:colOff>
      <xdr:row>64</xdr:row>
      <xdr:rowOff>47522</xdr:rowOff>
    </xdr:to>
    <xdr:sp macro="" textlink="">
      <xdr:nvSpPr>
        <xdr:cNvPr id="254" name="楕円 253">
          <a:extLst>
            <a:ext uri="{FF2B5EF4-FFF2-40B4-BE49-F238E27FC236}">
              <a16:creationId xmlns:a16="http://schemas.microsoft.com/office/drawing/2014/main" id="{EEFE927A-CE43-4051-912F-6A3397206186}"/>
            </a:ext>
          </a:extLst>
        </xdr:cNvPr>
        <xdr:cNvSpPr/>
      </xdr:nvSpPr>
      <xdr:spPr>
        <a:xfrm>
          <a:off x="6921500" y="1091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166777</xdr:rowOff>
    </xdr:from>
    <xdr:to>
      <xdr:col>41</xdr:col>
      <xdr:colOff>50800</xdr:colOff>
      <xdr:row>63</xdr:row>
      <xdr:rowOff>168172</xdr:rowOff>
    </xdr:to>
    <xdr:cxnSp macro="">
      <xdr:nvCxnSpPr>
        <xdr:cNvPr id="255" name="直線コネクタ 254">
          <a:extLst>
            <a:ext uri="{FF2B5EF4-FFF2-40B4-BE49-F238E27FC236}">
              <a16:creationId xmlns:a16="http://schemas.microsoft.com/office/drawing/2014/main" id="{48258A37-2369-4EF1-9589-8A7DD8E209AD}"/>
            </a:ext>
          </a:extLst>
        </xdr:cNvPr>
        <xdr:cNvCxnSpPr/>
      </xdr:nvCxnSpPr>
      <xdr:spPr>
        <a:xfrm flipV="1">
          <a:off x="6972300" y="10968127"/>
          <a:ext cx="889000" cy="1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17606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D4AE30C7-E4F0-42C0-91B5-CA48A77248B9}"/>
            </a:ext>
          </a:extLst>
        </xdr:cNvPr>
        <xdr:cNvSpPr txBox="1"/>
      </xdr:nvSpPr>
      <xdr:spPr>
        <a:xfrm>
          <a:off x="9327095" y="1047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26531</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645B9C63-4589-4D2E-98DF-2FC30D9EC6C3}"/>
            </a:ext>
          </a:extLst>
        </xdr:cNvPr>
        <xdr:cNvSpPr txBox="1"/>
      </xdr:nvSpPr>
      <xdr:spPr>
        <a:xfrm>
          <a:off x="8450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37123</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4E1C7D10-0539-4F22-B3E3-9531A0E0D652}"/>
            </a:ext>
          </a:extLst>
        </xdr:cNvPr>
        <xdr:cNvSpPr txBox="1"/>
      </xdr:nvSpPr>
      <xdr:spPr>
        <a:xfrm>
          <a:off x="7561795" y="1049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37583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DA887E9D-A622-4365-BFDE-1F614C7EB950}"/>
            </a:ext>
          </a:extLst>
        </xdr:cNvPr>
        <xdr:cNvSpPr txBox="1"/>
      </xdr:nvSpPr>
      <xdr:spPr>
        <a:xfrm>
          <a:off x="6672795" y="10496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33161</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9846E4B2-25D7-4179-AB20-25245269CB9D}"/>
            </a:ext>
          </a:extLst>
        </xdr:cNvPr>
        <xdr:cNvSpPr txBox="1"/>
      </xdr:nvSpPr>
      <xdr:spPr>
        <a:xfrm>
          <a:off x="9327095" y="11005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35069</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19DC9512-0D33-4BBA-A8D6-7E6C54765889}"/>
            </a:ext>
          </a:extLst>
        </xdr:cNvPr>
        <xdr:cNvSpPr txBox="1"/>
      </xdr:nvSpPr>
      <xdr:spPr>
        <a:xfrm>
          <a:off x="8450795" y="11007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37254</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88643B93-F606-4ED7-A465-8071AFCD99EF}"/>
            </a:ext>
          </a:extLst>
        </xdr:cNvPr>
        <xdr:cNvSpPr txBox="1"/>
      </xdr:nvSpPr>
      <xdr:spPr>
        <a:xfrm>
          <a:off x="7561795" y="11010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38649</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2E244B1C-D3B7-42C2-A406-B9A9DCEE1F89}"/>
            </a:ext>
          </a:extLst>
        </xdr:cNvPr>
        <xdr:cNvSpPr txBox="1"/>
      </xdr:nvSpPr>
      <xdr:spPr>
        <a:xfrm>
          <a:off x="6672795" y="11011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D977DE05-66A2-41C5-A2C6-C19243A7E4E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53C02F33-5F72-48D0-929F-F1F43DB405E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976F9E8C-099E-49F5-902F-CEB03160EF7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6942D497-D733-4422-A736-894C04DE48D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B377DF19-DDAC-4B56-AD25-027E65B2F18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AD610AFD-41D6-4A95-8BF5-7C46DD0B276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668F01C8-A7EA-43E3-894F-25ED87A7574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B8E7BA6B-03AF-44B0-8D68-12EADFA5D11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35B88957-46D7-4AA1-A780-6F197354404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ACB8FFB3-123D-4FB7-95E4-17EFB414D5A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B61C7EB2-5487-4E2C-856D-5465B5DC6D1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223C096C-0846-4B4B-A358-320F8D1B1CC6}"/>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703C8F7B-A43F-4412-A5EF-C9CF1847ADA2}"/>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5390BDE8-59A3-4667-AECD-1EA1DFBC74E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D439D8C1-D616-4B8C-975A-E6BEB7FBB8FB}"/>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293BC0DC-8756-4F8F-939D-65806C8D2D2A}"/>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1EE88F29-C577-4FF8-BE37-29CADCFEC569}"/>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86658F70-187A-48C8-93C0-D9FDC94FA92A}"/>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D4473AA1-7175-498C-BEA5-55CB739611A2}"/>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88D530E6-7927-4D29-B4F9-A462B6C9312C}"/>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6D185D4A-2249-4D20-B138-E558FAA070CB}"/>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E2794F0-EE2C-43F8-BA40-F75F689065F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B1A468C6-E997-46E6-81F7-5C65F28260E2}"/>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DD897750-EC18-4E2B-B1D1-1AF3F89136F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154305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86C0C35-0826-4DBA-B771-31A074609173}"/>
            </a:ext>
          </a:extLst>
        </xdr:cNvPr>
        <xdr:cNvCxnSpPr/>
      </xdr:nvCxnSpPr>
      <xdr:spPr>
        <a:xfrm flipV="1">
          <a:off x="4634865" y="1352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F7F5E9C4-6594-45CD-A990-2005AA3512A2}"/>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EB342D4E-D3F1-40AD-BFCB-1766D5640CD6}"/>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100982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12524758-A286-4283-92CA-17E44EFDFEA5}"/>
            </a:ext>
          </a:extLst>
        </xdr:cNvPr>
        <xdr:cNvSpPr txBox="1"/>
      </xdr:nvSpPr>
      <xdr:spPr>
        <a:xfrm>
          <a:off x="4673600" y="1330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154305</xdr:rowOff>
    </xdr:from>
    <xdr:to>
      <xdr:col>24</xdr:col>
      <xdr:colOff>152400</xdr:colOff>
      <xdr:row>78</xdr:row>
      <xdr:rowOff>154305</xdr:rowOff>
    </xdr:to>
    <xdr:cxnSp macro="">
      <xdr:nvCxnSpPr>
        <xdr:cNvPr id="292" name="直線コネクタ 291">
          <a:extLst>
            <a:ext uri="{FF2B5EF4-FFF2-40B4-BE49-F238E27FC236}">
              <a16:creationId xmlns:a16="http://schemas.microsoft.com/office/drawing/2014/main" id="{51695783-A29B-4F96-942F-9549B2171E29}"/>
            </a:ext>
          </a:extLst>
        </xdr:cNvPr>
        <xdr:cNvCxnSpPr/>
      </xdr:nvCxnSpPr>
      <xdr:spPr>
        <a:xfrm>
          <a:off x="4546600" y="1352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15257</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502ED607-DCD9-450C-803A-9ACB7094C0B9}"/>
            </a:ext>
          </a:extLst>
        </xdr:cNvPr>
        <xdr:cNvSpPr txBox="1"/>
      </xdr:nvSpPr>
      <xdr:spPr>
        <a:xfrm>
          <a:off x="4673600" y="14245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36830</xdr:rowOff>
    </xdr:from>
    <xdr:to>
      <xdr:col>24</xdr:col>
      <xdr:colOff>114300</xdr:colOff>
      <xdr:row>83</xdr:row>
      <xdr:rowOff>138430</xdr:rowOff>
    </xdr:to>
    <xdr:sp macro="" textlink="">
      <xdr:nvSpPr>
        <xdr:cNvPr id="294" name="フローチャート: 判断 293">
          <a:extLst>
            <a:ext uri="{FF2B5EF4-FFF2-40B4-BE49-F238E27FC236}">
              <a16:creationId xmlns:a16="http://schemas.microsoft.com/office/drawing/2014/main" id="{30B6AF84-0A16-420A-A7F1-9BF743467327}"/>
            </a:ext>
          </a:extLst>
        </xdr:cNvPr>
        <xdr:cNvSpPr/>
      </xdr:nvSpPr>
      <xdr:spPr>
        <a:xfrm>
          <a:off x="45847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17780</xdr:rowOff>
    </xdr:from>
    <xdr:to>
      <xdr:col>20</xdr:col>
      <xdr:colOff>38100</xdr:colOff>
      <xdr:row>83</xdr:row>
      <xdr:rowOff>119380</xdr:rowOff>
    </xdr:to>
    <xdr:sp macro="" textlink="">
      <xdr:nvSpPr>
        <xdr:cNvPr id="295" name="フローチャート: 判断 294">
          <a:extLst>
            <a:ext uri="{FF2B5EF4-FFF2-40B4-BE49-F238E27FC236}">
              <a16:creationId xmlns:a16="http://schemas.microsoft.com/office/drawing/2014/main" id="{F61FD57B-C6AF-43FC-9F56-282A5CFE8C4F}"/>
            </a:ext>
          </a:extLst>
        </xdr:cNvPr>
        <xdr:cNvSpPr/>
      </xdr:nvSpPr>
      <xdr:spPr>
        <a:xfrm>
          <a:off x="3746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151130</xdr:rowOff>
    </xdr:from>
    <xdr:to>
      <xdr:col>15</xdr:col>
      <xdr:colOff>101600</xdr:colOff>
      <xdr:row>83</xdr:row>
      <xdr:rowOff>81280</xdr:rowOff>
    </xdr:to>
    <xdr:sp macro="" textlink="">
      <xdr:nvSpPr>
        <xdr:cNvPr id="296" name="フローチャート: 判断 295">
          <a:extLst>
            <a:ext uri="{FF2B5EF4-FFF2-40B4-BE49-F238E27FC236}">
              <a16:creationId xmlns:a16="http://schemas.microsoft.com/office/drawing/2014/main" id="{BAFF8981-A936-4AFA-A007-B84C13BA8327}"/>
            </a:ext>
          </a:extLst>
        </xdr:cNvPr>
        <xdr:cNvSpPr/>
      </xdr:nvSpPr>
      <xdr:spPr>
        <a:xfrm>
          <a:off x="2857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141605</xdr:rowOff>
    </xdr:from>
    <xdr:to>
      <xdr:col>10</xdr:col>
      <xdr:colOff>165100</xdr:colOff>
      <xdr:row>83</xdr:row>
      <xdr:rowOff>71755</xdr:rowOff>
    </xdr:to>
    <xdr:sp macro="" textlink="">
      <xdr:nvSpPr>
        <xdr:cNvPr id="297" name="フローチャート: 判断 296">
          <a:extLst>
            <a:ext uri="{FF2B5EF4-FFF2-40B4-BE49-F238E27FC236}">
              <a16:creationId xmlns:a16="http://schemas.microsoft.com/office/drawing/2014/main" id="{4091E89A-65A0-4594-974B-35C7E387115F}"/>
            </a:ext>
          </a:extLst>
        </xdr:cNvPr>
        <xdr:cNvSpPr/>
      </xdr:nvSpPr>
      <xdr:spPr>
        <a:xfrm>
          <a:off x="1968500" y="1420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128270</xdr:rowOff>
    </xdr:from>
    <xdr:to>
      <xdr:col>6</xdr:col>
      <xdr:colOff>38100</xdr:colOff>
      <xdr:row>83</xdr:row>
      <xdr:rowOff>58420</xdr:rowOff>
    </xdr:to>
    <xdr:sp macro="" textlink="">
      <xdr:nvSpPr>
        <xdr:cNvPr id="298" name="フローチャート: 判断 297">
          <a:extLst>
            <a:ext uri="{FF2B5EF4-FFF2-40B4-BE49-F238E27FC236}">
              <a16:creationId xmlns:a16="http://schemas.microsoft.com/office/drawing/2014/main" id="{1FC78AEA-657D-4BD3-9D86-2110200F90F8}"/>
            </a:ext>
          </a:extLst>
        </xdr:cNvPr>
        <xdr:cNvSpPr/>
      </xdr:nvSpPr>
      <xdr:spPr>
        <a:xfrm>
          <a:off x="10795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89052D8-D400-414A-901B-90A3C26E56B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0D177A5-ADF8-4C5A-8F61-9AF8A90D44E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B595B74-C4B9-4139-B870-2CB30BEC7F5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8D17436-8007-40C0-9735-3803AB50B56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43A961D-8BB1-4196-A14D-40C24B204A8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166370</xdr:rowOff>
    </xdr:from>
    <xdr:to>
      <xdr:col>24</xdr:col>
      <xdr:colOff>114300</xdr:colOff>
      <xdr:row>83</xdr:row>
      <xdr:rowOff>96520</xdr:rowOff>
    </xdr:to>
    <xdr:sp macro="" textlink="">
      <xdr:nvSpPr>
        <xdr:cNvPr id="304" name="楕円 303">
          <a:extLst>
            <a:ext uri="{FF2B5EF4-FFF2-40B4-BE49-F238E27FC236}">
              <a16:creationId xmlns:a16="http://schemas.microsoft.com/office/drawing/2014/main" id="{1B71BE63-4BCD-42DC-8171-DDCAD6A99D88}"/>
            </a:ext>
          </a:extLst>
        </xdr:cNvPr>
        <xdr:cNvSpPr/>
      </xdr:nvSpPr>
      <xdr:spPr>
        <a:xfrm>
          <a:off x="4584700" y="1422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17797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A887951B-DD1A-427E-98D4-61C724E532BD}"/>
            </a:ext>
          </a:extLst>
        </xdr:cNvPr>
        <xdr:cNvSpPr txBox="1"/>
      </xdr:nvSpPr>
      <xdr:spPr>
        <a:xfrm>
          <a:off x="4673600" y="14076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135889</xdr:rowOff>
    </xdr:from>
    <xdr:to>
      <xdr:col>20</xdr:col>
      <xdr:colOff>38100</xdr:colOff>
      <xdr:row>83</xdr:row>
      <xdr:rowOff>66039</xdr:rowOff>
    </xdr:to>
    <xdr:sp macro="" textlink="">
      <xdr:nvSpPr>
        <xdr:cNvPr id="306" name="楕円 305">
          <a:extLst>
            <a:ext uri="{FF2B5EF4-FFF2-40B4-BE49-F238E27FC236}">
              <a16:creationId xmlns:a16="http://schemas.microsoft.com/office/drawing/2014/main" id="{D327BEF5-2D3C-4F30-9273-CDE39BC4290E}"/>
            </a:ext>
          </a:extLst>
        </xdr:cNvPr>
        <xdr:cNvSpPr/>
      </xdr:nvSpPr>
      <xdr:spPr>
        <a:xfrm>
          <a:off x="37465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15239</xdr:rowOff>
    </xdr:from>
    <xdr:to>
      <xdr:col>24</xdr:col>
      <xdr:colOff>63500</xdr:colOff>
      <xdr:row>83</xdr:row>
      <xdr:rowOff>45720</xdr:rowOff>
    </xdr:to>
    <xdr:cxnSp macro="">
      <xdr:nvCxnSpPr>
        <xdr:cNvPr id="307" name="直線コネクタ 306">
          <a:extLst>
            <a:ext uri="{FF2B5EF4-FFF2-40B4-BE49-F238E27FC236}">
              <a16:creationId xmlns:a16="http://schemas.microsoft.com/office/drawing/2014/main" id="{FE9C25A1-DA19-4247-BD8E-9B73236604CC}"/>
            </a:ext>
          </a:extLst>
        </xdr:cNvPr>
        <xdr:cNvCxnSpPr/>
      </xdr:nvCxnSpPr>
      <xdr:spPr>
        <a:xfrm>
          <a:off x="3797300" y="14245589"/>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97789</xdr:rowOff>
    </xdr:from>
    <xdr:to>
      <xdr:col>15</xdr:col>
      <xdr:colOff>101600</xdr:colOff>
      <xdr:row>83</xdr:row>
      <xdr:rowOff>27939</xdr:rowOff>
    </xdr:to>
    <xdr:sp macro="" textlink="">
      <xdr:nvSpPr>
        <xdr:cNvPr id="308" name="楕円 307">
          <a:extLst>
            <a:ext uri="{FF2B5EF4-FFF2-40B4-BE49-F238E27FC236}">
              <a16:creationId xmlns:a16="http://schemas.microsoft.com/office/drawing/2014/main" id="{86F7F96D-7E37-4234-910E-C210B4E800F1}"/>
            </a:ext>
          </a:extLst>
        </xdr:cNvPr>
        <xdr:cNvSpPr/>
      </xdr:nvSpPr>
      <xdr:spPr>
        <a:xfrm>
          <a:off x="2857500" y="1415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148589</xdr:rowOff>
    </xdr:from>
    <xdr:to>
      <xdr:col>19</xdr:col>
      <xdr:colOff>177800</xdr:colOff>
      <xdr:row>83</xdr:row>
      <xdr:rowOff>15239</xdr:rowOff>
    </xdr:to>
    <xdr:cxnSp macro="">
      <xdr:nvCxnSpPr>
        <xdr:cNvPr id="309" name="直線コネクタ 308">
          <a:extLst>
            <a:ext uri="{FF2B5EF4-FFF2-40B4-BE49-F238E27FC236}">
              <a16:creationId xmlns:a16="http://schemas.microsoft.com/office/drawing/2014/main" id="{71480119-57A0-4DE8-9F99-974C2AF1FC90}"/>
            </a:ext>
          </a:extLst>
        </xdr:cNvPr>
        <xdr:cNvCxnSpPr/>
      </xdr:nvCxnSpPr>
      <xdr:spPr>
        <a:xfrm>
          <a:off x="2908300" y="1420748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67311</xdr:rowOff>
    </xdr:from>
    <xdr:to>
      <xdr:col>10</xdr:col>
      <xdr:colOff>165100</xdr:colOff>
      <xdr:row>82</xdr:row>
      <xdr:rowOff>168911</xdr:rowOff>
    </xdr:to>
    <xdr:sp macro="" textlink="">
      <xdr:nvSpPr>
        <xdr:cNvPr id="310" name="楕円 309">
          <a:extLst>
            <a:ext uri="{FF2B5EF4-FFF2-40B4-BE49-F238E27FC236}">
              <a16:creationId xmlns:a16="http://schemas.microsoft.com/office/drawing/2014/main" id="{EC688E97-5805-4486-A782-812C10A1DF12}"/>
            </a:ext>
          </a:extLst>
        </xdr:cNvPr>
        <xdr:cNvSpPr/>
      </xdr:nvSpPr>
      <xdr:spPr>
        <a:xfrm>
          <a:off x="19685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118111</xdr:rowOff>
    </xdr:from>
    <xdr:to>
      <xdr:col>15</xdr:col>
      <xdr:colOff>50800</xdr:colOff>
      <xdr:row>82</xdr:row>
      <xdr:rowOff>148589</xdr:rowOff>
    </xdr:to>
    <xdr:cxnSp macro="">
      <xdr:nvCxnSpPr>
        <xdr:cNvPr id="311" name="直線コネクタ 310">
          <a:extLst>
            <a:ext uri="{FF2B5EF4-FFF2-40B4-BE49-F238E27FC236}">
              <a16:creationId xmlns:a16="http://schemas.microsoft.com/office/drawing/2014/main" id="{3BD5902D-554A-48C7-891F-77A883642192}"/>
            </a:ext>
          </a:extLst>
        </xdr:cNvPr>
        <xdr:cNvCxnSpPr/>
      </xdr:nvCxnSpPr>
      <xdr:spPr>
        <a:xfrm>
          <a:off x="2019300" y="1417701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34925</xdr:rowOff>
    </xdr:from>
    <xdr:to>
      <xdr:col>6</xdr:col>
      <xdr:colOff>38100</xdr:colOff>
      <xdr:row>82</xdr:row>
      <xdr:rowOff>136525</xdr:rowOff>
    </xdr:to>
    <xdr:sp macro="" textlink="">
      <xdr:nvSpPr>
        <xdr:cNvPr id="312" name="楕円 311">
          <a:extLst>
            <a:ext uri="{FF2B5EF4-FFF2-40B4-BE49-F238E27FC236}">
              <a16:creationId xmlns:a16="http://schemas.microsoft.com/office/drawing/2014/main" id="{6EEFE772-3778-4B75-AAF5-9CF5D2B15987}"/>
            </a:ext>
          </a:extLst>
        </xdr:cNvPr>
        <xdr:cNvSpPr/>
      </xdr:nvSpPr>
      <xdr:spPr>
        <a:xfrm>
          <a:off x="1079500" y="1409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85725</xdr:rowOff>
    </xdr:from>
    <xdr:to>
      <xdr:col>10</xdr:col>
      <xdr:colOff>114300</xdr:colOff>
      <xdr:row>82</xdr:row>
      <xdr:rowOff>118111</xdr:rowOff>
    </xdr:to>
    <xdr:cxnSp macro="">
      <xdr:nvCxnSpPr>
        <xdr:cNvPr id="313" name="直線コネクタ 312">
          <a:extLst>
            <a:ext uri="{FF2B5EF4-FFF2-40B4-BE49-F238E27FC236}">
              <a16:creationId xmlns:a16="http://schemas.microsoft.com/office/drawing/2014/main" id="{F434795F-357C-47CE-A837-533B86808B6A}"/>
            </a:ext>
          </a:extLst>
        </xdr:cNvPr>
        <xdr:cNvCxnSpPr/>
      </xdr:nvCxnSpPr>
      <xdr:spPr>
        <a:xfrm>
          <a:off x="1130300" y="14144625"/>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110507</xdr:rowOff>
    </xdr:from>
    <xdr:ext cx="405111" cy="259045"/>
    <xdr:sp macro="" textlink="">
      <xdr:nvSpPr>
        <xdr:cNvPr id="314" name="n_1aveValue【公営住宅】&#10;有形固定資産減価償却率">
          <a:extLst>
            <a:ext uri="{FF2B5EF4-FFF2-40B4-BE49-F238E27FC236}">
              <a16:creationId xmlns:a16="http://schemas.microsoft.com/office/drawing/2014/main" id="{EA4F9107-4246-45DF-AC39-22517D06E855}"/>
            </a:ext>
          </a:extLst>
        </xdr:cNvPr>
        <xdr:cNvSpPr txBox="1"/>
      </xdr:nvSpPr>
      <xdr:spPr>
        <a:xfrm>
          <a:off x="35820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72407</xdr:rowOff>
    </xdr:from>
    <xdr:ext cx="405111" cy="259045"/>
    <xdr:sp macro="" textlink="">
      <xdr:nvSpPr>
        <xdr:cNvPr id="315" name="n_2aveValue【公営住宅】&#10;有形固定資産減価償却率">
          <a:extLst>
            <a:ext uri="{FF2B5EF4-FFF2-40B4-BE49-F238E27FC236}">
              <a16:creationId xmlns:a16="http://schemas.microsoft.com/office/drawing/2014/main" id="{95B19CD6-C7F2-4339-B10E-7E1F26250B11}"/>
            </a:ext>
          </a:extLst>
        </xdr:cNvPr>
        <xdr:cNvSpPr txBox="1"/>
      </xdr:nvSpPr>
      <xdr:spPr>
        <a:xfrm>
          <a:off x="27057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62882</xdr:rowOff>
    </xdr:from>
    <xdr:ext cx="405111" cy="259045"/>
    <xdr:sp macro="" textlink="">
      <xdr:nvSpPr>
        <xdr:cNvPr id="316" name="n_3aveValue【公営住宅】&#10;有形固定資産減価償却率">
          <a:extLst>
            <a:ext uri="{FF2B5EF4-FFF2-40B4-BE49-F238E27FC236}">
              <a16:creationId xmlns:a16="http://schemas.microsoft.com/office/drawing/2014/main" id="{CF250021-309D-49A3-B805-A98CCB519C54}"/>
            </a:ext>
          </a:extLst>
        </xdr:cNvPr>
        <xdr:cNvSpPr txBox="1"/>
      </xdr:nvSpPr>
      <xdr:spPr>
        <a:xfrm>
          <a:off x="1816744" y="1429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49547</xdr:rowOff>
    </xdr:from>
    <xdr:ext cx="405111" cy="259045"/>
    <xdr:sp macro="" textlink="">
      <xdr:nvSpPr>
        <xdr:cNvPr id="317" name="n_4aveValue【公営住宅】&#10;有形固定資産減価償却率">
          <a:extLst>
            <a:ext uri="{FF2B5EF4-FFF2-40B4-BE49-F238E27FC236}">
              <a16:creationId xmlns:a16="http://schemas.microsoft.com/office/drawing/2014/main" id="{55AF8142-30F6-4C37-A39D-4543DF230AB2}"/>
            </a:ext>
          </a:extLst>
        </xdr:cNvPr>
        <xdr:cNvSpPr txBox="1"/>
      </xdr:nvSpPr>
      <xdr:spPr>
        <a:xfrm>
          <a:off x="927744" y="1427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82566</xdr:rowOff>
    </xdr:from>
    <xdr:ext cx="405111" cy="259045"/>
    <xdr:sp macro="" textlink="">
      <xdr:nvSpPr>
        <xdr:cNvPr id="318" name="n_1mainValue【公営住宅】&#10;有形固定資産減価償却率">
          <a:extLst>
            <a:ext uri="{FF2B5EF4-FFF2-40B4-BE49-F238E27FC236}">
              <a16:creationId xmlns:a16="http://schemas.microsoft.com/office/drawing/2014/main" id="{666E6788-CBB8-4855-A8C7-27FD36C5A2E5}"/>
            </a:ext>
          </a:extLst>
        </xdr:cNvPr>
        <xdr:cNvSpPr txBox="1"/>
      </xdr:nvSpPr>
      <xdr:spPr>
        <a:xfrm>
          <a:off x="35820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44466</xdr:rowOff>
    </xdr:from>
    <xdr:ext cx="405111" cy="259045"/>
    <xdr:sp macro="" textlink="">
      <xdr:nvSpPr>
        <xdr:cNvPr id="319" name="n_2mainValue【公営住宅】&#10;有形固定資産減価償却率">
          <a:extLst>
            <a:ext uri="{FF2B5EF4-FFF2-40B4-BE49-F238E27FC236}">
              <a16:creationId xmlns:a16="http://schemas.microsoft.com/office/drawing/2014/main" id="{036611D5-9BD3-492A-800A-55199234D1F5}"/>
            </a:ext>
          </a:extLst>
        </xdr:cNvPr>
        <xdr:cNvSpPr txBox="1"/>
      </xdr:nvSpPr>
      <xdr:spPr>
        <a:xfrm>
          <a:off x="2705744" y="13931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13988</xdr:rowOff>
    </xdr:from>
    <xdr:ext cx="405111" cy="259045"/>
    <xdr:sp macro="" textlink="">
      <xdr:nvSpPr>
        <xdr:cNvPr id="320" name="n_3mainValue【公営住宅】&#10;有形固定資産減価償却率">
          <a:extLst>
            <a:ext uri="{FF2B5EF4-FFF2-40B4-BE49-F238E27FC236}">
              <a16:creationId xmlns:a16="http://schemas.microsoft.com/office/drawing/2014/main" id="{BE0681D6-F72C-4018-AAC8-FC25003CA5C1}"/>
            </a:ext>
          </a:extLst>
        </xdr:cNvPr>
        <xdr:cNvSpPr txBox="1"/>
      </xdr:nvSpPr>
      <xdr:spPr>
        <a:xfrm>
          <a:off x="1816744" y="1390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21" name="n_4mainValue【公営住宅】&#10;有形固定資産減価償却率">
          <a:extLst>
            <a:ext uri="{FF2B5EF4-FFF2-40B4-BE49-F238E27FC236}">
              <a16:creationId xmlns:a16="http://schemas.microsoft.com/office/drawing/2014/main" id="{3A3F2645-187C-4CC5-B231-6FB2F7DCB8DC}"/>
            </a:ext>
          </a:extLst>
        </xdr:cNvPr>
        <xdr:cNvSpPr txBox="1"/>
      </xdr:nvSpPr>
      <xdr:spPr>
        <a:xfrm>
          <a:off x="927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DC8278B7-8A9F-4B08-9544-78AA9AA1F7B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66AF5A6C-C04D-40F9-9164-E421DD59B3A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42423EA5-AE34-4A15-93AE-4626FD7A05E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AA329C89-A75A-4A7E-B8B5-EAE6F09AB8B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AABC3B33-04C7-432D-856F-12889F5B17D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84B19512-5677-42CA-998D-9AD1735F977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814785D7-6C9C-4DC4-9404-BAD1E1B6A11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BD54613F-4C08-4B25-B19D-5B1C3688955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8E54A683-7F98-45AF-83AC-F8E48F68522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487F2A1C-9312-41C0-A2D4-8825F4F9BEA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C3DBA1AF-9DD4-451A-B683-9FAB62064D5F}"/>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9E531ABF-A24F-4145-84C6-74E239E108E4}"/>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0483004F-0529-4BF9-939A-03C07CEF2D11}"/>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5" name="テキスト ボックス 334">
          <a:extLst>
            <a:ext uri="{FF2B5EF4-FFF2-40B4-BE49-F238E27FC236}">
              <a16:creationId xmlns:a16="http://schemas.microsoft.com/office/drawing/2014/main" id="{9D3B96BA-8D3A-4232-9064-44521062E51C}"/>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EC0653E1-28A4-4E2C-82E0-16494C848E3B}"/>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7" name="テキスト ボックス 336">
          <a:extLst>
            <a:ext uri="{FF2B5EF4-FFF2-40B4-BE49-F238E27FC236}">
              <a16:creationId xmlns:a16="http://schemas.microsoft.com/office/drawing/2014/main" id="{A6151263-2A38-451C-810A-003EB75D9CD1}"/>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D37B5F3E-C745-480B-950D-ED1501BDC39C}"/>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9" name="テキスト ボックス 338">
          <a:extLst>
            <a:ext uri="{FF2B5EF4-FFF2-40B4-BE49-F238E27FC236}">
              <a16:creationId xmlns:a16="http://schemas.microsoft.com/office/drawing/2014/main" id="{5A08FF03-FD33-4340-BDD4-152DF3D00E2F}"/>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94F2F5F5-5F09-4C03-B60D-DDCF9985C43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1" name="テキスト ボックス 340">
          <a:extLst>
            <a:ext uri="{FF2B5EF4-FFF2-40B4-BE49-F238E27FC236}">
              <a16:creationId xmlns:a16="http://schemas.microsoft.com/office/drawing/2014/main" id="{DBB2EA72-FEE6-4A46-B5CE-8F5F8F82D53A}"/>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6E2F97FB-7391-4CCC-9E5C-771A0522F1F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147645</xdr:rowOff>
    </xdr:from>
    <xdr:to>
      <xdr:col>54</xdr:col>
      <xdr:colOff>189865</xdr:colOff>
      <xdr:row>86</xdr:row>
      <xdr:rowOff>36134</xdr:rowOff>
    </xdr:to>
    <xdr:cxnSp macro="">
      <xdr:nvCxnSpPr>
        <xdr:cNvPr id="343" name="直線コネクタ 342">
          <a:extLst>
            <a:ext uri="{FF2B5EF4-FFF2-40B4-BE49-F238E27FC236}">
              <a16:creationId xmlns:a16="http://schemas.microsoft.com/office/drawing/2014/main" id="{51F3275C-3935-4D8F-B369-5EC82D9CB6F0}"/>
            </a:ext>
          </a:extLst>
        </xdr:cNvPr>
        <xdr:cNvCxnSpPr/>
      </xdr:nvCxnSpPr>
      <xdr:spPr>
        <a:xfrm flipV="1">
          <a:off x="10476865" y="13520745"/>
          <a:ext cx="0" cy="1260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39961</xdr:rowOff>
    </xdr:from>
    <xdr:ext cx="469744" cy="259045"/>
    <xdr:sp macro="" textlink="">
      <xdr:nvSpPr>
        <xdr:cNvPr id="344" name="【公営住宅】&#10;一人当たり面積最小値テキスト">
          <a:extLst>
            <a:ext uri="{FF2B5EF4-FFF2-40B4-BE49-F238E27FC236}">
              <a16:creationId xmlns:a16="http://schemas.microsoft.com/office/drawing/2014/main" id="{8D02F4CC-AE75-456A-8178-46835A1AF14C}"/>
            </a:ext>
          </a:extLst>
        </xdr:cNvPr>
        <xdr:cNvSpPr txBox="1"/>
      </xdr:nvSpPr>
      <xdr:spPr>
        <a:xfrm>
          <a:off x="10515600" y="14784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36134</xdr:rowOff>
    </xdr:from>
    <xdr:to>
      <xdr:col>55</xdr:col>
      <xdr:colOff>88900</xdr:colOff>
      <xdr:row>86</xdr:row>
      <xdr:rowOff>36134</xdr:rowOff>
    </xdr:to>
    <xdr:cxnSp macro="">
      <xdr:nvCxnSpPr>
        <xdr:cNvPr id="345" name="直線コネクタ 344">
          <a:extLst>
            <a:ext uri="{FF2B5EF4-FFF2-40B4-BE49-F238E27FC236}">
              <a16:creationId xmlns:a16="http://schemas.microsoft.com/office/drawing/2014/main" id="{A4C2BD14-0C42-435E-A70E-DF3FA7BDCE6D}"/>
            </a:ext>
          </a:extLst>
        </xdr:cNvPr>
        <xdr:cNvCxnSpPr/>
      </xdr:nvCxnSpPr>
      <xdr:spPr>
        <a:xfrm>
          <a:off x="10388600" y="1478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94322</xdr:rowOff>
    </xdr:from>
    <xdr:ext cx="534377" cy="259045"/>
    <xdr:sp macro="" textlink="">
      <xdr:nvSpPr>
        <xdr:cNvPr id="346" name="【公営住宅】&#10;一人当たり面積最大値テキスト">
          <a:extLst>
            <a:ext uri="{FF2B5EF4-FFF2-40B4-BE49-F238E27FC236}">
              <a16:creationId xmlns:a16="http://schemas.microsoft.com/office/drawing/2014/main" id="{6472613D-2911-4333-8EF5-992744422C1D}"/>
            </a:ext>
          </a:extLst>
        </xdr:cNvPr>
        <xdr:cNvSpPr txBox="1"/>
      </xdr:nvSpPr>
      <xdr:spPr>
        <a:xfrm>
          <a:off x="10515600" y="13295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147645</xdr:rowOff>
    </xdr:from>
    <xdr:to>
      <xdr:col>55</xdr:col>
      <xdr:colOff>88900</xdr:colOff>
      <xdr:row>78</xdr:row>
      <xdr:rowOff>147645</xdr:rowOff>
    </xdr:to>
    <xdr:cxnSp macro="">
      <xdr:nvCxnSpPr>
        <xdr:cNvPr id="347" name="直線コネクタ 346">
          <a:extLst>
            <a:ext uri="{FF2B5EF4-FFF2-40B4-BE49-F238E27FC236}">
              <a16:creationId xmlns:a16="http://schemas.microsoft.com/office/drawing/2014/main" id="{359907A0-C42C-40C3-B446-6E77E9F8BC23}"/>
            </a:ext>
          </a:extLst>
        </xdr:cNvPr>
        <xdr:cNvCxnSpPr/>
      </xdr:nvCxnSpPr>
      <xdr:spPr>
        <a:xfrm>
          <a:off x="10388600" y="13520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122648</xdr:rowOff>
    </xdr:from>
    <xdr:ext cx="469744" cy="259045"/>
    <xdr:sp macro="" textlink="">
      <xdr:nvSpPr>
        <xdr:cNvPr id="348" name="【公営住宅】&#10;一人当たり面積平均値テキスト">
          <a:extLst>
            <a:ext uri="{FF2B5EF4-FFF2-40B4-BE49-F238E27FC236}">
              <a16:creationId xmlns:a16="http://schemas.microsoft.com/office/drawing/2014/main" id="{DF9998E4-9831-4830-8E0D-EE42777DEF17}"/>
            </a:ext>
          </a:extLst>
        </xdr:cNvPr>
        <xdr:cNvSpPr txBox="1"/>
      </xdr:nvSpPr>
      <xdr:spPr>
        <a:xfrm>
          <a:off x="10515600" y="145244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99771</xdr:rowOff>
    </xdr:from>
    <xdr:to>
      <xdr:col>55</xdr:col>
      <xdr:colOff>50800</xdr:colOff>
      <xdr:row>86</xdr:row>
      <xdr:rowOff>29921</xdr:rowOff>
    </xdr:to>
    <xdr:sp macro="" textlink="">
      <xdr:nvSpPr>
        <xdr:cNvPr id="349" name="フローチャート: 判断 348">
          <a:extLst>
            <a:ext uri="{FF2B5EF4-FFF2-40B4-BE49-F238E27FC236}">
              <a16:creationId xmlns:a16="http://schemas.microsoft.com/office/drawing/2014/main" id="{1E73625E-C97F-477E-A622-9C7A1ED4BC8D}"/>
            </a:ext>
          </a:extLst>
        </xdr:cNvPr>
        <xdr:cNvSpPr/>
      </xdr:nvSpPr>
      <xdr:spPr>
        <a:xfrm>
          <a:off x="10426700" y="14673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100502</xdr:rowOff>
    </xdr:from>
    <xdr:to>
      <xdr:col>50</xdr:col>
      <xdr:colOff>165100</xdr:colOff>
      <xdr:row>86</xdr:row>
      <xdr:rowOff>30652</xdr:rowOff>
    </xdr:to>
    <xdr:sp macro="" textlink="">
      <xdr:nvSpPr>
        <xdr:cNvPr id="350" name="フローチャート: 判断 349">
          <a:extLst>
            <a:ext uri="{FF2B5EF4-FFF2-40B4-BE49-F238E27FC236}">
              <a16:creationId xmlns:a16="http://schemas.microsoft.com/office/drawing/2014/main" id="{80FA1840-2DFA-4827-857C-DD94467AC0C7}"/>
            </a:ext>
          </a:extLst>
        </xdr:cNvPr>
        <xdr:cNvSpPr/>
      </xdr:nvSpPr>
      <xdr:spPr>
        <a:xfrm>
          <a:off x="9588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100777</xdr:rowOff>
    </xdr:from>
    <xdr:to>
      <xdr:col>46</xdr:col>
      <xdr:colOff>38100</xdr:colOff>
      <xdr:row>86</xdr:row>
      <xdr:rowOff>30927</xdr:rowOff>
    </xdr:to>
    <xdr:sp macro="" textlink="">
      <xdr:nvSpPr>
        <xdr:cNvPr id="351" name="フローチャート: 判断 350">
          <a:extLst>
            <a:ext uri="{FF2B5EF4-FFF2-40B4-BE49-F238E27FC236}">
              <a16:creationId xmlns:a16="http://schemas.microsoft.com/office/drawing/2014/main" id="{3E2AAF26-8CC4-42F8-A47F-214158999379}"/>
            </a:ext>
          </a:extLst>
        </xdr:cNvPr>
        <xdr:cNvSpPr/>
      </xdr:nvSpPr>
      <xdr:spPr>
        <a:xfrm>
          <a:off x="8699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101966</xdr:rowOff>
    </xdr:from>
    <xdr:to>
      <xdr:col>41</xdr:col>
      <xdr:colOff>101600</xdr:colOff>
      <xdr:row>86</xdr:row>
      <xdr:rowOff>32116</xdr:rowOff>
    </xdr:to>
    <xdr:sp macro="" textlink="">
      <xdr:nvSpPr>
        <xdr:cNvPr id="352" name="フローチャート: 判断 351">
          <a:extLst>
            <a:ext uri="{FF2B5EF4-FFF2-40B4-BE49-F238E27FC236}">
              <a16:creationId xmlns:a16="http://schemas.microsoft.com/office/drawing/2014/main" id="{56B204E3-BE5B-4EFB-957D-6BB50BF614CF}"/>
            </a:ext>
          </a:extLst>
        </xdr:cNvPr>
        <xdr:cNvSpPr/>
      </xdr:nvSpPr>
      <xdr:spPr>
        <a:xfrm>
          <a:off x="7810500" y="1467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100457</xdr:rowOff>
    </xdr:from>
    <xdr:to>
      <xdr:col>36</xdr:col>
      <xdr:colOff>165100</xdr:colOff>
      <xdr:row>86</xdr:row>
      <xdr:rowOff>30607</xdr:rowOff>
    </xdr:to>
    <xdr:sp macro="" textlink="">
      <xdr:nvSpPr>
        <xdr:cNvPr id="353" name="フローチャート: 判断 352">
          <a:extLst>
            <a:ext uri="{FF2B5EF4-FFF2-40B4-BE49-F238E27FC236}">
              <a16:creationId xmlns:a16="http://schemas.microsoft.com/office/drawing/2014/main" id="{A7E96DD4-8F35-4575-98BC-DCC9899B886A}"/>
            </a:ext>
          </a:extLst>
        </xdr:cNvPr>
        <xdr:cNvSpPr/>
      </xdr:nvSpPr>
      <xdr:spPr>
        <a:xfrm>
          <a:off x="6921500" y="1467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8BA3CC16-5BCC-4BD8-B60F-347D755EB6C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733D26C-065B-40DB-90F4-942176B099C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78D89FD-3392-4182-A4A4-D5D848C7401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61A0ADF-E7A1-4074-A9DE-D22B385E143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B12F644-AC99-4E56-93BE-03E08BF5500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113258</xdr:rowOff>
    </xdr:from>
    <xdr:to>
      <xdr:col>55</xdr:col>
      <xdr:colOff>50800</xdr:colOff>
      <xdr:row>86</xdr:row>
      <xdr:rowOff>43408</xdr:rowOff>
    </xdr:to>
    <xdr:sp macro="" textlink="">
      <xdr:nvSpPr>
        <xdr:cNvPr id="359" name="楕円 358">
          <a:extLst>
            <a:ext uri="{FF2B5EF4-FFF2-40B4-BE49-F238E27FC236}">
              <a16:creationId xmlns:a16="http://schemas.microsoft.com/office/drawing/2014/main" id="{2E246B3B-B5C1-4C5B-85FE-AD0A7EB5AF8B}"/>
            </a:ext>
          </a:extLst>
        </xdr:cNvPr>
        <xdr:cNvSpPr/>
      </xdr:nvSpPr>
      <xdr:spPr>
        <a:xfrm>
          <a:off x="10426700" y="14686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78198</xdr:rowOff>
    </xdr:from>
    <xdr:ext cx="469744" cy="259045"/>
    <xdr:sp macro="" textlink="">
      <xdr:nvSpPr>
        <xdr:cNvPr id="360" name="【公営住宅】&#10;一人当たり面積該当値テキスト">
          <a:extLst>
            <a:ext uri="{FF2B5EF4-FFF2-40B4-BE49-F238E27FC236}">
              <a16:creationId xmlns:a16="http://schemas.microsoft.com/office/drawing/2014/main" id="{90E29E09-A990-4211-937C-D3DDA4DE1BBC}"/>
            </a:ext>
          </a:extLst>
        </xdr:cNvPr>
        <xdr:cNvSpPr txBox="1"/>
      </xdr:nvSpPr>
      <xdr:spPr>
        <a:xfrm>
          <a:off x="10515600" y="14651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113945</xdr:rowOff>
    </xdr:from>
    <xdr:to>
      <xdr:col>50</xdr:col>
      <xdr:colOff>165100</xdr:colOff>
      <xdr:row>86</xdr:row>
      <xdr:rowOff>44095</xdr:rowOff>
    </xdr:to>
    <xdr:sp macro="" textlink="">
      <xdr:nvSpPr>
        <xdr:cNvPr id="361" name="楕円 360">
          <a:extLst>
            <a:ext uri="{FF2B5EF4-FFF2-40B4-BE49-F238E27FC236}">
              <a16:creationId xmlns:a16="http://schemas.microsoft.com/office/drawing/2014/main" id="{28E3E583-6F68-4FCC-849E-6880C56B247F}"/>
            </a:ext>
          </a:extLst>
        </xdr:cNvPr>
        <xdr:cNvSpPr/>
      </xdr:nvSpPr>
      <xdr:spPr>
        <a:xfrm>
          <a:off x="9588500" y="1468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164058</xdr:rowOff>
    </xdr:from>
    <xdr:to>
      <xdr:col>55</xdr:col>
      <xdr:colOff>0</xdr:colOff>
      <xdr:row>85</xdr:row>
      <xdr:rowOff>164745</xdr:rowOff>
    </xdr:to>
    <xdr:cxnSp macro="">
      <xdr:nvCxnSpPr>
        <xdr:cNvPr id="362" name="直線コネクタ 361">
          <a:extLst>
            <a:ext uri="{FF2B5EF4-FFF2-40B4-BE49-F238E27FC236}">
              <a16:creationId xmlns:a16="http://schemas.microsoft.com/office/drawing/2014/main" id="{1C41863C-F83A-4C4D-9869-65880234C3C4}"/>
            </a:ext>
          </a:extLst>
        </xdr:cNvPr>
        <xdr:cNvCxnSpPr/>
      </xdr:nvCxnSpPr>
      <xdr:spPr>
        <a:xfrm flipV="1">
          <a:off x="9639300" y="14737308"/>
          <a:ext cx="838200" cy="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114950</xdr:rowOff>
    </xdr:from>
    <xdr:to>
      <xdr:col>46</xdr:col>
      <xdr:colOff>38100</xdr:colOff>
      <xdr:row>86</xdr:row>
      <xdr:rowOff>45100</xdr:rowOff>
    </xdr:to>
    <xdr:sp macro="" textlink="">
      <xdr:nvSpPr>
        <xdr:cNvPr id="363" name="楕円 362">
          <a:extLst>
            <a:ext uri="{FF2B5EF4-FFF2-40B4-BE49-F238E27FC236}">
              <a16:creationId xmlns:a16="http://schemas.microsoft.com/office/drawing/2014/main" id="{4D0EDF2A-1B41-4A30-8625-37C082CE145E}"/>
            </a:ext>
          </a:extLst>
        </xdr:cNvPr>
        <xdr:cNvSpPr/>
      </xdr:nvSpPr>
      <xdr:spPr>
        <a:xfrm>
          <a:off x="8699500" y="146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164745</xdr:rowOff>
    </xdr:from>
    <xdr:to>
      <xdr:col>50</xdr:col>
      <xdr:colOff>114300</xdr:colOff>
      <xdr:row>85</xdr:row>
      <xdr:rowOff>165750</xdr:rowOff>
    </xdr:to>
    <xdr:cxnSp macro="">
      <xdr:nvCxnSpPr>
        <xdr:cNvPr id="364" name="直線コネクタ 363">
          <a:extLst>
            <a:ext uri="{FF2B5EF4-FFF2-40B4-BE49-F238E27FC236}">
              <a16:creationId xmlns:a16="http://schemas.microsoft.com/office/drawing/2014/main" id="{7C332FBB-241E-45E6-A830-37D8E33A4F0E}"/>
            </a:ext>
          </a:extLst>
        </xdr:cNvPr>
        <xdr:cNvCxnSpPr/>
      </xdr:nvCxnSpPr>
      <xdr:spPr>
        <a:xfrm flipV="1">
          <a:off x="8750300" y="14737995"/>
          <a:ext cx="889000" cy="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115773</xdr:rowOff>
    </xdr:from>
    <xdr:to>
      <xdr:col>41</xdr:col>
      <xdr:colOff>101600</xdr:colOff>
      <xdr:row>86</xdr:row>
      <xdr:rowOff>45923</xdr:rowOff>
    </xdr:to>
    <xdr:sp macro="" textlink="">
      <xdr:nvSpPr>
        <xdr:cNvPr id="365" name="楕円 364">
          <a:extLst>
            <a:ext uri="{FF2B5EF4-FFF2-40B4-BE49-F238E27FC236}">
              <a16:creationId xmlns:a16="http://schemas.microsoft.com/office/drawing/2014/main" id="{43AAD468-EB53-46F4-81E2-9A8C33480F80}"/>
            </a:ext>
          </a:extLst>
        </xdr:cNvPr>
        <xdr:cNvSpPr/>
      </xdr:nvSpPr>
      <xdr:spPr>
        <a:xfrm>
          <a:off x="7810500" y="1468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165750</xdr:rowOff>
    </xdr:from>
    <xdr:to>
      <xdr:col>45</xdr:col>
      <xdr:colOff>177800</xdr:colOff>
      <xdr:row>85</xdr:row>
      <xdr:rowOff>166573</xdr:rowOff>
    </xdr:to>
    <xdr:cxnSp macro="">
      <xdr:nvCxnSpPr>
        <xdr:cNvPr id="366" name="直線コネクタ 365">
          <a:extLst>
            <a:ext uri="{FF2B5EF4-FFF2-40B4-BE49-F238E27FC236}">
              <a16:creationId xmlns:a16="http://schemas.microsoft.com/office/drawing/2014/main" id="{ACB910C1-A953-4858-B4BE-8FA381D64E00}"/>
            </a:ext>
          </a:extLst>
        </xdr:cNvPr>
        <xdr:cNvCxnSpPr/>
      </xdr:nvCxnSpPr>
      <xdr:spPr>
        <a:xfrm flipV="1">
          <a:off x="7861300" y="14739000"/>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116460</xdr:rowOff>
    </xdr:from>
    <xdr:to>
      <xdr:col>36</xdr:col>
      <xdr:colOff>165100</xdr:colOff>
      <xdr:row>86</xdr:row>
      <xdr:rowOff>46610</xdr:rowOff>
    </xdr:to>
    <xdr:sp macro="" textlink="">
      <xdr:nvSpPr>
        <xdr:cNvPr id="367" name="楕円 366">
          <a:extLst>
            <a:ext uri="{FF2B5EF4-FFF2-40B4-BE49-F238E27FC236}">
              <a16:creationId xmlns:a16="http://schemas.microsoft.com/office/drawing/2014/main" id="{F893A057-6B08-4CEC-8B3B-B6E0682A239A}"/>
            </a:ext>
          </a:extLst>
        </xdr:cNvPr>
        <xdr:cNvSpPr/>
      </xdr:nvSpPr>
      <xdr:spPr>
        <a:xfrm>
          <a:off x="6921500" y="1468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166573</xdr:rowOff>
    </xdr:from>
    <xdr:to>
      <xdr:col>41</xdr:col>
      <xdr:colOff>50800</xdr:colOff>
      <xdr:row>85</xdr:row>
      <xdr:rowOff>167260</xdr:rowOff>
    </xdr:to>
    <xdr:cxnSp macro="">
      <xdr:nvCxnSpPr>
        <xdr:cNvPr id="368" name="直線コネクタ 367">
          <a:extLst>
            <a:ext uri="{FF2B5EF4-FFF2-40B4-BE49-F238E27FC236}">
              <a16:creationId xmlns:a16="http://schemas.microsoft.com/office/drawing/2014/main" id="{D1143513-FF22-492D-8575-B44AF2AC2DE7}"/>
            </a:ext>
          </a:extLst>
        </xdr:cNvPr>
        <xdr:cNvCxnSpPr/>
      </xdr:nvCxnSpPr>
      <xdr:spPr>
        <a:xfrm flipV="1">
          <a:off x="6972300" y="14739823"/>
          <a:ext cx="889000" cy="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47179</xdr:rowOff>
    </xdr:from>
    <xdr:ext cx="469744" cy="259045"/>
    <xdr:sp macro="" textlink="">
      <xdr:nvSpPr>
        <xdr:cNvPr id="369" name="n_1aveValue【公営住宅】&#10;一人当たり面積">
          <a:extLst>
            <a:ext uri="{FF2B5EF4-FFF2-40B4-BE49-F238E27FC236}">
              <a16:creationId xmlns:a16="http://schemas.microsoft.com/office/drawing/2014/main" id="{42E8271D-872E-4DA0-98A2-4F4CFDDD1313}"/>
            </a:ext>
          </a:extLst>
        </xdr:cNvPr>
        <xdr:cNvSpPr txBox="1"/>
      </xdr:nvSpPr>
      <xdr:spPr>
        <a:xfrm>
          <a:off x="9391727" y="1444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47454</xdr:rowOff>
    </xdr:from>
    <xdr:ext cx="469744" cy="259045"/>
    <xdr:sp macro="" textlink="">
      <xdr:nvSpPr>
        <xdr:cNvPr id="370" name="n_2aveValue【公営住宅】&#10;一人当たり面積">
          <a:extLst>
            <a:ext uri="{FF2B5EF4-FFF2-40B4-BE49-F238E27FC236}">
              <a16:creationId xmlns:a16="http://schemas.microsoft.com/office/drawing/2014/main" id="{6D2FD9BD-3486-4F0C-BCB8-B92ECC189884}"/>
            </a:ext>
          </a:extLst>
        </xdr:cNvPr>
        <xdr:cNvSpPr txBox="1"/>
      </xdr:nvSpPr>
      <xdr:spPr>
        <a:xfrm>
          <a:off x="8515427" y="1444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48643</xdr:rowOff>
    </xdr:from>
    <xdr:ext cx="469744" cy="259045"/>
    <xdr:sp macro="" textlink="">
      <xdr:nvSpPr>
        <xdr:cNvPr id="371" name="n_3aveValue【公営住宅】&#10;一人当たり面積">
          <a:extLst>
            <a:ext uri="{FF2B5EF4-FFF2-40B4-BE49-F238E27FC236}">
              <a16:creationId xmlns:a16="http://schemas.microsoft.com/office/drawing/2014/main" id="{08326E07-4977-43CE-87DA-36393FCF3E27}"/>
            </a:ext>
          </a:extLst>
        </xdr:cNvPr>
        <xdr:cNvSpPr txBox="1"/>
      </xdr:nvSpPr>
      <xdr:spPr>
        <a:xfrm>
          <a:off x="7626427" y="14450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47134</xdr:rowOff>
    </xdr:from>
    <xdr:ext cx="469744" cy="259045"/>
    <xdr:sp macro="" textlink="">
      <xdr:nvSpPr>
        <xdr:cNvPr id="372" name="n_4aveValue【公営住宅】&#10;一人当たり面積">
          <a:extLst>
            <a:ext uri="{FF2B5EF4-FFF2-40B4-BE49-F238E27FC236}">
              <a16:creationId xmlns:a16="http://schemas.microsoft.com/office/drawing/2014/main" id="{B7508081-AE3F-4742-A83B-8AF04F88A030}"/>
            </a:ext>
          </a:extLst>
        </xdr:cNvPr>
        <xdr:cNvSpPr txBox="1"/>
      </xdr:nvSpPr>
      <xdr:spPr>
        <a:xfrm>
          <a:off x="6737427" y="14448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35222</xdr:rowOff>
    </xdr:from>
    <xdr:ext cx="469744" cy="259045"/>
    <xdr:sp macro="" textlink="">
      <xdr:nvSpPr>
        <xdr:cNvPr id="373" name="n_1mainValue【公営住宅】&#10;一人当たり面積">
          <a:extLst>
            <a:ext uri="{FF2B5EF4-FFF2-40B4-BE49-F238E27FC236}">
              <a16:creationId xmlns:a16="http://schemas.microsoft.com/office/drawing/2014/main" id="{7EAC6916-4A44-471A-92F5-9F1E393D1B9F}"/>
            </a:ext>
          </a:extLst>
        </xdr:cNvPr>
        <xdr:cNvSpPr txBox="1"/>
      </xdr:nvSpPr>
      <xdr:spPr>
        <a:xfrm>
          <a:off x="9391727" y="14779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36227</xdr:rowOff>
    </xdr:from>
    <xdr:ext cx="469744" cy="259045"/>
    <xdr:sp macro="" textlink="">
      <xdr:nvSpPr>
        <xdr:cNvPr id="374" name="n_2mainValue【公営住宅】&#10;一人当たり面積">
          <a:extLst>
            <a:ext uri="{FF2B5EF4-FFF2-40B4-BE49-F238E27FC236}">
              <a16:creationId xmlns:a16="http://schemas.microsoft.com/office/drawing/2014/main" id="{6B8BA792-2CB4-4BF9-B8F0-05341259DEF1}"/>
            </a:ext>
          </a:extLst>
        </xdr:cNvPr>
        <xdr:cNvSpPr txBox="1"/>
      </xdr:nvSpPr>
      <xdr:spPr>
        <a:xfrm>
          <a:off x="8515427" y="147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37050</xdr:rowOff>
    </xdr:from>
    <xdr:ext cx="469744" cy="259045"/>
    <xdr:sp macro="" textlink="">
      <xdr:nvSpPr>
        <xdr:cNvPr id="375" name="n_3mainValue【公営住宅】&#10;一人当たり面積">
          <a:extLst>
            <a:ext uri="{FF2B5EF4-FFF2-40B4-BE49-F238E27FC236}">
              <a16:creationId xmlns:a16="http://schemas.microsoft.com/office/drawing/2014/main" id="{D8CDC589-6A27-4919-8819-B038AC79E3FD}"/>
            </a:ext>
          </a:extLst>
        </xdr:cNvPr>
        <xdr:cNvSpPr txBox="1"/>
      </xdr:nvSpPr>
      <xdr:spPr>
        <a:xfrm>
          <a:off x="7626427" y="14781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37737</xdr:rowOff>
    </xdr:from>
    <xdr:ext cx="469744" cy="259045"/>
    <xdr:sp macro="" textlink="">
      <xdr:nvSpPr>
        <xdr:cNvPr id="376" name="n_4mainValue【公営住宅】&#10;一人当たり面積">
          <a:extLst>
            <a:ext uri="{FF2B5EF4-FFF2-40B4-BE49-F238E27FC236}">
              <a16:creationId xmlns:a16="http://schemas.microsoft.com/office/drawing/2014/main" id="{2F1B4401-7B09-4CAC-9C41-F84BFD820E6C}"/>
            </a:ext>
          </a:extLst>
        </xdr:cNvPr>
        <xdr:cNvSpPr txBox="1"/>
      </xdr:nvSpPr>
      <xdr:spPr>
        <a:xfrm>
          <a:off x="6737427" y="1478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20132438-A0E1-42BB-ABCF-6ED884FB0CC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C495A157-63B1-40EF-8000-973B082DC9B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C3EDC0B5-7F44-45E6-913E-FFAAE12E088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EB9FF93D-CE2E-471A-B210-8E52931DA33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6EFA5496-0D90-4C4C-9991-F563A5634E8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93E9E538-A082-43E2-BB0F-9BEA9107B1B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2477A703-E995-4F56-BEB2-E6F0647E0A3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709DA6C-818C-4029-BEB3-04E54B67DD9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FB002253-8FE3-41D0-B7EF-F6613DD3763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8E7789A0-FE9C-42AA-AF78-A85EF160E62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5126B314-89FE-481B-868A-325DB732A6A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5AA479F9-33A4-40A1-9C4E-C058976EF79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C4A453EA-DDD5-4BB1-A6C7-05E02171EB4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62A2A2DD-858B-4B6A-8914-722D9458E41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988B0A1A-8F5A-43A1-A09C-6A0A0D6E1A9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351EFFEB-3993-4E12-867A-579FFAC4D62F}"/>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2865F30C-C9D5-453A-BF27-A77ABA76255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6DE3EF28-B87F-45EC-B3FD-93D4AE1A654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C1674706-8703-4785-9AA4-6CEF57DCA88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209A2CC5-23CC-4E88-94BC-3F090A477E4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B063A5AF-798D-46CB-89D6-A404368465A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205EA575-E904-4D42-A084-E5349C56F9B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9582BB37-28B4-4675-AC2C-775144D0A53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9B5A4C58-0D26-45E7-B182-F90E61CB95A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42F4A09E-040C-42A1-8E60-1A93EABBDBA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E1D4F7B2-B11D-44E3-A1E9-A44EC6878B8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F819054C-8F82-409B-A786-06081FFCD6B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4" name="直線コネクタ 403">
          <a:extLst>
            <a:ext uri="{FF2B5EF4-FFF2-40B4-BE49-F238E27FC236}">
              <a16:creationId xmlns:a16="http://schemas.microsoft.com/office/drawing/2014/main" id="{5B54C0D2-844D-4DFA-9818-75D2CC5F325F}"/>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5" name="テキスト ボックス 404">
          <a:extLst>
            <a:ext uri="{FF2B5EF4-FFF2-40B4-BE49-F238E27FC236}">
              <a16:creationId xmlns:a16="http://schemas.microsoft.com/office/drawing/2014/main" id="{304283B9-A911-4DCA-99CC-F39F32BC96DF}"/>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6" name="直線コネクタ 405">
          <a:extLst>
            <a:ext uri="{FF2B5EF4-FFF2-40B4-BE49-F238E27FC236}">
              <a16:creationId xmlns:a16="http://schemas.microsoft.com/office/drawing/2014/main" id="{67593E79-F4A6-4273-869A-0EB96F97E023}"/>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7" name="テキスト ボックス 406">
          <a:extLst>
            <a:ext uri="{FF2B5EF4-FFF2-40B4-BE49-F238E27FC236}">
              <a16:creationId xmlns:a16="http://schemas.microsoft.com/office/drawing/2014/main" id="{F2D300B8-A93C-45B5-942B-58D69C8EEA7D}"/>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8" name="直線コネクタ 407">
          <a:extLst>
            <a:ext uri="{FF2B5EF4-FFF2-40B4-BE49-F238E27FC236}">
              <a16:creationId xmlns:a16="http://schemas.microsoft.com/office/drawing/2014/main" id="{7A440FB4-0346-478E-98C0-2686423002D2}"/>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9" name="テキスト ボックス 408">
          <a:extLst>
            <a:ext uri="{FF2B5EF4-FFF2-40B4-BE49-F238E27FC236}">
              <a16:creationId xmlns:a16="http://schemas.microsoft.com/office/drawing/2014/main" id="{26C27486-6D42-405C-9C05-C7FA06AB8FE1}"/>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0" name="直線コネクタ 409">
          <a:extLst>
            <a:ext uri="{FF2B5EF4-FFF2-40B4-BE49-F238E27FC236}">
              <a16:creationId xmlns:a16="http://schemas.microsoft.com/office/drawing/2014/main" id="{BCA0718F-7363-4FBD-8AE8-0BE7438598D4}"/>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1" name="テキスト ボックス 410">
          <a:extLst>
            <a:ext uri="{FF2B5EF4-FFF2-40B4-BE49-F238E27FC236}">
              <a16:creationId xmlns:a16="http://schemas.microsoft.com/office/drawing/2014/main" id="{E9396A05-0CC6-45F7-869D-9BD023A23D97}"/>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2" name="直線コネクタ 411">
          <a:extLst>
            <a:ext uri="{FF2B5EF4-FFF2-40B4-BE49-F238E27FC236}">
              <a16:creationId xmlns:a16="http://schemas.microsoft.com/office/drawing/2014/main" id="{8D860172-EE94-48F0-9783-7B52BEFE329C}"/>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3" name="テキスト ボックス 412">
          <a:extLst>
            <a:ext uri="{FF2B5EF4-FFF2-40B4-BE49-F238E27FC236}">
              <a16:creationId xmlns:a16="http://schemas.microsoft.com/office/drawing/2014/main" id="{2EF217F1-7DB9-4F22-9139-1D5138A298BB}"/>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4" name="直線コネクタ 413">
          <a:extLst>
            <a:ext uri="{FF2B5EF4-FFF2-40B4-BE49-F238E27FC236}">
              <a16:creationId xmlns:a16="http://schemas.microsoft.com/office/drawing/2014/main" id="{B8EFF6E2-1100-4116-B603-B82DF53457C1}"/>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5" name="テキスト ボックス 414">
          <a:extLst>
            <a:ext uri="{FF2B5EF4-FFF2-40B4-BE49-F238E27FC236}">
              <a16:creationId xmlns:a16="http://schemas.microsoft.com/office/drawing/2014/main" id="{31B176B3-B13C-4EDE-A628-13499D6419E1}"/>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66CCA79F-395D-41A7-A780-DAEC8FC2A35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0B16E0CC-1756-4BDC-A14B-D5799DC4E40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148046</xdr:rowOff>
    </xdr:from>
    <xdr:to>
      <xdr:col>85</xdr:col>
      <xdr:colOff>126364</xdr:colOff>
      <xdr:row>42</xdr:row>
      <xdr:rowOff>92528</xdr:rowOff>
    </xdr:to>
    <xdr:cxnSp macro="">
      <xdr:nvCxnSpPr>
        <xdr:cNvPr id="418" name="直線コネクタ 417">
          <a:extLst>
            <a:ext uri="{FF2B5EF4-FFF2-40B4-BE49-F238E27FC236}">
              <a16:creationId xmlns:a16="http://schemas.microsoft.com/office/drawing/2014/main" id="{C95770E2-2AE1-417C-8145-B9AEB89911AE}"/>
            </a:ext>
          </a:extLst>
        </xdr:cNvPr>
        <xdr:cNvCxnSpPr/>
      </xdr:nvCxnSpPr>
      <xdr:spPr>
        <a:xfrm flipV="1">
          <a:off x="16318864" y="5805896"/>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25724BCB-9EAA-49E7-A36A-91D3C012DEDC}"/>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0" name="直線コネクタ 419">
          <a:extLst>
            <a:ext uri="{FF2B5EF4-FFF2-40B4-BE49-F238E27FC236}">
              <a16:creationId xmlns:a16="http://schemas.microsoft.com/office/drawing/2014/main" id="{0AED9C12-3176-48A8-A5C3-78A2271ACE7E}"/>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94723</xdr:rowOff>
    </xdr:from>
    <xdr:ext cx="340478" cy="259045"/>
    <xdr:sp macro="" textlink="">
      <xdr:nvSpPr>
        <xdr:cNvPr id="421" name="【認定こども園・幼稚園・保育所】&#10;有形固定資産減価償却率最大値テキスト">
          <a:extLst>
            <a:ext uri="{FF2B5EF4-FFF2-40B4-BE49-F238E27FC236}">
              <a16:creationId xmlns:a16="http://schemas.microsoft.com/office/drawing/2014/main" id="{8376886D-756E-41BA-8B08-0F703C020532}"/>
            </a:ext>
          </a:extLst>
        </xdr:cNvPr>
        <xdr:cNvSpPr txBox="1"/>
      </xdr:nvSpPr>
      <xdr:spPr>
        <a:xfrm>
          <a:off x="16357600" y="55811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148046</xdr:rowOff>
    </xdr:from>
    <xdr:to>
      <xdr:col>86</xdr:col>
      <xdr:colOff>25400</xdr:colOff>
      <xdr:row>33</xdr:row>
      <xdr:rowOff>148046</xdr:rowOff>
    </xdr:to>
    <xdr:cxnSp macro="">
      <xdr:nvCxnSpPr>
        <xdr:cNvPr id="422" name="直線コネクタ 421">
          <a:extLst>
            <a:ext uri="{FF2B5EF4-FFF2-40B4-BE49-F238E27FC236}">
              <a16:creationId xmlns:a16="http://schemas.microsoft.com/office/drawing/2014/main" id="{55A283B7-4012-4683-B214-7166635204B9}"/>
            </a:ext>
          </a:extLst>
        </xdr:cNvPr>
        <xdr:cNvCxnSpPr/>
      </xdr:nvCxnSpPr>
      <xdr:spPr>
        <a:xfrm>
          <a:off x="16230600" y="5805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71137</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CF776FED-AF37-4783-9577-9686379316A9}"/>
            </a:ext>
          </a:extLst>
        </xdr:cNvPr>
        <xdr:cNvSpPr txBox="1"/>
      </xdr:nvSpPr>
      <xdr:spPr>
        <a:xfrm>
          <a:off x="16357600" y="6414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48260</xdr:rowOff>
    </xdr:from>
    <xdr:to>
      <xdr:col>85</xdr:col>
      <xdr:colOff>177800</xdr:colOff>
      <xdr:row>38</xdr:row>
      <xdr:rowOff>149860</xdr:rowOff>
    </xdr:to>
    <xdr:sp macro="" textlink="">
      <xdr:nvSpPr>
        <xdr:cNvPr id="424" name="フローチャート: 判断 423">
          <a:extLst>
            <a:ext uri="{FF2B5EF4-FFF2-40B4-BE49-F238E27FC236}">
              <a16:creationId xmlns:a16="http://schemas.microsoft.com/office/drawing/2014/main" id="{133F149B-6F22-4153-A884-96C7FAADCB56}"/>
            </a:ext>
          </a:extLst>
        </xdr:cNvPr>
        <xdr:cNvSpPr/>
      </xdr:nvSpPr>
      <xdr:spPr>
        <a:xfrm>
          <a:off x="162687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23767</xdr:rowOff>
    </xdr:from>
    <xdr:to>
      <xdr:col>81</xdr:col>
      <xdr:colOff>101600</xdr:colOff>
      <xdr:row>38</xdr:row>
      <xdr:rowOff>125367</xdr:rowOff>
    </xdr:to>
    <xdr:sp macro="" textlink="">
      <xdr:nvSpPr>
        <xdr:cNvPr id="425" name="フローチャート: 判断 424">
          <a:extLst>
            <a:ext uri="{FF2B5EF4-FFF2-40B4-BE49-F238E27FC236}">
              <a16:creationId xmlns:a16="http://schemas.microsoft.com/office/drawing/2014/main" id="{A7E6385F-BB50-4BE8-9045-13438F900913}"/>
            </a:ext>
          </a:extLst>
        </xdr:cNvPr>
        <xdr:cNvSpPr/>
      </xdr:nvSpPr>
      <xdr:spPr>
        <a:xfrm>
          <a:off x="15430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426" name="フローチャート: 判断 425">
          <a:extLst>
            <a:ext uri="{FF2B5EF4-FFF2-40B4-BE49-F238E27FC236}">
              <a16:creationId xmlns:a16="http://schemas.microsoft.com/office/drawing/2014/main" id="{4E482CF3-344D-4149-A216-845046311F28}"/>
            </a:ext>
          </a:extLst>
        </xdr:cNvPr>
        <xdr:cNvSpPr/>
      </xdr:nvSpPr>
      <xdr:spPr>
        <a:xfrm>
          <a:off x="14541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427" name="フローチャート: 判断 426">
          <a:extLst>
            <a:ext uri="{FF2B5EF4-FFF2-40B4-BE49-F238E27FC236}">
              <a16:creationId xmlns:a16="http://schemas.microsoft.com/office/drawing/2014/main" id="{B052D6FF-975E-41A1-B388-EE541DF48281}"/>
            </a:ext>
          </a:extLst>
        </xdr:cNvPr>
        <xdr:cNvSpPr/>
      </xdr:nvSpPr>
      <xdr:spPr>
        <a:xfrm>
          <a:off x="13652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46627</xdr:rowOff>
    </xdr:from>
    <xdr:to>
      <xdr:col>67</xdr:col>
      <xdr:colOff>101600</xdr:colOff>
      <xdr:row>38</xdr:row>
      <xdr:rowOff>148227</xdr:rowOff>
    </xdr:to>
    <xdr:sp macro="" textlink="">
      <xdr:nvSpPr>
        <xdr:cNvPr id="428" name="フローチャート: 判断 427">
          <a:extLst>
            <a:ext uri="{FF2B5EF4-FFF2-40B4-BE49-F238E27FC236}">
              <a16:creationId xmlns:a16="http://schemas.microsoft.com/office/drawing/2014/main" id="{5B199EE5-CB0A-475E-9F7B-D991B0E74022}"/>
            </a:ext>
          </a:extLst>
        </xdr:cNvPr>
        <xdr:cNvSpPr/>
      </xdr:nvSpPr>
      <xdr:spPr>
        <a:xfrm>
          <a:off x="12763500" y="656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E5016D71-091E-43FA-9BBC-C813E677A7F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0E97A89-E09D-4B38-BDFC-038CC49758D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490D23C5-29C8-4A62-B4DA-F9692C71D71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C5D54BA-C6EE-4308-90A4-EC32E8186BC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8A260C19-2BF2-4721-A802-2CEC0C0E4FC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25400</xdr:rowOff>
    </xdr:from>
    <xdr:to>
      <xdr:col>85</xdr:col>
      <xdr:colOff>177800</xdr:colOff>
      <xdr:row>41</xdr:row>
      <xdr:rowOff>127000</xdr:rowOff>
    </xdr:to>
    <xdr:sp macro="" textlink="">
      <xdr:nvSpPr>
        <xdr:cNvPr id="434" name="楕円 433">
          <a:extLst>
            <a:ext uri="{FF2B5EF4-FFF2-40B4-BE49-F238E27FC236}">
              <a16:creationId xmlns:a16="http://schemas.microsoft.com/office/drawing/2014/main" id="{FFEE04AB-B940-46C3-9084-F9D7A2D233E2}"/>
            </a:ext>
          </a:extLst>
        </xdr:cNvPr>
        <xdr:cNvSpPr/>
      </xdr:nvSpPr>
      <xdr:spPr>
        <a:xfrm>
          <a:off x="162687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3827</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F82CD76C-216B-4E46-A7B3-3A6582F168D2}"/>
            </a:ext>
          </a:extLst>
        </xdr:cNvPr>
        <xdr:cNvSpPr txBox="1"/>
      </xdr:nvSpPr>
      <xdr:spPr>
        <a:xfrm>
          <a:off x="16357600" y="703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164193</xdr:rowOff>
    </xdr:from>
    <xdr:to>
      <xdr:col>81</xdr:col>
      <xdr:colOff>101600</xdr:colOff>
      <xdr:row>41</xdr:row>
      <xdr:rowOff>94343</xdr:rowOff>
    </xdr:to>
    <xdr:sp macro="" textlink="">
      <xdr:nvSpPr>
        <xdr:cNvPr id="436" name="楕円 435">
          <a:extLst>
            <a:ext uri="{FF2B5EF4-FFF2-40B4-BE49-F238E27FC236}">
              <a16:creationId xmlns:a16="http://schemas.microsoft.com/office/drawing/2014/main" id="{0AE5F88F-C86F-4FE1-96E2-885547C1E91F}"/>
            </a:ext>
          </a:extLst>
        </xdr:cNvPr>
        <xdr:cNvSpPr/>
      </xdr:nvSpPr>
      <xdr:spPr>
        <a:xfrm>
          <a:off x="15430500" y="702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43543</xdr:rowOff>
    </xdr:from>
    <xdr:to>
      <xdr:col>85</xdr:col>
      <xdr:colOff>127000</xdr:colOff>
      <xdr:row>41</xdr:row>
      <xdr:rowOff>76200</xdr:rowOff>
    </xdr:to>
    <xdr:cxnSp macro="">
      <xdr:nvCxnSpPr>
        <xdr:cNvPr id="437" name="直線コネクタ 436">
          <a:extLst>
            <a:ext uri="{FF2B5EF4-FFF2-40B4-BE49-F238E27FC236}">
              <a16:creationId xmlns:a16="http://schemas.microsoft.com/office/drawing/2014/main" id="{BBE905FF-396E-49DE-A2F5-A90B114D49FC}"/>
            </a:ext>
          </a:extLst>
        </xdr:cNvPr>
        <xdr:cNvCxnSpPr/>
      </xdr:nvCxnSpPr>
      <xdr:spPr>
        <a:xfrm>
          <a:off x="15481300" y="707299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138067</xdr:rowOff>
    </xdr:from>
    <xdr:to>
      <xdr:col>76</xdr:col>
      <xdr:colOff>165100</xdr:colOff>
      <xdr:row>41</xdr:row>
      <xdr:rowOff>68217</xdr:rowOff>
    </xdr:to>
    <xdr:sp macro="" textlink="">
      <xdr:nvSpPr>
        <xdr:cNvPr id="438" name="楕円 437">
          <a:extLst>
            <a:ext uri="{FF2B5EF4-FFF2-40B4-BE49-F238E27FC236}">
              <a16:creationId xmlns:a16="http://schemas.microsoft.com/office/drawing/2014/main" id="{7879B574-0042-47E2-9742-245B264DAC0A}"/>
            </a:ext>
          </a:extLst>
        </xdr:cNvPr>
        <xdr:cNvSpPr/>
      </xdr:nvSpPr>
      <xdr:spPr>
        <a:xfrm>
          <a:off x="14541500" y="699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17417</xdr:rowOff>
    </xdr:from>
    <xdr:to>
      <xdr:col>81</xdr:col>
      <xdr:colOff>50800</xdr:colOff>
      <xdr:row>41</xdr:row>
      <xdr:rowOff>43543</xdr:rowOff>
    </xdr:to>
    <xdr:cxnSp macro="">
      <xdr:nvCxnSpPr>
        <xdr:cNvPr id="439" name="直線コネクタ 438">
          <a:extLst>
            <a:ext uri="{FF2B5EF4-FFF2-40B4-BE49-F238E27FC236}">
              <a16:creationId xmlns:a16="http://schemas.microsoft.com/office/drawing/2014/main" id="{688C8607-1B23-41FF-9FBE-6D2D48D98CB9}"/>
            </a:ext>
          </a:extLst>
        </xdr:cNvPr>
        <xdr:cNvCxnSpPr/>
      </xdr:nvCxnSpPr>
      <xdr:spPr>
        <a:xfrm>
          <a:off x="14592300" y="704686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100512</xdr:rowOff>
    </xdr:from>
    <xdr:to>
      <xdr:col>72</xdr:col>
      <xdr:colOff>38100</xdr:colOff>
      <xdr:row>41</xdr:row>
      <xdr:rowOff>30662</xdr:rowOff>
    </xdr:to>
    <xdr:sp macro="" textlink="">
      <xdr:nvSpPr>
        <xdr:cNvPr id="440" name="楕円 439">
          <a:extLst>
            <a:ext uri="{FF2B5EF4-FFF2-40B4-BE49-F238E27FC236}">
              <a16:creationId xmlns:a16="http://schemas.microsoft.com/office/drawing/2014/main" id="{8BB88E4A-A9E8-4B54-88C8-C302548A8B5B}"/>
            </a:ext>
          </a:extLst>
        </xdr:cNvPr>
        <xdr:cNvSpPr/>
      </xdr:nvSpPr>
      <xdr:spPr>
        <a:xfrm>
          <a:off x="13652500" y="695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151312</xdr:rowOff>
    </xdr:from>
    <xdr:to>
      <xdr:col>76</xdr:col>
      <xdr:colOff>114300</xdr:colOff>
      <xdr:row>41</xdr:row>
      <xdr:rowOff>17417</xdr:rowOff>
    </xdr:to>
    <xdr:cxnSp macro="">
      <xdr:nvCxnSpPr>
        <xdr:cNvPr id="441" name="直線コネクタ 440">
          <a:extLst>
            <a:ext uri="{FF2B5EF4-FFF2-40B4-BE49-F238E27FC236}">
              <a16:creationId xmlns:a16="http://schemas.microsoft.com/office/drawing/2014/main" id="{2B276C77-5E11-4576-B784-0149A4946FBE}"/>
            </a:ext>
          </a:extLst>
        </xdr:cNvPr>
        <xdr:cNvCxnSpPr/>
      </xdr:nvCxnSpPr>
      <xdr:spPr>
        <a:xfrm>
          <a:off x="13703300" y="7009312"/>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76019</xdr:rowOff>
    </xdr:from>
    <xdr:to>
      <xdr:col>67</xdr:col>
      <xdr:colOff>101600</xdr:colOff>
      <xdr:row>41</xdr:row>
      <xdr:rowOff>6169</xdr:rowOff>
    </xdr:to>
    <xdr:sp macro="" textlink="">
      <xdr:nvSpPr>
        <xdr:cNvPr id="442" name="楕円 441">
          <a:extLst>
            <a:ext uri="{FF2B5EF4-FFF2-40B4-BE49-F238E27FC236}">
              <a16:creationId xmlns:a16="http://schemas.microsoft.com/office/drawing/2014/main" id="{21F7651B-6E5F-499C-8424-B7A3A3A72095}"/>
            </a:ext>
          </a:extLst>
        </xdr:cNvPr>
        <xdr:cNvSpPr/>
      </xdr:nvSpPr>
      <xdr:spPr>
        <a:xfrm>
          <a:off x="12763500" y="693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126819</xdr:rowOff>
    </xdr:from>
    <xdr:to>
      <xdr:col>71</xdr:col>
      <xdr:colOff>177800</xdr:colOff>
      <xdr:row>40</xdr:row>
      <xdr:rowOff>151312</xdr:rowOff>
    </xdr:to>
    <xdr:cxnSp macro="">
      <xdr:nvCxnSpPr>
        <xdr:cNvPr id="443" name="直線コネクタ 442">
          <a:extLst>
            <a:ext uri="{FF2B5EF4-FFF2-40B4-BE49-F238E27FC236}">
              <a16:creationId xmlns:a16="http://schemas.microsoft.com/office/drawing/2014/main" id="{E3357E1F-B96B-4A3F-9CC8-7E9A0099783D}"/>
            </a:ext>
          </a:extLst>
        </xdr:cNvPr>
        <xdr:cNvCxnSpPr/>
      </xdr:nvCxnSpPr>
      <xdr:spPr>
        <a:xfrm>
          <a:off x="12814300" y="6984819"/>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141894</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113D2997-291F-4346-B6A5-11D059E22BD8}"/>
            </a:ext>
          </a:extLst>
        </xdr:cNvPr>
        <xdr:cNvSpPr txBox="1"/>
      </xdr:nvSpPr>
      <xdr:spPr>
        <a:xfrm>
          <a:off x="152660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123933</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C1DF7CF3-8D63-496F-BAE8-11E50742893E}"/>
            </a:ext>
          </a:extLst>
        </xdr:cNvPr>
        <xdr:cNvSpPr txBox="1"/>
      </xdr:nvSpPr>
      <xdr:spPr>
        <a:xfrm>
          <a:off x="14389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168020</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28A87493-A5B2-4293-B669-B005F6E12CBD}"/>
            </a:ext>
          </a:extLst>
        </xdr:cNvPr>
        <xdr:cNvSpPr txBox="1"/>
      </xdr:nvSpPr>
      <xdr:spPr>
        <a:xfrm>
          <a:off x="13500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164754</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06CF1FD9-D7C0-4517-9867-94E6F168B1CB}"/>
            </a:ext>
          </a:extLst>
        </xdr:cNvPr>
        <xdr:cNvSpPr txBox="1"/>
      </xdr:nvSpPr>
      <xdr:spPr>
        <a:xfrm>
          <a:off x="12611744" y="633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85470</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02971DB8-4FA8-4CF7-83A9-7B7275419D59}"/>
            </a:ext>
          </a:extLst>
        </xdr:cNvPr>
        <xdr:cNvSpPr txBox="1"/>
      </xdr:nvSpPr>
      <xdr:spPr>
        <a:xfrm>
          <a:off x="15266044" y="711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59344</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5E00A50E-0F44-44ED-ABB9-44A9D292C11E}"/>
            </a:ext>
          </a:extLst>
        </xdr:cNvPr>
        <xdr:cNvSpPr txBox="1"/>
      </xdr:nvSpPr>
      <xdr:spPr>
        <a:xfrm>
          <a:off x="14389744" y="7088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21789</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C27C5040-1693-4FF1-9F59-4FA581D70B05}"/>
            </a:ext>
          </a:extLst>
        </xdr:cNvPr>
        <xdr:cNvSpPr txBox="1"/>
      </xdr:nvSpPr>
      <xdr:spPr>
        <a:xfrm>
          <a:off x="13500744" y="7051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168746</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90B34B03-390C-45D4-BE25-1957081BEB08}"/>
            </a:ext>
          </a:extLst>
        </xdr:cNvPr>
        <xdr:cNvSpPr txBox="1"/>
      </xdr:nvSpPr>
      <xdr:spPr>
        <a:xfrm>
          <a:off x="12611744" y="7026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9C283BE0-5041-41FE-BF4D-DB726A25350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781B5A14-8EA5-447E-9AC2-95C5A78C21D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7D05F39F-F8D1-497D-9689-F457E981A3C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CC406578-0259-4710-AA34-3EEE6094613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A7BE5055-0DBE-4F88-B766-C6948F35923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0644BB99-5773-4C84-9F30-007DBE8FC8D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B17B081E-517F-46A4-B59A-B9D03351D5B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AEFDF6BF-9236-41B4-845D-DA46E58AD04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D4A7411E-65E5-4624-ABF4-257F0806581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EC13A4C3-2302-4B8C-9FE4-947437E4A76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7D3FB0ED-5481-415B-A2B5-9B1342915B19}"/>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D2B49350-B40C-43AF-BB54-0BB8D6C83155}"/>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D4B0E2E6-C610-43B1-B998-57BA8B188B5C}"/>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A5FA25D5-B2A3-446D-8E82-096EBFACD9C5}"/>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75040691-FD0D-4A8A-BE2E-62B28E2CB321}"/>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36BEE216-1B29-40FD-B4FC-85FD33AD2961}"/>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3DB290CA-F250-4479-BF77-DF55F29CA4A6}"/>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CA1C0FDF-3015-45EF-96E1-BF0B1D11E2D2}"/>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D2AC3180-5A2C-43F0-8338-91531F5B5BE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F8ECD9F0-C620-423B-889F-AA5A6FB3BD3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451260AF-4DA5-4AD6-8036-0DBB04B769B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101346</xdr:rowOff>
    </xdr:from>
    <xdr:to>
      <xdr:col>116</xdr:col>
      <xdr:colOff>62864</xdr:colOff>
      <xdr:row>41</xdr:row>
      <xdr:rowOff>117348</xdr:rowOff>
    </xdr:to>
    <xdr:cxnSp macro="">
      <xdr:nvCxnSpPr>
        <xdr:cNvPr id="473" name="直線コネクタ 472">
          <a:extLst>
            <a:ext uri="{FF2B5EF4-FFF2-40B4-BE49-F238E27FC236}">
              <a16:creationId xmlns:a16="http://schemas.microsoft.com/office/drawing/2014/main" id="{C4CD6ECF-9AD6-451E-B251-825F189D6938}"/>
            </a:ext>
          </a:extLst>
        </xdr:cNvPr>
        <xdr:cNvCxnSpPr/>
      </xdr:nvCxnSpPr>
      <xdr:spPr>
        <a:xfrm flipV="1">
          <a:off x="22160864" y="5759196"/>
          <a:ext cx="0" cy="13876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807A0E2A-BBEF-476F-ADAE-04BB285B4CD2}"/>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5" name="直線コネクタ 474">
          <a:extLst>
            <a:ext uri="{FF2B5EF4-FFF2-40B4-BE49-F238E27FC236}">
              <a16:creationId xmlns:a16="http://schemas.microsoft.com/office/drawing/2014/main" id="{2BB7B59A-F9CA-4627-899A-233F474A6C5C}"/>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48023</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02E63CDE-77CB-4D4F-8771-848CEB24E48E}"/>
            </a:ext>
          </a:extLst>
        </xdr:cNvPr>
        <xdr:cNvSpPr txBox="1"/>
      </xdr:nvSpPr>
      <xdr:spPr>
        <a:xfrm>
          <a:off x="22199600" y="5534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101346</xdr:rowOff>
    </xdr:from>
    <xdr:to>
      <xdr:col>116</xdr:col>
      <xdr:colOff>152400</xdr:colOff>
      <xdr:row>33</xdr:row>
      <xdr:rowOff>101346</xdr:rowOff>
    </xdr:to>
    <xdr:cxnSp macro="">
      <xdr:nvCxnSpPr>
        <xdr:cNvPr id="477" name="直線コネクタ 476">
          <a:extLst>
            <a:ext uri="{FF2B5EF4-FFF2-40B4-BE49-F238E27FC236}">
              <a16:creationId xmlns:a16="http://schemas.microsoft.com/office/drawing/2014/main" id="{B6D25590-59B4-4FF8-B973-9E9AF9A6E38A}"/>
            </a:ext>
          </a:extLst>
        </xdr:cNvPr>
        <xdr:cNvCxnSpPr/>
      </xdr:nvCxnSpPr>
      <xdr:spPr>
        <a:xfrm>
          <a:off x="22072600" y="5759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167149</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8A8CBCBC-85A5-4B51-813C-F3D5E0A4BA16}"/>
            </a:ext>
          </a:extLst>
        </xdr:cNvPr>
        <xdr:cNvSpPr txBox="1"/>
      </xdr:nvSpPr>
      <xdr:spPr>
        <a:xfrm>
          <a:off x="22199600" y="65107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144272</xdr:rowOff>
    </xdr:from>
    <xdr:to>
      <xdr:col>116</xdr:col>
      <xdr:colOff>114300</xdr:colOff>
      <xdr:row>39</xdr:row>
      <xdr:rowOff>74422</xdr:rowOff>
    </xdr:to>
    <xdr:sp macro="" textlink="">
      <xdr:nvSpPr>
        <xdr:cNvPr id="479" name="フローチャート: 判断 478">
          <a:extLst>
            <a:ext uri="{FF2B5EF4-FFF2-40B4-BE49-F238E27FC236}">
              <a16:creationId xmlns:a16="http://schemas.microsoft.com/office/drawing/2014/main" id="{4FDDF507-BB25-4F65-9197-F0275A69577F}"/>
            </a:ext>
          </a:extLst>
        </xdr:cNvPr>
        <xdr:cNvSpPr/>
      </xdr:nvSpPr>
      <xdr:spPr>
        <a:xfrm>
          <a:off x="22110700" y="665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160274</xdr:rowOff>
    </xdr:from>
    <xdr:to>
      <xdr:col>112</xdr:col>
      <xdr:colOff>38100</xdr:colOff>
      <xdr:row>39</xdr:row>
      <xdr:rowOff>90424</xdr:rowOff>
    </xdr:to>
    <xdr:sp macro="" textlink="">
      <xdr:nvSpPr>
        <xdr:cNvPr id="480" name="フローチャート: 判断 479">
          <a:extLst>
            <a:ext uri="{FF2B5EF4-FFF2-40B4-BE49-F238E27FC236}">
              <a16:creationId xmlns:a16="http://schemas.microsoft.com/office/drawing/2014/main" id="{DEFFC089-782B-41CC-90BF-7A971498F6FF}"/>
            </a:ext>
          </a:extLst>
        </xdr:cNvPr>
        <xdr:cNvSpPr/>
      </xdr:nvSpPr>
      <xdr:spPr>
        <a:xfrm>
          <a:off x="21272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155702</xdr:rowOff>
    </xdr:from>
    <xdr:to>
      <xdr:col>107</xdr:col>
      <xdr:colOff>101600</xdr:colOff>
      <xdr:row>39</xdr:row>
      <xdr:rowOff>85852</xdr:rowOff>
    </xdr:to>
    <xdr:sp macro="" textlink="">
      <xdr:nvSpPr>
        <xdr:cNvPr id="481" name="フローチャート: 判断 480">
          <a:extLst>
            <a:ext uri="{FF2B5EF4-FFF2-40B4-BE49-F238E27FC236}">
              <a16:creationId xmlns:a16="http://schemas.microsoft.com/office/drawing/2014/main" id="{136064CA-D3D3-4496-A3F1-4F65D365A805}"/>
            </a:ext>
          </a:extLst>
        </xdr:cNvPr>
        <xdr:cNvSpPr/>
      </xdr:nvSpPr>
      <xdr:spPr>
        <a:xfrm>
          <a:off x="20383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254</xdr:rowOff>
    </xdr:from>
    <xdr:to>
      <xdr:col>102</xdr:col>
      <xdr:colOff>165100</xdr:colOff>
      <xdr:row>39</xdr:row>
      <xdr:rowOff>101854</xdr:rowOff>
    </xdr:to>
    <xdr:sp macro="" textlink="">
      <xdr:nvSpPr>
        <xdr:cNvPr id="482" name="フローチャート: 判断 481">
          <a:extLst>
            <a:ext uri="{FF2B5EF4-FFF2-40B4-BE49-F238E27FC236}">
              <a16:creationId xmlns:a16="http://schemas.microsoft.com/office/drawing/2014/main" id="{65AE65C1-A158-4260-B30B-05584DE6370B}"/>
            </a:ext>
          </a:extLst>
        </xdr:cNvPr>
        <xdr:cNvSpPr/>
      </xdr:nvSpPr>
      <xdr:spPr>
        <a:xfrm>
          <a:off x="19494500" y="668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11684</xdr:rowOff>
    </xdr:from>
    <xdr:to>
      <xdr:col>98</xdr:col>
      <xdr:colOff>38100</xdr:colOff>
      <xdr:row>39</xdr:row>
      <xdr:rowOff>113284</xdr:rowOff>
    </xdr:to>
    <xdr:sp macro="" textlink="">
      <xdr:nvSpPr>
        <xdr:cNvPr id="483" name="フローチャート: 判断 482">
          <a:extLst>
            <a:ext uri="{FF2B5EF4-FFF2-40B4-BE49-F238E27FC236}">
              <a16:creationId xmlns:a16="http://schemas.microsoft.com/office/drawing/2014/main" id="{92D17232-C2C4-46B5-958A-E81C630FA5AF}"/>
            </a:ext>
          </a:extLst>
        </xdr:cNvPr>
        <xdr:cNvSpPr/>
      </xdr:nvSpPr>
      <xdr:spPr>
        <a:xfrm>
          <a:off x="18605500" y="6698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5D1734CD-304F-4994-853D-B89EAB9FA33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60435FCE-8896-4EB8-8D1D-9E752F0F3B1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3F511604-F1BA-46E3-84AB-16F6420EB20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C23361EE-3ED5-4212-B2EE-063BE4CEB9D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7F08C9BB-D55E-45F0-A78B-29110186B18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155702</xdr:rowOff>
    </xdr:from>
    <xdr:to>
      <xdr:col>116</xdr:col>
      <xdr:colOff>114300</xdr:colOff>
      <xdr:row>41</xdr:row>
      <xdr:rowOff>85852</xdr:rowOff>
    </xdr:to>
    <xdr:sp macro="" textlink="">
      <xdr:nvSpPr>
        <xdr:cNvPr id="489" name="楕円 488">
          <a:extLst>
            <a:ext uri="{FF2B5EF4-FFF2-40B4-BE49-F238E27FC236}">
              <a16:creationId xmlns:a16="http://schemas.microsoft.com/office/drawing/2014/main" id="{B86FFD7A-0934-4C4B-9A23-1454598CF2CF}"/>
            </a:ext>
          </a:extLst>
        </xdr:cNvPr>
        <xdr:cNvSpPr/>
      </xdr:nvSpPr>
      <xdr:spPr>
        <a:xfrm>
          <a:off x="22110700" y="701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70629</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0BE39622-766D-47CA-8B8C-DE10B8C2E162}"/>
            </a:ext>
          </a:extLst>
        </xdr:cNvPr>
        <xdr:cNvSpPr txBox="1"/>
      </xdr:nvSpPr>
      <xdr:spPr>
        <a:xfrm>
          <a:off x="22199600" y="6928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157988</xdr:rowOff>
    </xdr:from>
    <xdr:to>
      <xdr:col>112</xdr:col>
      <xdr:colOff>38100</xdr:colOff>
      <xdr:row>41</xdr:row>
      <xdr:rowOff>88138</xdr:rowOff>
    </xdr:to>
    <xdr:sp macro="" textlink="">
      <xdr:nvSpPr>
        <xdr:cNvPr id="491" name="楕円 490">
          <a:extLst>
            <a:ext uri="{FF2B5EF4-FFF2-40B4-BE49-F238E27FC236}">
              <a16:creationId xmlns:a16="http://schemas.microsoft.com/office/drawing/2014/main" id="{1F781970-A7A5-45C5-89A5-53AEEE1B2FA2}"/>
            </a:ext>
          </a:extLst>
        </xdr:cNvPr>
        <xdr:cNvSpPr/>
      </xdr:nvSpPr>
      <xdr:spPr>
        <a:xfrm>
          <a:off x="21272500" y="701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35052</xdr:rowOff>
    </xdr:from>
    <xdr:to>
      <xdr:col>116</xdr:col>
      <xdr:colOff>63500</xdr:colOff>
      <xdr:row>41</xdr:row>
      <xdr:rowOff>37338</xdr:rowOff>
    </xdr:to>
    <xdr:cxnSp macro="">
      <xdr:nvCxnSpPr>
        <xdr:cNvPr id="492" name="直線コネクタ 491">
          <a:extLst>
            <a:ext uri="{FF2B5EF4-FFF2-40B4-BE49-F238E27FC236}">
              <a16:creationId xmlns:a16="http://schemas.microsoft.com/office/drawing/2014/main" id="{8D4AC5C3-1004-4B24-A7CA-82170F3AF376}"/>
            </a:ext>
          </a:extLst>
        </xdr:cNvPr>
        <xdr:cNvCxnSpPr/>
      </xdr:nvCxnSpPr>
      <xdr:spPr>
        <a:xfrm flipV="1">
          <a:off x="21323300" y="706450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160274</xdr:rowOff>
    </xdr:from>
    <xdr:to>
      <xdr:col>107</xdr:col>
      <xdr:colOff>101600</xdr:colOff>
      <xdr:row>41</xdr:row>
      <xdr:rowOff>90424</xdr:rowOff>
    </xdr:to>
    <xdr:sp macro="" textlink="">
      <xdr:nvSpPr>
        <xdr:cNvPr id="493" name="楕円 492">
          <a:extLst>
            <a:ext uri="{FF2B5EF4-FFF2-40B4-BE49-F238E27FC236}">
              <a16:creationId xmlns:a16="http://schemas.microsoft.com/office/drawing/2014/main" id="{E077FB43-4404-4F7C-BBF1-C840B1DE7E72}"/>
            </a:ext>
          </a:extLst>
        </xdr:cNvPr>
        <xdr:cNvSpPr/>
      </xdr:nvSpPr>
      <xdr:spPr>
        <a:xfrm>
          <a:off x="20383500" y="701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37338</xdr:rowOff>
    </xdr:from>
    <xdr:to>
      <xdr:col>111</xdr:col>
      <xdr:colOff>177800</xdr:colOff>
      <xdr:row>41</xdr:row>
      <xdr:rowOff>39624</xdr:rowOff>
    </xdr:to>
    <xdr:cxnSp macro="">
      <xdr:nvCxnSpPr>
        <xdr:cNvPr id="494" name="直線コネクタ 493">
          <a:extLst>
            <a:ext uri="{FF2B5EF4-FFF2-40B4-BE49-F238E27FC236}">
              <a16:creationId xmlns:a16="http://schemas.microsoft.com/office/drawing/2014/main" id="{85A06473-C44A-4E5B-A91F-1BFFAD89E843}"/>
            </a:ext>
          </a:extLst>
        </xdr:cNvPr>
        <xdr:cNvCxnSpPr/>
      </xdr:nvCxnSpPr>
      <xdr:spPr>
        <a:xfrm flipV="1">
          <a:off x="20434300" y="706678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162560</xdr:rowOff>
    </xdr:from>
    <xdr:to>
      <xdr:col>102</xdr:col>
      <xdr:colOff>165100</xdr:colOff>
      <xdr:row>41</xdr:row>
      <xdr:rowOff>92710</xdr:rowOff>
    </xdr:to>
    <xdr:sp macro="" textlink="">
      <xdr:nvSpPr>
        <xdr:cNvPr id="495" name="楕円 494">
          <a:extLst>
            <a:ext uri="{FF2B5EF4-FFF2-40B4-BE49-F238E27FC236}">
              <a16:creationId xmlns:a16="http://schemas.microsoft.com/office/drawing/2014/main" id="{3165F268-238A-4CEF-9B10-54DCC89B51AE}"/>
            </a:ext>
          </a:extLst>
        </xdr:cNvPr>
        <xdr:cNvSpPr/>
      </xdr:nvSpPr>
      <xdr:spPr>
        <a:xfrm>
          <a:off x="19494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39624</xdr:rowOff>
    </xdr:from>
    <xdr:to>
      <xdr:col>107</xdr:col>
      <xdr:colOff>50800</xdr:colOff>
      <xdr:row>41</xdr:row>
      <xdr:rowOff>41910</xdr:rowOff>
    </xdr:to>
    <xdr:cxnSp macro="">
      <xdr:nvCxnSpPr>
        <xdr:cNvPr id="496" name="直線コネクタ 495">
          <a:extLst>
            <a:ext uri="{FF2B5EF4-FFF2-40B4-BE49-F238E27FC236}">
              <a16:creationId xmlns:a16="http://schemas.microsoft.com/office/drawing/2014/main" id="{44CD3011-AADC-4FAA-8664-F6D0694E329E}"/>
            </a:ext>
          </a:extLst>
        </xdr:cNvPr>
        <xdr:cNvCxnSpPr/>
      </xdr:nvCxnSpPr>
      <xdr:spPr>
        <a:xfrm flipV="1">
          <a:off x="19545300" y="706907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162560</xdr:rowOff>
    </xdr:from>
    <xdr:to>
      <xdr:col>98</xdr:col>
      <xdr:colOff>38100</xdr:colOff>
      <xdr:row>41</xdr:row>
      <xdr:rowOff>92710</xdr:rowOff>
    </xdr:to>
    <xdr:sp macro="" textlink="">
      <xdr:nvSpPr>
        <xdr:cNvPr id="497" name="楕円 496">
          <a:extLst>
            <a:ext uri="{FF2B5EF4-FFF2-40B4-BE49-F238E27FC236}">
              <a16:creationId xmlns:a16="http://schemas.microsoft.com/office/drawing/2014/main" id="{861C237F-4611-490C-BC06-4B1AA371B5B6}"/>
            </a:ext>
          </a:extLst>
        </xdr:cNvPr>
        <xdr:cNvSpPr/>
      </xdr:nvSpPr>
      <xdr:spPr>
        <a:xfrm>
          <a:off x="18605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41910</xdr:rowOff>
    </xdr:from>
    <xdr:to>
      <xdr:col>102</xdr:col>
      <xdr:colOff>114300</xdr:colOff>
      <xdr:row>41</xdr:row>
      <xdr:rowOff>41910</xdr:rowOff>
    </xdr:to>
    <xdr:cxnSp macro="">
      <xdr:nvCxnSpPr>
        <xdr:cNvPr id="498" name="直線コネクタ 497">
          <a:extLst>
            <a:ext uri="{FF2B5EF4-FFF2-40B4-BE49-F238E27FC236}">
              <a16:creationId xmlns:a16="http://schemas.microsoft.com/office/drawing/2014/main" id="{C3575C14-3F98-46A8-8136-B4D63DFD97D1}"/>
            </a:ext>
          </a:extLst>
        </xdr:cNvPr>
        <xdr:cNvCxnSpPr/>
      </xdr:nvCxnSpPr>
      <xdr:spPr>
        <a:xfrm>
          <a:off x="18656300" y="7071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106951</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3FA739D4-93F7-4DA0-A923-A14628504FF1}"/>
            </a:ext>
          </a:extLst>
        </xdr:cNvPr>
        <xdr:cNvSpPr txBox="1"/>
      </xdr:nvSpPr>
      <xdr:spPr>
        <a:xfrm>
          <a:off x="21075727" y="645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102379</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09505C79-7A73-4C3C-B407-A9DE111363E4}"/>
            </a:ext>
          </a:extLst>
        </xdr:cNvPr>
        <xdr:cNvSpPr txBox="1"/>
      </xdr:nvSpPr>
      <xdr:spPr>
        <a:xfrm>
          <a:off x="20199427" y="644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118381</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F83416A5-D08F-45FC-945A-84A05643DC95}"/>
            </a:ext>
          </a:extLst>
        </xdr:cNvPr>
        <xdr:cNvSpPr txBox="1"/>
      </xdr:nvSpPr>
      <xdr:spPr>
        <a:xfrm>
          <a:off x="19310427" y="646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129811</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4E4604AD-CD0E-4907-AA17-4DB5BE5B3758}"/>
            </a:ext>
          </a:extLst>
        </xdr:cNvPr>
        <xdr:cNvSpPr txBox="1"/>
      </xdr:nvSpPr>
      <xdr:spPr>
        <a:xfrm>
          <a:off x="18421427" y="6473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79265</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C3062E7F-D7AD-40C3-82D6-0052A1668C1F}"/>
            </a:ext>
          </a:extLst>
        </xdr:cNvPr>
        <xdr:cNvSpPr txBox="1"/>
      </xdr:nvSpPr>
      <xdr:spPr>
        <a:xfrm>
          <a:off x="21075727" y="710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81551</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96E61223-A4B3-4D11-B2A4-DEA3797B9018}"/>
            </a:ext>
          </a:extLst>
        </xdr:cNvPr>
        <xdr:cNvSpPr txBox="1"/>
      </xdr:nvSpPr>
      <xdr:spPr>
        <a:xfrm>
          <a:off x="20199427" y="711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83837</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D3F5D6E9-C5C1-4A88-AA8D-10E3D854C99C}"/>
            </a:ext>
          </a:extLst>
        </xdr:cNvPr>
        <xdr:cNvSpPr txBox="1"/>
      </xdr:nvSpPr>
      <xdr:spPr>
        <a:xfrm>
          <a:off x="19310427"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83837</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3DB5C4D1-5695-49C3-B146-740561EDB5A8}"/>
            </a:ext>
          </a:extLst>
        </xdr:cNvPr>
        <xdr:cNvSpPr txBox="1"/>
      </xdr:nvSpPr>
      <xdr:spPr>
        <a:xfrm>
          <a:off x="18421427"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332EC436-038B-4801-9037-5BC1A9E023B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A6592DA3-3F8E-431C-ABD3-CDBA25F4DFB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DFB3BD3B-4ED0-4F53-8D1B-CABFBFAEE5F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F3604819-3398-4011-B63A-120E44B220D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46689BED-8A21-4FB8-88EA-4CDE981319A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D33E96E7-32DB-4FFE-B67C-4DA81998A68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31AC36CE-4CB4-4244-86A0-F80F98D9016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8F6F90F5-5FA9-4819-BD21-8A4D5EDD3AA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63EBBDBD-4AFC-44B8-8FC1-ABE378B228C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B8BE6F8D-0CEB-4897-84EC-EC6001D2912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933AC42F-89DD-4EEA-BCFC-C6E16832150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8" name="直線コネクタ 517">
          <a:extLst>
            <a:ext uri="{FF2B5EF4-FFF2-40B4-BE49-F238E27FC236}">
              <a16:creationId xmlns:a16="http://schemas.microsoft.com/office/drawing/2014/main" id="{49D39513-925F-4AC1-AF34-F0268D95EE0F}"/>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9" name="テキスト ボックス 518">
          <a:extLst>
            <a:ext uri="{FF2B5EF4-FFF2-40B4-BE49-F238E27FC236}">
              <a16:creationId xmlns:a16="http://schemas.microsoft.com/office/drawing/2014/main" id="{7877026C-4BA4-4AA8-82D6-ADB580FF1214}"/>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0" name="直線コネクタ 519">
          <a:extLst>
            <a:ext uri="{FF2B5EF4-FFF2-40B4-BE49-F238E27FC236}">
              <a16:creationId xmlns:a16="http://schemas.microsoft.com/office/drawing/2014/main" id="{8D83619C-FB94-44F9-B960-F653BB3F0903}"/>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1" name="テキスト ボックス 520">
          <a:extLst>
            <a:ext uri="{FF2B5EF4-FFF2-40B4-BE49-F238E27FC236}">
              <a16:creationId xmlns:a16="http://schemas.microsoft.com/office/drawing/2014/main" id="{A78C9BC4-4A45-4D26-A134-3F9EBA3809D4}"/>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2" name="直線コネクタ 521">
          <a:extLst>
            <a:ext uri="{FF2B5EF4-FFF2-40B4-BE49-F238E27FC236}">
              <a16:creationId xmlns:a16="http://schemas.microsoft.com/office/drawing/2014/main" id="{303F0AC1-62FA-4B23-A2A5-756423F037E6}"/>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3" name="テキスト ボックス 522">
          <a:extLst>
            <a:ext uri="{FF2B5EF4-FFF2-40B4-BE49-F238E27FC236}">
              <a16:creationId xmlns:a16="http://schemas.microsoft.com/office/drawing/2014/main" id="{6CE666C4-FE53-4635-A164-E085B42CDD4F}"/>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4" name="直線コネクタ 523">
          <a:extLst>
            <a:ext uri="{FF2B5EF4-FFF2-40B4-BE49-F238E27FC236}">
              <a16:creationId xmlns:a16="http://schemas.microsoft.com/office/drawing/2014/main" id="{9131FB55-3B80-4068-8D3E-8B567F6088D9}"/>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5" name="テキスト ボックス 524">
          <a:extLst>
            <a:ext uri="{FF2B5EF4-FFF2-40B4-BE49-F238E27FC236}">
              <a16:creationId xmlns:a16="http://schemas.microsoft.com/office/drawing/2014/main" id="{0F1DC5A2-AF49-414C-82F5-87A81DD882A1}"/>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6" name="直線コネクタ 525">
          <a:extLst>
            <a:ext uri="{FF2B5EF4-FFF2-40B4-BE49-F238E27FC236}">
              <a16:creationId xmlns:a16="http://schemas.microsoft.com/office/drawing/2014/main" id="{E94AD5D7-5C5B-427A-A61A-31EEF01BFCFE}"/>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7" name="テキスト ボックス 526">
          <a:extLst>
            <a:ext uri="{FF2B5EF4-FFF2-40B4-BE49-F238E27FC236}">
              <a16:creationId xmlns:a16="http://schemas.microsoft.com/office/drawing/2014/main" id="{4F28F0BF-53D1-4717-85C9-92421B074258}"/>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8" name="直線コネクタ 527">
          <a:extLst>
            <a:ext uri="{FF2B5EF4-FFF2-40B4-BE49-F238E27FC236}">
              <a16:creationId xmlns:a16="http://schemas.microsoft.com/office/drawing/2014/main" id="{E94776A7-C91F-4F2F-9428-6D76CFD29A38}"/>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9" name="テキスト ボックス 528">
          <a:extLst>
            <a:ext uri="{FF2B5EF4-FFF2-40B4-BE49-F238E27FC236}">
              <a16:creationId xmlns:a16="http://schemas.microsoft.com/office/drawing/2014/main" id="{A59D3A4B-3A40-455A-ADBE-68115ED1315E}"/>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483E95BC-AC2F-483E-8C5E-9B12540AE96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a:extLst>
            <a:ext uri="{FF2B5EF4-FFF2-40B4-BE49-F238E27FC236}">
              <a16:creationId xmlns:a16="http://schemas.microsoft.com/office/drawing/2014/main" id="{855A473E-B73C-4B76-8F18-70A72C16D43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EE8045DD-9D6E-4940-A459-A113F092671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4899</xdr:rowOff>
    </xdr:from>
    <xdr:to>
      <xdr:col>85</xdr:col>
      <xdr:colOff>126364</xdr:colOff>
      <xdr:row>64</xdr:row>
      <xdr:rowOff>88174</xdr:rowOff>
    </xdr:to>
    <xdr:cxnSp macro="">
      <xdr:nvCxnSpPr>
        <xdr:cNvPr id="533" name="直線コネクタ 532">
          <a:extLst>
            <a:ext uri="{FF2B5EF4-FFF2-40B4-BE49-F238E27FC236}">
              <a16:creationId xmlns:a16="http://schemas.microsoft.com/office/drawing/2014/main" id="{00EC31E1-34E6-4E8A-A598-AC44DDF8E634}"/>
            </a:ext>
          </a:extLst>
        </xdr:cNvPr>
        <xdr:cNvCxnSpPr/>
      </xdr:nvCxnSpPr>
      <xdr:spPr>
        <a:xfrm flipV="1">
          <a:off x="16318864" y="9434649"/>
          <a:ext cx="0" cy="162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92001</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6393D44B-BA2F-4AAC-B5CF-6FBD49EB0DE4}"/>
            </a:ext>
          </a:extLst>
        </xdr:cNvPr>
        <xdr:cNvSpPr txBox="1"/>
      </xdr:nvSpPr>
      <xdr:spPr>
        <a:xfrm>
          <a:off x="16357600" y="1106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88174</xdr:rowOff>
    </xdr:from>
    <xdr:to>
      <xdr:col>86</xdr:col>
      <xdr:colOff>25400</xdr:colOff>
      <xdr:row>64</xdr:row>
      <xdr:rowOff>88174</xdr:rowOff>
    </xdr:to>
    <xdr:cxnSp macro="">
      <xdr:nvCxnSpPr>
        <xdr:cNvPr id="535" name="直線コネクタ 534">
          <a:extLst>
            <a:ext uri="{FF2B5EF4-FFF2-40B4-BE49-F238E27FC236}">
              <a16:creationId xmlns:a16="http://schemas.microsoft.com/office/drawing/2014/main" id="{EBF1F164-8FBA-48BB-8277-7CBCA6CDC8FD}"/>
            </a:ext>
          </a:extLst>
        </xdr:cNvPr>
        <xdr:cNvCxnSpPr/>
      </xdr:nvCxnSpPr>
      <xdr:spPr>
        <a:xfrm>
          <a:off x="16230600" y="1106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123026</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E8E3842D-D62A-4747-9896-E1536D30A3EA}"/>
            </a:ext>
          </a:extLst>
        </xdr:cNvPr>
        <xdr:cNvSpPr txBox="1"/>
      </xdr:nvSpPr>
      <xdr:spPr>
        <a:xfrm>
          <a:off x="16357600" y="9209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4899</xdr:rowOff>
    </xdr:from>
    <xdr:to>
      <xdr:col>86</xdr:col>
      <xdr:colOff>25400</xdr:colOff>
      <xdr:row>55</xdr:row>
      <xdr:rowOff>4899</xdr:rowOff>
    </xdr:to>
    <xdr:cxnSp macro="">
      <xdr:nvCxnSpPr>
        <xdr:cNvPr id="537" name="直線コネクタ 536">
          <a:extLst>
            <a:ext uri="{FF2B5EF4-FFF2-40B4-BE49-F238E27FC236}">
              <a16:creationId xmlns:a16="http://schemas.microsoft.com/office/drawing/2014/main" id="{E5246FFF-A21E-4927-81F4-A6F4BA58B98D}"/>
            </a:ext>
          </a:extLst>
        </xdr:cNvPr>
        <xdr:cNvCxnSpPr/>
      </xdr:nvCxnSpPr>
      <xdr:spPr>
        <a:xfrm>
          <a:off x="16230600" y="94346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59889</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8ADC3038-FB1E-4F17-8053-69503F9037BF}"/>
            </a:ext>
          </a:extLst>
        </xdr:cNvPr>
        <xdr:cNvSpPr txBox="1"/>
      </xdr:nvSpPr>
      <xdr:spPr>
        <a:xfrm>
          <a:off x="16357600" y="101754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81462</xdr:rowOff>
    </xdr:from>
    <xdr:to>
      <xdr:col>85</xdr:col>
      <xdr:colOff>177800</xdr:colOff>
      <xdr:row>60</xdr:row>
      <xdr:rowOff>11612</xdr:rowOff>
    </xdr:to>
    <xdr:sp macro="" textlink="">
      <xdr:nvSpPr>
        <xdr:cNvPr id="539" name="フローチャート: 判断 538">
          <a:extLst>
            <a:ext uri="{FF2B5EF4-FFF2-40B4-BE49-F238E27FC236}">
              <a16:creationId xmlns:a16="http://schemas.microsoft.com/office/drawing/2014/main" id="{ABA8B3C0-501C-4EF7-9A21-4DC76708B8BA}"/>
            </a:ext>
          </a:extLst>
        </xdr:cNvPr>
        <xdr:cNvSpPr/>
      </xdr:nvSpPr>
      <xdr:spPr>
        <a:xfrm>
          <a:off x="162687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58601</xdr:rowOff>
    </xdr:from>
    <xdr:to>
      <xdr:col>81</xdr:col>
      <xdr:colOff>101600</xdr:colOff>
      <xdr:row>59</xdr:row>
      <xdr:rowOff>160201</xdr:rowOff>
    </xdr:to>
    <xdr:sp macro="" textlink="">
      <xdr:nvSpPr>
        <xdr:cNvPr id="540" name="フローチャート: 判断 539">
          <a:extLst>
            <a:ext uri="{FF2B5EF4-FFF2-40B4-BE49-F238E27FC236}">
              <a16:creationId xmlns:a16="http://schemas.microsoft.com/office/drawing/2014/main" id="{58AFA716-DA59-49A5-B6E9-16C9B150E820}"/>
            </a:ext>
          </a:extLst>
        </xdr:cNvPr>
        <xdr:cNvSpPr/>
      </xdr:nvSpPr>
      <xdr:spPr>
        <a:xfrm>
          <a:off x="15430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22678</xdr:rowOff>
    </xdr:from>
    <xdr:to>
      <xdr:col>76</xdr:col>
      <xdr:colOff>165100</xdr:colOff>
      <xdr:row>59</xdr:row>
      <xdr:rowOff>124278</xdr:rowOff>
    </xdr:to>
    <xdr:sp macro="" textlink="">
      <xdr:nvSpPr>
        <xdr:cNvPr id="541" name="フローチャート: 判断 540">
          <a:extLst>
            <a:ext uri="{FF2B5EF4-FFF2-40B4-BE49-F238E27FC236}">
              <a16:creationId xmlns:a16="http://schemas.microsoft.com/office/drawing/2014/main" id="{C88EF33C-C49A-4F2F-9CA6-7C2970539EAD}"/>
            </a:ext>
          </a:extLst>
        </xdr:cNvPr>
        <xdr:cNvSpPr/>
      </xdr:nvSpPr>
      <xdr:spPr>
        <a:xfrm>
          <a:off x="14541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25944</xdr:rowOff>
    </xdr:from>
    <xdr:to>
      <xdr:col>72</xdr:col>
      <xdr:colOff>38100</xdr:colOff>
      <xdr:row>59</xdr:row>
      <xdr:rowOff>127544</xdr:rowOff>
    </xdr:to>
    <xdr:sp macro="" textlink="">
      <xdr:nvSpPr>
        <xdr:cNvPr id="542" name="フローチャート: 判断 541">
          <a:extLst>
            <a:ext uri="{FF2B5EF4-FFF2-40B4-BE49-F238E27FC236}">
              <a16:creationId xmlns:a16="http://schemas.microsoft.com/office/drawing/2014/main" id="{A1F2A31E-DA5B-4AED-8237-F0B649D546D8}"/>
            </a:ext>
          </a:extLst>
        </xdr:cNvPr>
        <xdr:cNvSpPr/>
      </xdr:nvSpPr>
      <xdr:spPr>
        <a:xfrm>
          <a:off x="13652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164737</xdr:rowOff>
    </xdr:from>
    <xdr:to>
      <xdr:col>67</xdr:col>
      <xdr:colOff>101600</xdr:colOff>
      <xdr:row>59</xdr:row>
      <xdr:rowOff>94887</xdr:rowOff>
    </xdr:to>
    <xdr:sp macro="" textlink="">
      <xdr:nvSpPr>
        <xdr:cNvPr id="543" name="フローチャート: 判断 542">
          <a:extLst>
            <a:ext uri="{FF2B5EF4-FFF2-40B4-BE49-F238E27FC236}">
              <a16:creationId xmlns:a16="http://schemas.microsoft.com/office/drawing/2014/main" id="{878B3A0E-04A7-4964-9692-F394504F50C5}"/>
            </a:ext>
          </a:extLst>
        </xdr:cNvPr>
        <xdr:cNvSpPr/>
      </xdr:nvSpPr>
      <xdr:spPr>
        <a:xfrm>
          <a:off x="12763500" y="1010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E36E2121-3BBB-4B15-A9D1-D2D9C0E2B99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5BFE2D7A-E458-4DE1-AFEE-AC230F982F2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77395A3D-C373-403F-BB7B-6A994FD4B1E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E4D75D15-E61A-4A8E-942A-61EE486C8CA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8D73E2B9-D5FB-4B62-B4CA-EF51C4ADA1B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12881</xdr:rowOff>
    </xdr:from>
    <xdr:to>
      <xdr:col>85</xdr:col>
      <xdr:colOff>177800</xdr:colOff>
      <xdr:row>55</xdr:row>
      <xdr:rowOff>114481</xdr:rowOff>
    </xdr:to>
    <xdr:sp macro="" textlink="">
      <xdr:nvSpPr>
        <xdr:cNvPr id="549" name="楕円 548">
          <a:extLst>
            <a:ext uri="{FF2B5EF4-FFF2-40B4-BE49-F238E27FC236}">
              <a16:creationId xmlns:a16="http://schemas.microsoft.com/office/drawing/2014/main" id="{718F343D-8553-4473-A48F-FC7B0D73C932}"/>
            </a:ext>
          </a:extLst>
        </xdr:cNvPr>
        <xdr:cNvSpPr/>
      </xdr:nvSpPr>
      <xdr:spPr>
        <a:xfrm>
          <a:off x="16268700" y="944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54</xdr:row>
      <xdr:rowOff>99258</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4EF734E3-985E-468F-8F26-A004C2BC4B85}"/>
            </a:ext>
          </a:extLst>
        </xdr:cNvPr>
        <xdr:cNvSpPr txBox="1"/>
      </xdr:nvSpPr>
      <xdr:spPr>
        <a:xfrm>
          <a:off x="16357600" y="9357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19413</xdr:rowOff>
    </xdr:from>
    <xdr:to>
      <xdr:col>81</xdr:col>
      <xdr:colOff>101600</xdr:colOff>
      <xdr:row>55</xdr:row>
      <xdr:rowOff>121013</xdr:rowOff>
    </xdr:to>
    <xdr:sp macro="" textlink="">
      <xdr:nvSpPr>
        <xdr:cNvPr id="551" name="楕円 550">
          <a:extLst>
            <a:ext uri="{FF2B5EF4-FFF2-40B4-BE49-F238E27FC236}">
              <a16:creationId xmlns:a16="http://schemas.microsoft.com/office/drawing/2014/main" id="{1FB288D6-913E-4681-A0BB-9EE3F0FAFB3E}"/>
            </a:ext>
          </a:extLst>
        </xdr:cNvPr>
        <xdr:cNvSpPr/>
      </xdr:nvSpPr>
      <xdr:spPr>
        <a:xfrm>
          <a:off x="15430500" y="9449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55</xdr:row>
      <xdr:rowOff>63681</xdr:rowOff>
    </xdr:from>
    <xdr:to>
      <xdr:col>85</xdr:col>
      <xdr:colOff>127000</xdr:colOff>
      <xdr:row>55</xdr:row>
      <xdr:rowOff>70213</xdr:rowOff>
    </xdr:to>
    <xdr:cxnSp macro="">
      <xdr:nvCxnSpPr>
        <xdr:cNvPr id="552" name="直線コネクタ 551">
          <a:extLst>
            <a:ext uri="{FF2B5EF4-FFF2-40B4-BE49-F238E27FC236}">
              <a16:creationId xmlns:a16="http://schemas.microsoft.com/office/drawing/2014/main" id="{AF4882B5-F17F-4A23-B7AE-58FE08521D9E}"/>
            </a:ext>
          </a:extLst>
        </xdr:cNvPr>
        <xdr:cNvCxnSpPr/>
      </xdr:nvCxnSpPr>
      <xdr:spPr>
        <a:xfrm flipV="1">
          <a:off x="15481300" y="9493431"/>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45538</xdr:rowOff>
    </xdr:from>
    <xdr:to>
      <xdr:col>76</xdr:col>
      <xdr:colOff>165100</xdr:colOff>
      <xdr:row>55</xdr:row>
      <xdr:rowOff>147138</xdr:rowOff>
    </xdr:to>
    <xdr:sp macro="" textlink="">
      <xdr:nvSpPr>
        <xdr:cNvPr id="553" name="楕円 552">
          <a:extLst>
            <a:ext uri="{FF2B5EF4-FFF2-40B4-BE49-F238E27FC236}">
              <a16:creationId xmlns:a16="http://schemas.microsoft.com/office/drawing/2014/main" id="{C28330E0-CD02-4B16-8A2E-AB970F0D79FA}"/>
            </a:ext>
          </a:extLst>
        </xdr:cNvPr>
        <xdr:cNvSpPr/>
      </xdr:nvSpPr>
      <xdr:spPr>
        <a:xfrm>
          <a:off x="14541500" y="947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70213</xdr:rowOff>
    </xdr:from>
    <xdr:to>
      <xdr:col>81</xdr:col>
      <xdr:colOff>50800</xdr:colOff>
      <xdr:row>55</xdr:row>
      <xdr:rowOff>96338</xdr:rowOff>
    </xdr:to>
    <xdr:cxnSp macro="">
      <xdr:nvCxnSpPr>
        <xdr:cNvPr id="554" name="直線コネクタ 553">
          <a:extLst>
            <a:ext uri="{FF2B5EF4-FFF2-40B4-BE49-F238E27FC236}">
              <a16:creationId xmlns:a16="http://schemas.microsoft.com/office/drawing/2014/main" id="{C95F476C-B178-4AFA-A9AE-ED5F8A434FCF}"/>
            </a:ext>
          </a:extLst>
        </xdr:cNvPr>
        <xdr:cNvCxnSpPr/>
      </xdr:nvCxnSpPr>
      <xdr:spPr>
        <a:xfrm flipV="1">
          <a:off x="14592300" y="9499963"/>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4717</xdr:rowOff>
    </xdr:from>
    <xdr:to>
      <xdr:col>72</xdr:col>
      <xdr:colOff>38100</xdr:colOff>
      <xdr:row>58</xdr:row>
      <xdr:rowOff>106317</xdr:rowOff>
    </xdr:to>
    <xdr:sp macro="" textlink="">
      <xdr:nvSpPr>
        <xdr:cNvPr id="555" name="楕円 554">
          <a:extLst>
            <a:ext uri="{FF2B5EF4-FFF2-40B4-BE49-F238E27FC236}">
              <a16:creationId xmlns:a16="http://schemas.microsoft.com/office/drawing/2014/main" id="{B8F649AD-3A17-492D-8C02-51AE6465E5E9}"/>
            </a:ext>
          </a:extLst>
        </xdr:cNvPr>
        <xdr:cNvSpPr/>
      </xdr:nvSpPr>
      <xdr:spPr>
        <a:xfrm>
          <a:off x="13652500" y="994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96338</xdr:rowOff>
    </xdr:from>
    <xdr:to>
      <xdr:col>76</xdr:col>
      <xdr:colOff>114300</xdr:colOff>
      <xdr:row>58</xdr:row>
      <xdr:rowOff>55517</xdr:rowOff>
    </xdr:to>
    <xdr:cxnSp macro="">
      <xdr:nvCxnSpPr>
        <xdr:cNvPr id="556" name="直線コネクタ 555">
          <a:extLst>
            <a:ext uri="{FF2B5EF4-FFF2-40B4-BE49-F238E27FC236}">
              <a16:creationId xmlns:a16="http://schemas.microsoft.com/office/drawing/2014/main" id="{D56A1DE4-C41F-4CC9-9DCE-0B18137BC6C0}"/>
            </a:ext>
          </a:extLst>
        </xdr:cNvPr>
        <xdr:cNvCxnSpPr/>
      </xdr:nvCxnSpPr>
      <xdr:spPr>
        <a:xfrm flipV="1">
          <a:off x="13703300" y="9526088"/>
          <a:ext cx="889000" cy="473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140244</xdr:rowOff>
    </xdr:from>
    <xdr:to>
      <xdr:col>67</xdr:col>
      <xdr:colOff>101600</xdr:colOff>
      <xdr:row>58</xdr:row>
      <xdr:rowOff>70394</xdr:rowOff>
    </xdr:to>
    <xdr:sp macro="" textlink="">
      <xdr:nvSpPr>
        <xdr:cNvPr id="557" name="楕円 556">
          <a:extLst>
            <a:ext uri="{FF2B5EF4-FFF2-40B4-BE49-F238E27FC236}">
              <a16:creationId xmlns:a16="http://schemas.microsoft.com/office/drawing/2014/main" id="{96DE4928-67BE-490C-A15A-BB6FC800E947}"/>
            </a:ext>
          </a:extLst>
        </xdr:cNvPr>
        <xdr:cNvSpPr/>
      </xdr:nvSpPr>
      <xdr:spPr>
        <a:xfrm>
          <a:off x="12763500" y="991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19594</xdr:rowOff>
    </xdr:from>
    <xdr:to>
      <xdr:col>71</xdr:col>
      <xdr:colOff>177800</xdr:colOff>
      <xdr:row>58</xdr:row>
      <xdr:rowOff>55517</xdr:rowOff>
    </xdr:to>
    <xdr:cxnSp macro="">
      <xdr:nvCxnSpPr>
        <xdr:cNvPr id="558" name="直線コネクタ 557">
          <a:extLst>
            <a:ext uri="{FF2B5EF4-FFF2-40B4-BE49-F238E27FC236}">
              <a16:creationId xmlns:a16="http://schemas.microsoft.com/office/drawing/2014/main" id="{4ADAA4C4-06F7-45CA-97AD-247A987E966C}"/>
            </a:ext>
          </a:extLst>
        </xdr:cNvPr>
        <xdr:cNvCxnSpPr/>
      </xdr:nvCxnSpPr>
      <xdr:spPr>
        <a:xfrm>
          <a:off x="12814300" y="996369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151328</xdr:rowOff>
    </xdr:from>
    <xdr:ext cx="405111" cy="259045"/>
    <xdr:sp macro="" textlink="">
      <xdr:nvSpPr>
        <xdr:cNvPr id="559" name="n_1aveValue【学校施設】&#10;有形固定資産減価償却率">
          <a:extLst>
            <a:ext uri="{FF2B5EF4-FFF2-40B4-BE49-F238E27FC236}">
              <a16:creationId xmlns:a16="http://schemas.microsoft.com/office/drawing/2014/main" id="{16FE57D1-4EDA-4AD2-91DC-D08943933D10}"/>
            </a:ext>
          </a:extLst>
        </xdr:cNvPr>
        <xdr:cNvSpPr txBox="1"/>
      </xdr:nvSpPr>
      <xdr:spPr>
        <a:xfrm>
          <a:off x="15266044" y="1026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115405</xdr:rowOff>
    </xdr:from>
    <xdr:ext cx="405111" cy="259045"/>
    <xdr:sp macro="" textlink="">
      <xdr:nvSpPr>
        <xdr:cNvPr id="560" name="n_2aveValue【学校施設】&#10;有形固定資産減価償却率">
          <a:extLst>
            <a:ext uri="{FF2B5EF4-FFF2-40B4-BE49-F238E27FC236}">
              <a16:creationId xmlns:a16="http://schemas.microsoft.com/office/drawing/2014/main" id="{6E30E9D5-5D38-434D-9FB5-058C5CD86843}"/>
            </a:ext>
          </a:extLst>
        </xdr:cNvPr>
        <xdr:cNvSpPr txBox="1"/>
      </xdr:nvSpPr>
      <xdr:spPr>
        <a:xfrm>
          <a:off x="14389744" y="10230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118671</xdr:rowOff>
    </xdr:from>
    <xdr:ext cx="405111" cy="259045"/>
    <xdr:sp macro="" textlink="">
      <xdr:nvSpPr>
        <xdr:cNvPr id="561" name="n_3aveValue【学校施設】&#10;有形固定資産減価償却率">
          <a:extLst>
            <a:ext uri="{FF2B5EF4-FFF2-40B4-BE49-F238E27FC236}">
              <a16:creationId xmlns:a16="http://schemas.microsoft.com/office/drawing/2014/main" id="{627C8208-4C29-438D-B38C-0D9CBF95B318}"/>
            </a:ext>
          </a:extLst>
        </xdr:cNvPr>
        <xdr:cNvSpPr txBox="1"/>
      </xdr:nvSpPr>
      <xdr:spPr>
        <a:xfrm>
          <a:off x="13500744" y="102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86014</xdr:rowOff>
    </xdr:from>
    <xdr:ext cx="405111" cy="259045"/>
    <xdr:sp macro="" textlink="">
      <xdr:nvSpPr>
        <xdr:cNvPr id="562" name="n_4aveValue【学校施設】&#10;有形固定資産減価償却率">
          <a:extLst>
            <a:ext uri="{FF2B5EF4-FFF2-40B4-BE49-F238E27FC236}">
              <a16:creationId xmlns:a16="http://schemas.microsoft.com/office/drawing/2014/main" id="{753322B1-3253-42A4-8D41-6926054A3822}"/>
            </a:ext>
          </a:extLst>
        </xdr:cNvPr>
        <xdr:cNvSpPr txBox="1"/>
      </xdr:nvSpPr>
      <xdr:spPr>
        <a:xfrm>
          <a:off x="12611744" y="10201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53</xdr:row>
      <xdr:rowOff>137540</xdr:rowOff>
    </xdr:from>
    <xdr:ext cx="405111" cy="259045"/>
    <xdr:sp macro="" textlink="">
      <xdr:nvSpPr>
        <xdr:cNvPr id="563" name="n_1mainValue【学校施設】&#10;有形固定資産減価償却率">
          <a:extLst>
            <a:ext uri="{FF2B5EF4-FFF2-40B4-BE49-F238E27FC236}">
              <a16:creationId xmlns:a16="http://schemas.microsoft.com/office/drawing/2014/main" id="{5AACBCB8-8FFE-43F9-8E50-A94B7E1BCBD8}"/>
            </a:ext>
          </a:extLst>
        </xdr:cNvPr>
        <xdr:cNvSpPr txBox="1"/>
      </xdr:nvSpPr>
      <xdr:spPr>
        <a:xfrm>
          <a:off x="15266044" y="9224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53</xdr:row>
      <xdr:rowOff>163665</xdr:rowOff>
    </xdr:from>
    <xdr:ext cx="405111" cy="259045"/>
    <xdr:sp macro="" textlink="">
      <xdr:nvSpPr>
        <xdr:cNvPr id="564" name="n_2mainValue【学校施設】&#10;有形固定資産減価償却率">
          <a:extLst>
            <a:ext uri="{FF2B5EF4-FFF2-40B4-BE49-F238E27FC236}">
              <a16:creationId xmlns:a16="http://schemas.microsoft.com/office/drawing/2014/main" id="{B1E55A08-21CF-43CB-9618-1804216054F2}"/>
            </a:ext>
          </a:extLst>
        </xdr:cNvPr>
        <xdr:cNvSpPr txBox="1"/>
      </xdr:nvSpPr>
      <xdr:spPr>
        <a:xfrm>
          <a:off x="14389744" y="9250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122844</xdr:rowOff>
    </xdr:from>
    <xdr:ext cx="405111" cy="259045"/>
    <xdr:sp macro="" textlink="">
      <xdr:nvSpPr>
        <xdr:cNvPr id="565" name="n_3mainValue【学校施設】&#10;有形固定資産減価償却率">
          <a:extLst>
            <a:ext uri="{FF2B5EF4-FFF2-40B4-BE49-F238E27FC236}">
              <a16:creationId xmlns:a16="http://schemas.microsoft.com/office/drawing/2014/main" id="{9764682B-AC60-4C55-AE72-DA994B68304F}"/>
            </a:ext>
          </a:extLst>
        </xdr:cNvPr>
        <xdr:cNvSpPr txBox="1"/>
      </xdr:nvSpPr>
      <xdr:spPr>
        <a:xfrm>
          <a:off x="13500744" y="9724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86921</xdr:rowOff>
    </xdr:from>
    <xdr:ext cx="405111" cy="259045"/>
    <xdr:sp macro="" textlink="">
      <xdr:nvSpPr>
        <xdr:cNvPr id="566" name="n_4mainValue【学校施設】&#10;有形固定資産減価償却率">
          <a:extLst>
            <a:ext uri="{FF2B5EF4-FFF2-40B4-BE49-F238E27FC236}">
              <a16:creationId xmlns:a16="http://schemas.microsoft.com/office/drawing/2014/main" id="{EC1A1E38-5AB4-43B7-83AA-B1791DCAE1F1}"/>
            </a:ext>
          </a:extLst>
        </xdr:cNvPr>
        <xdr:cNvSpPr txBox="1"/>
      </xdr:nvSpPr>
      <xdr:spPr>
        <a:xfrm>
          <a:off x="12611744" y="9688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B5312587-E213-4A88-A574-148BB8FBDA3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333942DA-9BA6-45F1-82AC-78BAE760BEB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047B1159-93B8-43DD-B9AE-73CEDA183B4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BC5393DC-BBFD-4B96-B887-293568C114F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804AE4E6-1597-469D-9A20-2F0B351FAB1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1C3FB13F-4622-4C55-821E-CE8488708A2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36732C0D-88E4-43CE-B33E-A0D2901EF61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EA5BC2B3-1DC3-4104-8FD1-90F8C8CA9F6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23F69985-D8EA-42E2-98E4-B209BADAC46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9CAB25A4-EE89-401C-86A9-B27C92F136A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7" name="直線コネクタ 576">
          <a:extLst>
            <a:ext uri="{FF2B5EF4-FFF2-40B4-BE49-F238E27FC236}">
              <a16:creationId xmlns:a16="http://schemas.microsoft.com/office/drawing/2014/main" id="{BD868214-D3D0-44E2-AC42-73466622DF03}"/>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8" name="テキスト ボックス 577">
          <a:extLst>
            <a:ext uri="{FF2B5EF4-FFF2-40B4-BE49-F238E27FC236}">
              <a16:creationId xmlns:a16="http://schemas.microsoft.com/office/drawing/2014/main" id="{750F8E3B-8700-41C2-9B90-5415E5A763A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9" name="直線コネクタ 578">
          <a:extLst>
            <a:ext uri="{FF2B5EF4-FFF2-40B4-BE49-F238E27FC236}">
              <a16:creationId xmlns:a16="http://schemas.microsoft.com/office/drawing/2014/main" id="{86C63176-7C47-4529-850F-E74CD604DF0E}"/>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0" name="テキスト ボックス 579">
          <a:extLst>
            <a:ext uri="{FF2B5EF4-FFF2-40B4-BE49-F238E27FC236}">
              <a16:creationId xmlns:a16="http://schemas.microsoft.com/office/drawing/2014/main" id="{EC433DC2-25C5-48CB-86CC-3D84E19EBB17}"/>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1" name="直線コネクタ 580">
          <a:extLst>
            <a:ext uri="{FF2B5EF4-FFF2-40B4-BE49-F238E27FC236}">
              <a16:creationId xmlns:a16="http://schemas.microsoft.com/office/drawing/2014/main" id="{2C350040-2D21-41EB-A183-2B2D9D414F17}"/>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2" name="テキスト ボックス 581">
          <a:extLst>
            <a:ext uri="{FF2B5EF4-FFF2-40B4-BE49-F238E27FC236}">
              <a16:creationId xmlns:a16="http://schemas.microsoft.com/office/drawing/2014/main" id="{6B2F54B2-09ED-4E78-A0B0-E32D68678F3F}"/>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3" name="直線コネクタ 582">
          <a:extLst>
            <a:ext uri="{FF2B5EF4-FFF2-40B4-BE49-F238E27FC236}">
              <a16:creationId xmlns:a16="http://schemas.microsoft.com/office/drawing/2014/main" id="{4E1B2A0E-4AE5-4A99-B0AE-FA79BDB5EA87}"/>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4" name="テキスト ボックス 583">
          <a:extLst>
            <a:ext uri="{FF2B5EF4-FFF2-40B4-BE49-F238E27FC236}">
              <a16:creationId xmlns:a16="http://schemas.microsoft.com/office/drawing/2014/main" id="{FAA7A497-E3AA-470E-A127-710B5B84E14D}"/>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5" name="直線コネクタ 584">
          <a:extLst>
            <a:ext uri="{FF2B5EF4-FFF2-40B4-BE49-F238E27FC236}">
              <a16:creationId xmlns:a16="http://schemas.microsoft.com/office/drawing/2014/main" id="{6021594F-EFC2-4748-96E2-9B564585A718}"/>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6" name="テキスト ボックス 585">
          <a:extLst>
            <a:ext uri="{FF2B5EF4-FFF2-40B4-BE49-F238E27FC236}">
              <a16:creationId xmlns:a16="http://schemas.microsoft.com/office/drawing/2014/main" id="{D83AF323-F605-4CB1-8948-E797E4A80FFD}"/>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58BF8663-A92D-46F1-96E1-435394B1A74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8" name="テキスト ボックス 587">
          <a:extLst>
            <a:ext uri="{FF2B5EF4-FFF2-40B4-BE49-F238E27FC236}">
              <a16:creationId xmlns:a16="http://schemas.microsoft.com/office/drawing/2014/main" id="{0E36A31A-5D69-44C3-8475-0E4086932B58}"/>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B1E944F5-3618-440F-B2D9-0E62C3B3F34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144018</xdr:rowOff>
    </xdr:from>
    <xdr:to>
      <xdr:col>116</xdr:col>
      <xdr:colOff>62864</xdr:colOff>
      <xdr:row>63</xdr:row>
      <xdr:rowOff>26860</xdr:rowOff>
    </xdr:to>
    <xdr:cxnSp macro="">
      <xdr:nvCxnSpPr>
        <xdr:cNvPr id="590" name="直線コネクタ 589">
          <a:extLst>
            <a:ext uri="{FF2B5EF4-FFF2-40B4-BE49-F238E27FC236}">
              <a16:creationId xmlns:a16="http://schemas.microsoft.com/office/drawing/2014/main" id="{B85437B2-13E3-452B-A09A-9AD09D2E0F20}"/>
            </a:ext>
          </a:extLst>
        </xdr:cNvPr>
        <xdr:cNvCxnSpPr/>
      </xdr:nvCxnSpPr>
      <xdr:spPr>
        <a:xfrm flipV="1">
          <a:off x="22160864" y="9573768"/>
          <a:ext cx="0" cy="1254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30687</xdr:rowOff>
    </xdr:from>
    <xdr:ext cx="469744" cy="259045"/>
    <xdr:sp macro="" textlink="">
      <xdr:nvSpPr>
        <xdr:cNvPr id="591" name="【学校施設】&#10;一人当たり面積最小値テキスト">
          <a:extLst>
            <a:ext uri="{FF2B5EF4-FFF2-40B4-BE49-F238E27FC236}">
              <a16:creationId xmlns:a16="http://schemas.microsoft.com/office/drawing/2014/main" id="{D8A9D675-8346-4283-8F47-DBEC591050EE}"/>
            </a:ext>
          </a:extLst>
        </xdr:cNvPr>
        <xdr:cNvSpPr txBox="1"/>
      </xdr:nvSpPr>
      <xdr:spPr>
        <a:xfrm>
          <a:off x="22199600" y="10832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26860</xdr:rowOff>
    </xdr:from>
    <xdr:to>
      <xdr:col>116</xdr:col>
      <xdr:colOff>152400</xdr:colOff>
      <xdr:row>63</xdr:row>
      <xdr:rowOff>26860</xdr:rowOff>
    </xdr:to>
    <xdr:cxnSp macro="">
      <xdr:nvCxnSpPr>
        <xdr:cNvPr id="592" name="直線コネクタ 591">
          <a:extLst>
            <a:ext uri="{FF2B5EF4-FFF2-40B4-BE49-F238E27FC236}">
              <a16:creationId xmlns:a16="http://schemas.microsoft.com/office/drawing/2014/main" id="{E3B43FCC-1271-47D0-AF40-A30DB6B80A97}"/>
            </a:ext>
          </a:extLst>
        </xdr:cNvPr>
        <xdr:cNvCxnSpPr/>
      </xdr:nvCxnSpPr>
      <xdr:spPr>
        <a:xfrm>
          <a:off x="22072600" y="10828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90695</xdr:rowOff>
    </xdr:from>
    <xdr:ext cx="469744" cy="259045"/>
    <xdr:sp macro="" textlink="">
      <xdr:nvSpPr>
        <xdr:cNvPr id="593" name="【学校施設】&#10;一人当たり面積最大値テキスト">
          <a:extLst>
            <a:ext uri="{FF2B5EF4-FFF2-40B4-BE49-F238E27FC236}">
              <a16:creationId xmlns:a16="http://schemas.microsoft.com/office/drawing/2014/main" id="{60458E81-6AD3-4E87-809C-F42AA34D83AE}"/>
            </a:ext>
          </a:extLst>
        </xdr:cNvPr>
        <xdr:cNvSpPr txBox="1"/>
      </xdr:nvSpPr>
      <xdr:spPr>
        <a:xfrm>
          <a:off x="22199600" y="9348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144018</xdr:rowOff>
    </xdr:from>
    <xdr:to>
      <xdr:col>116</xdr:col>
      <xdr:colOff>152400</xdr:colOff>
      <xdr:row>55</xdr:row>
      <xdr:rowOff>144018</xdr:rowOff>
    </xdr:to>
    <xdr:cxnSp macro="">
      <xdr:nvCxnSpPr>
        <xdr:cNvPr id="594" name="直線コネクタ 593">
          <a:extLst>
            <a:ext uri="{FF2B5EF4-FFF2-40B4-BE49-F238E27FC236}">
              <a16:creationId xmlns:a16="http://schemas.microsoft.com/office/drawing/2014/main" id="{0C5EDF75-6641-4CB0-8ACA-4C47726034B4}"/>
            </a:ext>
          </a:extLst>
        </xdr:cNvPr>
        <xdr:cNvCxnSpPr/>
      </xdr:nvCxnSpPr>
      <xdr:spPr>
        <a:xfrm>
          <a:off x="22072600" y="9573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113237</xdr:rowOff>
    </xdr:from>
    <xdr:ext cx="469744" cy="259045"/>
    <xdr:sp macro="" textlink="">
      <xdr:nvSpPr>
        <xdr:cNvPr id="595" name="【学校施設】&#10;一人当たり面積平均値テキスト">
          <a:extLst>
            <a:ext uri="{FF2B5EF4-FFF2-40B4-BE49-F238E27FC236}">
              <a16:creationId xmlns:a16="http://schemas.microsoft.com/office/drawing/2014/main" id="{4CAF5886-A1E4-45D6-B93F-582F8DE56F77}"/>
            </a:ext>
          </a:extLst>
        </xdr:cNvPr>
        <xdr:cNvSpPr txBox="1"/>
      </xdr:nvSpPr>
      <xdr:spPr>
        <a:xfrm>
          <a:off x="22199600" y="104002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90360</xdr:rowOff>
    </xdr:from>
    <xdr:to>
      <xdr:col>116</xdr:col>
      <xdr:colOff>114300</xdr:colOff>
      <xdr:row>62</xdr:row>
      <xdr:rowOff>20510</xdr:rowOff>
    </xdr:to>
    <xdr:sp macro="" textlink="">
      <xdr:nvSpPr>
        <xdr:cNvPr id="596" name="フローチャート: 判断 595">
          <a:extLst>
            <a:ext uri="{FF2B5EF4-FFF2-40B4-BE49-F238E27FC236}">
              <a16:creationId xmlns:a16="http://schemas.microsoft.com/office/drawing/2014/main" id="{FAA3B295-4F78-4E23-85FB-409EC37EC1F8}"/>
            </a:ext>
          </a:extLst>
        </xdr:cNvPr>
        <xdr:cNvSpPr/>
      </xdr:nvSpPr>
      <xdr:spPr>
        <a:xfrm>
          <a:off x="22110700" y="1054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99123</xdr:rowOff>
    </xdr:from>
    <xdr:to>
      <xdr:col>112</xdr:col>
      <xdr:colOff>38100</xdr:colOff>
      <xdr:row>62</xdr:row>
      <xdr:rowOff>29273</xdr:rowOff>
    </xdr:to>
    <xdr:sp macro="" textlink="">
      <xdr:nvSpPr>
        <xdr:cNvPr id="597" name="フローチャート: 判断 596">
          <a:extLst>
            <a:ext uri="{FF2B5EF4-FFF2-40B4-BE49-F238E27FC236}">
              <a16:creationId xmlns:a16="http://schemas.microsoft.com/office/drawing/2014/main" id="{ACB0FD76-B706-46DF-A313-7CA7934D12BF}"/>
            </a:ext>
          </a:extLst>
        </xdr:cNvPr>
        <xdr:cNvSpPr/>
      </xdr:nvSpPr>
      <xdr:spPr>
        <a:xfrm>
          <a:off x="21272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99695</xdr:rowOff>
    </xdr:from>
    <xdr:to>
      <xdr:col>107</xdr:col>
      <xdr:colOff>101600</xdr:colOff>
      <xdr:row>62</xdr:row>
      <xdr:rowOff>29845</xdr:rowOff>
    </xdr:to>
    <xdr:sp macro="" textlink="">
      <xdr:nvSpPr>
        <xdr:cNvPr id="598" name="フローチャート: 判断 597">
          <a:extLst>
            <a:ext uri="{FF2B5EF4-FFF2-40B4-BE49-F238E27FC236}">
              <a16:creationId xmlns:a16="http://schemas.microsoft.com/office/drawing/2014/main" id="{0328A18E-464D-4316-ABF1-9C1BB7A8A0AE}"/>
            </a:ext>
          </a:extLst>
        </xdr:cNvPr>
        <xdr:cNvSpPr/>
      </xdr:nvSpPr>
      <xdr:spPr>
        <a:xfrm>
          <a:off x="20383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99314</xdr:rowOff>
    </xdr:from>
    <xdr:to>
      <xdr:col>102</xdr:col>
      <xdr:colOff>165100</xdr:colOff>
      <xdr:row>62</xdr:row>
      <xdr:rowOff>29464</xdr:rowOff>
    </xdr:to>
    <xdr:sp macro="" textlink="">
      <xdr:nvSpPr>
        <xdr:cNvPr id="599" name="フローチャート: 判断 598">
          <a:extLst>
            <a:ext uri="{FF2B5EF4-FFF2-40B4-BE49-F238E27FC236}">
              <a16:creationId xmlns:a16="http://schemas.microsoft.com/office/drawing/2014/main" id="{AFB08849-B08C-49C0-A4AF-A99E965BDE89}"/>
            </a:ext>
          </a:extLst>
        </xdr:cNvPr>
        <xdr:cNvSpPr/>
      </xdr:nvSpPr>
      <xdr:spPr>
        <a:xfrm>
          <a:off x="19494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106553</xdr:rowOff>
    </xdr:from>
    <xdr:to>
      <xdr:col>98</xdr:col>
      <xdr:colOff>38100</xdr:colOff>
      <xdr:row>62</xdr:row>
      <xdr:rowOff>36703</xdr:rowOff>
    </xdr:to>
    <xdr:sp macro="" textlink="">
      <xdr:nvSpPr>
        <xdr:cNvPr id="600" name="フローチャート: 判断 599">
          <a:extLst>
            <a:ext uri="{FF2B5EF4-FFF2-40B4-BE49-F238E27FC236}">
              <a16:creationId xmlns:a16="http://schemas.microsoft.com/office/drawing/2014/main" id="{F55CF15C-3FB2-4A1F-BED0-0A1B21876CAD}"/>
            </a:ext>
          </a:extLst>
        </xdr:cNvPr>
        <xdr:cNvSpPr/>
      </xdr:nvSpPr>
      <xdr:spPr>
        <a:xfrm>
          <a:off x="18605500" y="105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A432C88-C5D6-4DC5-A10F-E7722FDB542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EF518C13-A888-49F8-BC11-5D14B40C5D0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26BBD3CE-5AD2-49CD-9587-3410B747D78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F8E3F414-113B-44FE-AF62-1D090DA5F77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5CF1E2BA-B433-401C-913B-6C13B96400D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156464</xdr:rowOff>
    </xdr:from>
    <xdr:to>
      <xdr:col>116</xdr:col>
      <xdr:colOff>114300</xdr:colOff>
      <xdr:row>62</xdr:row>
      <xdr:rowOff>86614</xdr:rowOff>
    </xdr:to>
    <xdr:sp macro="" textlink="">
      <xdr:nvSpPr>
        <xdr:cNvPr id="606" name="楕円 605">
          <a:extLst>
            <a:ext uri="{FF2B5EF4-FFF2-40B4-BE49-F238E27FC236}">
              <a16:creationId xmlns:a16="http://schemas.microsoft.com/office/drawing/2014/main" id="{ABDD06B9-F3C0-4661-8438-D899D54A64AD}"/>
            </a:ext>
          </a:extLst>
        </xdr:cNvPr>
        <xdr:cNvSpPr/>
      </xdr:nvSpPr>
      <xdr:spPr>
        <a:xfrm>
          <a:off x="22110700" y="10614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134891</xdr:rowOff>
    </xdr:from>
    <xdr:ext cx="469744" cy="259045"/>
    <xdr:sp macro="" textlink="">
      <xdr:nvSpPr>
        <xdr:cNvPr id="607" name="【学校施設】&#10;一人当たり面積該当値テキスト">
          <a:extLst>
            <a:ext uri="{FF2B5EF4-FFF2-40B4-BE49-F238E27FC236}">
              <a16:creationId xmlns:a16="http://schemas.microsoft.com/office/drawing/2014/main" id="{CD4D270A-6DD7-409F-BF4A-A41C46D00C97}"/>
            </a:ext>
          </a:extLst>
        </xdr:cNvPr>
        <xdr:cNvSpPr txBox="1"/>
      </xdr:nvSpPr>
      <xdr:spPr>
        <a:xfrm>
          <a:off x="22199600" y="10593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162369</xdr:rowOff>
    </xdr:from>
    <xdr:to>
      <xdr:col>112</xdr:col>
      <xdr:colOff>38100</xdr:colOff>
      <xdr:row>62</xdr:row>
      <xdr:rowOff>92519</xdr:rowOff>
    </xdr:to>
    <xdr:sp macro="" textlink="">
      <xdr:nvSpPr>
        <xdr:cNvPr id="608" name="楕円 607">
          <a:extLst>
            <a:ext uri="{FF2B5EF4-FFF2-40B4-BE49-F238E27FC236}">
              <a16:creationId xmlns:a16="http://schemas.microsoft.com/office/drawing/2014/main" id="{39CF52FB-86EE-4D87-AB93-43FFD9A1767A}"/>
            </a:ext>
          </a:extLst>
        </xdr:cNvPr>
        <xdr:cNvSpPr/>
      </xdr:nvSpPr>
      <xdr:spPr>
        <a:xfrm>
          <a:off x="21272500" y="10620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35814</xdr:rowOff>
    </xdr:from>
    <xdr:to>
      <xdr:col>116</xdr:col>
      <xdr:colOff>63500</xdr:colOff>
      <xdr:row>62</xdr:row>
      <xdr:rowOff>41719</xdr:rowOff>
    </xdr:to>
    <xdr:cxnSp macro="">
      <xdr:nvCxnSpPr>
        <xdr:cNvPr id="609" name="直線コネクタ 608">
          <a:extLst>
            <a:ext uri="{FF2B5EF4-FFF2-40B4-BE49-F238E27FC236}">
              <a16:creationId xmlns:a16="http://schemas.microsoft.com/office/drawing/2014/main" id="{9D5E97B5-FFEE-4F9E-AA00-D3A4A79172BD}"/>
            </a:ext>
          </a:extLst>
        </xdr:cNvPr>
        <xdr:cNvCxnSpPr/>
      </xdr:nvCxnSpPr>
      <xdr:spPr>
        <a:xfrm flipV="1">
          <a:off x="21323300" y="10665714"/>
          <a:ext cx="838200" cy="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118555</xdr:rowOff>
    </xdr:from>
    <xdr:to>
      <xdr:col>107</xdr:col>
      <xdr:colOff>101600</xdr:colOff>
      <xdr:row>62</xdr:row>
      <xdr:rowOff>48705</xdr:rowOff>
    </xdr:to>
    <xdr:sp macro="" textlink="">
      <xdr:nvSpPr>
        <xdr:cNvPr id="610" name="楕円 609">
          <a:extLst>
            <a:ext uri="{FF2B5EF4-FFF2-40B4-BE49-F238E27FC236}">
              <a16:creationId xmlns:a16="http://schemas.microsoft.com/office/drawing/2014/main" id="{EDDA4E58-994B-4F33-BF2F-4682514825FB}"/>
            </a:ext>
          </a:extLst>
        </xdr:cNvPr>
        <xdr:cNvSpPr/>
      </xdr:nvSpPr>
      <xdr:spPr>
        <a:xfrm>
          <a:off x="20383500" y="1057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169355</xdr:rowOff>
    </xdr:from>
    <xdr:to>
      <xdr:col>111</xdr:col>
      <xdr:colOff>177800</xdr:colOff>
      <xdr:row>62</xdr:row>
      <xdr:rowOff>41719</xdr:rowOff>
    </xdr:to>
    <xdr:cxnSp macro="">
      <xdr:nvCxnSpPr>
        <xdr:cNvPr id="611" name="直線コネクタ 610">
          <a:extLst>
            <a:ext uri="{FF2B5EF4-FFF2-40B4-BE49-F238E27FC236}">
              <a16:creationId xmlns:a16="http://schemas.microsoft.com/office/drawing/2014/main" id="{26B1FD3C-A765-40DB-B8C4-7C21C26F8230}"/>
            </a:ext>
          </a:extLst>
        </xdr:cNvPr>
        <xdr:cNvCxnSpPr/>
      </xdr:nvCxnSpPr>
      <xdr:spPr>
        <a:xfrm>
          <a:off x="20434300" y="10627805"/>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164084</xdr:rowOff>
    </xdr:from>
    <xdr:to>
      <xdr:col>102</xdr:col>
      <xdr:colOff>165100</xdr:colOff>
      <xdr:row>62</xdr:row>
      <xdr:rowOff>94234</xdr:rowOff>
    </xdr:to>
    <xdr:sp macro="" textlink="">
      <xdr:nvSpPr>
        <xdr:cNvPr id="612" name="楕円 611">
          <a:extLst>
            <a:ext uri="{FF2B5EF4-FFF2-40B4-BE49-F238E27FC236}">
              <a16:creationId xmlns:a16="http://schemas.microsoft.com/office/drawing/2014/main" id="{F8E55330-CE9B-487B-8AE5-E29DE5EEDB7F}"/>
            </a:ext>
          </a:extLst>
        </xdr:cNvPr>
        <xdr:cNvSpPr/>
      </xdr:nvSpPr>
      <xdr:spPr>
        <a:xfrm>
          <a:off x="19494500" y="1062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169355</xdr:rowOff>
    </xdr:from>
    <xdr:to>
      <xdr:col>107</xdr:col>
      <xdr:colOff>50800</xdr:colOff>
      <xdr:row>62</xdr:row>
      <xdr:rowOff>43434</xdr:rowOff>
    </xdr:to>
    <xdr:cxnSp macro="">
      <xdr:nvCxnSpPr>
        <xdr:cNvPr id="613" name="直線コネクタ 612">
          <a:extLst>
            <a:ext uri="{FF2B5EF4-FFF2-40B4-BE49-F238E27FC236}">
              <a16:creationId xmlns:a16="http://schemas.microsoft.com/office/drawing/2014/main" id="{30276C5D-7BE4-44B8-8C3E-8834AE290BD5}"/>
            </a:ext>
          </a:extLst>
        </xdr:cNvPr>
        <xdr:cNvCxnSpPr/>
      </xdr:nvCxnSpPr>
      <xdr:spPr>
        <a:xfrm flipV="1">
          <a:off x="19545300" y="10627805"/>
          <a:ext cx="889000" cy="45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169799</xdr:rowOff>
    </xdr:from>
    <xdr:to>
      <xdr:col>98</xdr:col>
      <xdr:colOff>38100</xdr:colOff>
      <xdr:row>62</xdr:row>
      <xdr:rowOff>99949</xdr:rowOff>
    </xdr:to>
    <xdr:sp macro="" textlink="">
      <xdr:nvSpPr>
        <xdr:cNvPr id="614" name="楕円 613">
          <a:extLst>
            <a:ext uri="{FF2B5EF4-FFF2-40B4-BE49-F238E27FC236}">
              <a16:creationId xmlns:a16="http://schemas.microsoft.com/office/drawing/2014/main" id="{6764577D-20A3-4D8F-A769-FCC7B02C2859}"/>
            </a:ext>
          </a:extLst>
        </xdr:cNvPr>
        <xdr:cNvSpPr/>
      </xdr:nvSpPr>
      <xdr:spPr>
        <a:xfrm>
          <a:off x="18605500" y="1062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43434</xdr:rowOff>
    </xdr:from>
    <xdr:to>
      <xdr:col>102</xdr:col>
      <xdr:colOff>114300</xdr:colOff>
      <xdr:row>62</xdr:row>
      <xdr:rowOff>49149</xdr:rowOff>
    </xdr:to>
    <xdr:cxnSp macro="">
      <xdr:nvCxnSpPr>
        <xdr:cNvPr id="615" name="直線コネクタ 614">
          <a:extLst>
            <a:ext uri="{FF2B5EF4-FFF2-40B4-BE49-F238E27FC236}">
              <a16:creationId xmlns:a16="http://schemas.microsoft.com/office/drawing/2014/main" id="{B854BB13-CE5B-470D-8710-9E54F910CCD7}"/>
            </a:ext>
          </a:extLst>
        </xdr:cNvPr>
        <xdr:cNvCxnSpPr/>
      </xdr:nvCxnSpPr>
      <xdr:spPr>
        <a:xfrm flipV="1">
          <a:off x="18656300" y="10673334"/>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45800</xdr:rowOff>
    </xdr:from>
    <xdr:ext cx="469744" cy="259045"/>
    <xdr:sp macro="" textlink="">
      <xdr:nvSpPr>
        <xdr:cNvPr id="616" name="n_1aveValue【学校施設】&#10;一人当たり面積">
          <a:extLst>
            <a:ext uri="{FF2B5EF4-FFF2-40B4-BE49-F238E27FC236}">
              <a16:creationId xmlns:a16="http://schemas.microsoft.com/office/drawing/2014/main" id="{584CB60D-D2F6-41BC-99D7-E239755D2ECC}"/>
            </a:ext>
          </a:extLst>
        </xdr:cNvPr>
        <xdr:cNvSpPr txBox="1"/>
      </xdr:nvSpPr>
      <xdr:spPr>
        <a:xfrm>
          <a:off x="21075727" y="1033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46372</xdr:rowOff>
    </xdr:from>
    <xdr:ext cx="469744" cy="259045"/>
    <xdr:sp macro="" textlink="">
      <xdr:nvSpPr>
        <xdr:cNvPr id="617" name="n_2aveValue【学校施設】&#10;一人当たり面積">
          <a:extLst>
            <a:ext uri="{FF2B5EF4-FFF2-40B4-BE49-F238E27FC236}">
              <a16:creationId xmlns:a16="http://schemas.microsoft.com/office/drawing/2014/main" id="{6855A911-D73B-4769-8898-195E27E89BA5}"/>
            </a:ext>
          </a:extLst>
        </xdr:cNvPr>
        <xdr:cNvSpPr txBox="1"/>
      </xdr:nvSpPr>
      <xdr:spPr>
        <a:xfrm>
          <a:off x="20199427"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45991</xdr:rowOff>
    </xdr:from>
    <xdr:ext cx="469744" cy="259045"/>
    <xdr:sp macro="" textlink="">
      <xdr:nvSpPr>
        <xdr:cNvPr id="618" name="n_3aveValue【学校施設】&#10;一人当たり面積">
          <a:extLst>
            <a:ext uri="{FF2B5EF4-FFF2-40B4-BE49-F238E27FC236}">
              <a16:creationId xmlns:a16="http://schemas.microsoft.com/office/drawing/2014/main" id="{257411ED-A129-468B-A975-F9BE461F5F3E}"/>
            </a:ext>
          </a:extLst>
        </xdr:cNvPr>
        <xdr:cNvSpPr txBox="1"/>
      </xdr:nvSpPr>
      <xdr:spPr>
        <a:xfrm>
          <a:off x="19310427" y="1033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53230</xdr:rowOff>
    </xdr:from>
    <xdr:ext cx="469744" cy="259045"/>
    <xdr:sp macro="" textlink="">
      <xdr:nvSpPr>
        <xdr:cNvPr id="619" name="n_4aveValue【学校施設】&#10;一人当たり面積">
          <a:extLst>
            <a:ext uri="{FF2B5EF4-FFF2-40B4-BE49-F238E27FC236}">
              <a16:creationId xmlns:a16="http://schemas.microsoft.com/office/drawing/2014/main" id="{C1ECF098-A639-4A3E-9893-01393827D7EA}"/>
            </a:ext>
          </a:extLst>
        </xdr:cNvPr>
        <xdr:cNvSpPr txBox="1"/>
      </xdr:nvSpPr>
      <xdr:spPr>
        <a:xfrm>
          <a:off x="18421427" y="10340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83646</xdr:rowOff>
    </xdr:from>
    <xdr:ext cx="469744" cy="259045"/>
    <xdr:sp macro="" textlink="">
      <xdr:nvSpPr>
        <xdr:cNvPr id="620" name="n_1mainValue【学校施設】&#10;一人当たり面積">
          <a:extLst>
            <a:ext uri="{FF2B5EF4-FFF2-40B4-BE49-F238E27FC236}">
              <a16:creationId xmlns:a16="http://schemas.microsoft.com/office/drawing/2014/main" id="{D2123B7C-95C9-4785-AA52-30CCDDDCB973}"/>
            </a:ext>
          </a:extLst>
        </xdr:cNvPr>
        <xdr:cNvSpPr txBox="1"/>
      </xdr:nvSpPr>
      <xdr:spPr>
        <a:xfrm>
          <a:off x="21075727" y="1071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39832</xdr:rowOff>
    </xdr:from>
    <xdr:ext cx="469744" cy="259045"/>
    <xdr:sp macro="" textlink="">
      <xdr:nvSpPr>
        <xdr:cNvPr id="621" name="n_2mainValue【学校施設】&#10;一人当たり面積">
          <a:extLst>
            <a:ext uri="{FF2B5EF4-FFF2-40B4-BE49-F238E27FC236}">
              <a16:creationId xmlns:a16="http://schemas.microsoft.com/office/drawing/2014/main" id="{26F0AFD9-30E1-4CE5-BAE0-43B089600A77}"/>
            </a:ext>
          </a:extLst>
        </xdr:cNvPr>
        <xdr:cNvSpPr txBox="1"/>
      </xdr:nvSpPr>
      <xdr:spPr>
        <a:xfrm>
          <a:off x="20199427" y="10669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85361</xdr:rowOff>
    </xdr:from>
    <xdr:ext cx="469744" cy="259045"/>
    <xdr:sp macro="" textlink="">
      <xdr:nvSpPr>
        <xdr:cNvPr id="622" name="n_3mainValue【学校施設】&#10;一人当たり面積">
          <a:extLst>
            <a:ext uri="{FF2B5EF4-FFF2-40B4-BE49-F238E27FC236}">
              <a16:creationId xmlns:a16="http://schemas.microsoft.com/office/drawing/2014/main" id="{CB3D9166-F702-4146-99E1-8889183B9B33}"/>
            </a:ext>
          </a:extLst>
        </xdr:cNvPr>
        <xdr:cNvSpPr txBox="1"/>
      </xdr:nvSpPr>
      <xdr:spPr>
        <a:xfrm>
          <a:off x="19310427" y="10715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91076</xdr:rowOff>
    </xdr:from>
    <xdr:ext cx="469744" cy="259045"/>
    <xdr:sp macro="" textlink="">
      <xdr:nvSpPr>
        <xdr:cNvPr id="623" name="n_4mainValue【学校施設】&#10;一人当たり面積">
          <a:extLst>
            <a:ext uri="{FF2B5EF4-FFF2-40B4-BE49-F238E27FC236}">
              <a16:creationId xmlns:a16="http://schemas.microsoft.com/office/drawing/2014/main" id="{C86E1F71-A8D1-401B-BE35-BD04D1F420E3}"/>
            </a:ext>
          </a:extLst>
        </xdr:cNvPr>
        <xdr:cNvSpPr txBox="1"/>
      </xdr:nvSpPr>
      <xdr:spPr>
        <a:xfrm>
          <a:off x="18421427" y="10720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29878012-E11F-4ACE-947D-B34A24367FA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D394DE5A-9613-400A-9793-ED249FFA88B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31D11DBF-434E-4145-9F15-EB678281202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DEE8E577-0908-4AEA-AB75-EEFC971B169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637AD870-D400-425A-89E4-E220609B5B2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691223B0-DDAA-488E-AD87-14A4A853D77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ABDC2CBE-038E-4AF9-A729-BDD75D6F54C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FB0328F6-C1A2-499F-9FD4-8B8AA98F497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6E006B80-FD38-4ADD-A628-3AC09162325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57F4EA07-DCC5-4C77-87E6-F6B53C8CFA4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6A96F3CB-5D94-4A97-A1A8-7A5B002957B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AFC856AC-FDE3-4EF9-A7E6-2D920F9167D1}"/>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907A233A-70DC-4FC4-A62A-F79E94B505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982F61C9-FEEE-40D1-A31C-017B2CE68816}"/>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FE305760-8C38-4A15-B4EC-69B148F75D8F}"/>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38D15571-349C-446E-BDD8-4F6C8DD040C5}"/>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3ED9131F-C76A-4374-8CBE-005A7AAC06C6}"/>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2A959BDC-7D23-4529-9942-062E9A851298}"/>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9A0393A5-E292-4451-9C22-661C3A67BCC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29384509-5D00-4C00-8EC2-6C3F3657A5DB}"/>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E1762F67-88A6-4118-81EB-E4F73F2A38A7}"/>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3FAC5A2E-6D45-4B92-A0D2-6F827B9D8E2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F68C7012-44FF-4326-A145-4C72C1C793D3}"/>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7E0CA537-CC62-4524-BDEF-EE98411BF97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DBF7E28E-C093-4259-810C-34176B192B2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111579</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CB40AE58-3A00-436D-8378-DDAC7C060FEA}"/>
            </a:ext>
          </a:extLst>
        </xdr:cNvPr>
        <xdr:cNvCxnSpPr/>
      </xdr:nvCxnSpPr>
      <xdr:spPr>
        <a:xfrm flipV="1">
          <a:off x="16318864" y="13484679"/>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520D6125-E4E7-490B-970A-BA1BCD096584}"/>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0FD692D6-6F49-4C52-B3AC-E131A61C3DD6}"/>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58256</xdr:rowOff>
    </xdr:from>
    <xdr:ext cx="405111" cy="259045"/>
    <xdr:sp macro="" textlink="">
      <xdr:nvSpPr>
        <xdr:cNvPr id="652" name="【児童館】&#10;有形固定資産減価償却率最大値テキスト">
          <a:extLst>
            <a:ext uri="{FF2B5EF4-FFF2-40B4-BE49-F238E27FC236}">
              <a16:creationId xmlns:a16="http://schemas.microsoft.com/office/drawing/2014/main" id="{8BB5D436-A577-4BB5-903F-6BE1A693DB8C}"/>
            </a:ext>
          </a:extLst>
        </xdr:cNvPr>
        <xdr:cNvSpPr txBox="1"/>
      </xdr:nvSpPr>
      <xdr:spPr>
        <a:xfrm>
          <a:off x="16357600" y="13259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111579</xdr:rowOff>
    </xdr:from>
    <xdr:to>
      <xdr:col>86</xdr:col>
      <xdr:colOff>25400</xdr:colOff>
      <xdr:row>78</xdr:row>
      <xdr:rowOff>111579</xdr:rowOff>
    </xdr:to>
    <xdr:cxnSp macro="">
      <xdr:nvCxnSpPr>
        <xdr:cNvPr id="653" name="直線コネクタ 652">
          <a:extLst>
            <a:ext uri="{FF2B5EF4-FFF2-40B4-BE49-F238E27FC236}">
              <a16:creationId xmlns:a16="http://schemas.microsoft.com/office/drawing/2014/main" id="{79D3CF4A-C6C9-4EBE-843E-F0D979188664}"/>
            </a:ext>
          </a:extLst>
        </xdr:cNvPr>
        <xdr:cNvCxnSpPr/>
      </xdr:nvCxnSpPr>
      <xdr:spPr>
        <a:xfrm>
          <a:off x="16230600" y="13484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152235</xdr:rowOff>
    </xdr:from>
    <xdr:ext cx="405111" cy="259045"/>
    <xdr:sp macro="" textlink="">
      <xdr:nvSpPr>
        <xdr:cNvPr id="654" name="【児童館】&#10;有形固定資産減価償却率平均値テキスト">
          <a:extLst>
            <a:ext uri="{FF2B5EF4-FFF2-40B4-BE49-F238E27FC236}">
              <a16:creationId xmlns:a16="http://schemas.microsoft.com/office/drawing/2014/main" id="{CABDB061-0C35-488D-89DD-588777FDDBE1}"/>
            </a:ext>
          </a:extLst>
        </xdr:cNvPr>
        <xdr:cNvSpPr txBox="1"/>
      </xdr:nvSpPr>
      <xdr:spPr>
        <a:xfrm>
          <a:off x="16357600" y="140396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129358</xdr:rowOff>
    </xdr:from>
    <xdr:to>
      <xdr:col>85</xdr:col>
      <xdr:colOff>177800</xdr:colOff>
      <xdr:row>83</xdr:row>
      <xdr:rowOff>59508</xdr:rowOff>
    </xdr:to>
    <xdr:sp macro="" textlink="">
      <xdr:nvSpPr>
        <xdr:cNvPr id="655" name="フローチャート: 判断 654">
          <a:extLst>
            <a:ext uri="{FF2B5EF4-FFF2-40B4-BE49-F238E27FC236}">
              <a16:creationId xmlns:a16="http://schemas.microsoft.com/office/drawing/2014/main" id="{25F6D189-0850-48B6-B9FD-FDCF8F350184}"/>
            </a:ext>
          </a:extLst>
        </xdr:cNvPr>
        <xdr:cNvSpPr/>
      </xdr:nvSpPr>
      <xdr:spPr>
        <a:xfrm>
          <a:off x="162687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142421</xdr:rowOff>
    </xdr:from>
    <xdr:to>
      <xdr:col>81</xdr:col>
      <xdr:colOff>101600</xdr:colOff>
      <xdr:row>83</xdr:row>
      <xdr:rowOff>72571</xdr:rowOff>
    </xdr:to>
    <xdr:sp macro="" textlink="">
      <xdr:nvSpPr>
        <xdr:cNvPr id="656" name="フローチャート: 判断 655">
          <a:extLst>
            <a:ext uri="{FF2B5EF4-FFF2-40B4-BE49-F238E27FC236}">
              <a16:creationId xmlns:a16="http://schemas.microsoft.com/office/drawing/2014/main" id="{33327AAF-5F7F-4ADB-B6CD-52FD007B0D42}"/>
            </a:ext>
          </a:extLst>
        </xdr:cNvPr>
        <xdr:cNvSpPr/>
      </xdr:nvSpPr>
      <xdr:spPr>
        <a:xfrm>
          <a:off x="15430500" y="1420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132624</xdr:rowOff>
    </xdr:from>
    <xdr:to>
      <xdr:col>76</xdr:col>
      <xdr:colOff>165100</xdr:colOff>
      <xdr:row>83</xdr:row>
      <xdr:rowOff>62774</xdr:rowOff>
    </xdr:to>
    <xdr:sp macro="" textlink="">
      <xdr:nvSpPr>
        <xdr:cNvPr id="657" name="フローチャート: 判断 656">
          <a:extLst>
            <a:ext uri="{FF2B5EF4-FFF2-40B4-BE49-F238E27FC236}">
              <a16:creationId xmlns:a16="http://schemas.microsoft.com/office/drawing/2014/main" id="{A5E6D08E-E1A4-4D69-93FA-F055F8D6894D}"/>
            </a:ext>
          </a:extLst>
        </xdr:cNvPr>
        <xdr:cNvSpPr/>
      </xdr:nvSpPr>
      <xdr:spPr>
        <a:xfrm>
          <a:off x="14541500" y="1419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77107</xdr:rowOff>
    </xdr:from>
    <xdr:to>
      <xdr:col>72</xdr:col>
      <xdr:colOff>38100</xdr:colOff>
      <xdr:row>83</xdr:row>
      <xdr:rowOff>7257</xdr:rowOff>
    </xdr:to>
    <xdr:sp macro="" textlink="">
      <xdr:nvSpPr>
        <xdr:cNvPr id="658" name="フローチャート: 判断 657">
          <a:extLst>
            <a:ext uri="{FF2B5EF4-FFF2-40B4-BE49-F238E27FC236}">
              <a16:creationId xmlns:a16="http://schemas.microsoft.com/office/drawing/2014/main" id="{7CA0FDE4-2289-4F24-AAE8-7C36E3D1589B}"/>
            </a:ext>
          </a:extLst>
        </xdr:cNvPr>
        <xdr:cNvSpPr/>
      </xdr:nvSpPr>
      <xdr:spPr>
        <a:xfrm>
          <a:off x="13652500" y="1413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37919</xdr:rowOff>
    </xdr:from>
    <xdr:to>
      <xdr:col>67</xdr:col>
      <xdr:colOff>101600</xdr:colOff>
      <xdr:row>82</xdr:row>
      <xdr:rowOff>139519</xdr:rowOff>
    </xdr:to>
    <xdr:sp macro="" textlink="">
      <xdr:nvSpPr>
        <xdr:cNvPr id="659" name="フローチャート: 判断 658">
          <a:extLst>
            <a:ext uri="{FF2B5EF4-FFF2-40B4-BE49-F238E27FC236}">
              <a16:creationId xmlns:a16="http://schemas.microsoft.com/office/drawing/2014/main" id="{CD38CE67-43DA-4B16-93C1-DF1D58C05CA7}"/>
            </a:ext>
          </a:extLst>
        </xdr:cNvPr>
        <xdr:cNvSpPr/>
      </xdr:nvSpPr>
      <xdr:spPr>
        <a:xfrm>
          <a:off x="12763500" y="1409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326EB56C-6135-408B-B36A-842F2BA27F4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18F9AA38-3EDE-4AFE-81DD-957C2E3F07D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DE330B3B-80A2-46D2-9AA7-E16E5CD97BF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B7632D70-09D9-45E6-B2D1-878A250C40E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D0A0ECD8-69DF-4EB0-860A-D8E18276BCB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37919</xdr:rowOff>
    </xdr:from>
    <xdr:to>
      <xdr:col>85</xdr:col>
      <xdr:colOff>177800</xdr:colOff>
      <xdr:row>84</xdr:row>
      <xdr:rowOff>139519</xdr:rowOff>
    </xdr:to>
    <xdr:sp macro="" textlink="">
      <xdr:nvSpPr>
        <xdr:cNvPr id="665" name="楕円 664">
          <a:extLst>
            <a:ext uri="{FF2B5EF4-FFF2-40B4-BE49-F238E27FC236}">
              <a16:creationId xmlns:a16="http://schemas.microsoft.com/office/drawing/2014/main" id="{A5FF2419-FE91-420F-8A42-FF4CA2C9EB3A}"/>
            </a:ext>
          </a:extLst>
        </xdr:cNvPr>
        <xdr:cNvSpPr/>
      </xdr:nvSpPr>
      <xdr:spPr>
        <a:xfrm>
          <a:off x="16268700" y="1443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16346</xdr:rowOff>
    </xdr:from>
    <xdr:ext cx="405111" cy="259045"/>
    <xdr:sp macro="" textlink="">
      <xdr:nvSpPr>
        <xdr:cNvPr id="666" name="【児童館】&#10;有形固定資産減価償却率該当値テキスト">
          <a:extLst>
            <a:ext uri="{FF2B5EF4-FFF2-40B4-BE49-F238E27FC236}">
              <a16:creationId xmlns:a16="http://schemas.microsoft.com/office/drawing/2014/main" id="{B47B42C2-D345-496B-8686-4EC7B96D0FAA}"/>
            </a:ext>
          </a:extLst>
        </xdr:cNvPr>
        <xdr:cNvSpPr txBox="1"/>
      </xdr:nvSpPr>
      <xdr:spPr>
        <a:xfrm>
          <a:off x="16357600" y="1441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13426</xdr:rowOff>
    </xdr:from>
    <xdr:to>
      <xdr:col>81</xdr:col>
      <xdr:colOff>101600</xdr:colOff>
      <xdr:row>84</xdr:row>
      <xdr:rowOff>115026</xdr:rowOff>
    </xdr:to>
    <xdr:sp macro="" textlink="">
      <xdr:nvSpPr>
        <xdr:cNvPr id="667" name="楕円 666">
          <a:extLst>
            <a:ext uri="{FF2B5EF4-FFF2-40B4-BE49-F238E27FC236}">
              <a16:creationId xmlns:a16="http://schemas.microsoft.com/office/drawing/2014/main" id="{F4801275-B11B-4728-87D8-BB321CA203F4}"/>
            </a:ext>
          </a:extLst>
        </xdr:cNvPr>
        <xdr:cNvSpPr/>
      </xdr:nvSpPr>
      <xdr:spPr>
        <a:xfrm>
          <a:off x="15430500" y="1441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64226</xdr:rowOff>
    </xdr:from>
    <xdr:to>
      <xdr:col>85</xdr:col>
      <xdr:colOff>127000</xdr:colOff>
      <xdr:row>84</xdr:row>
      <xdr:rowOff>88719</xdr:rowOff>
    </xdr:to>
    <xdr:cxnSp macro="">
      <xdr:nvCxnSpPr>
        <xdr:cNvPr id="668" name="直線コネクタ 667">
          <a:extLst>
            <a:ext uri="{FF2B5EF4-FFF2-40B4-BE49-F238E27FC236}">
              <a16:creationId xmlns:a16="http://schemas.microsoft.com/office/drawing/2014/main" id="{7FA96B56-660D-4274-8166-089EAADF67D0}"/>
            </a:ext>
          </a:extLst>
        </xdr:cNvPr>
        <xdr:cNvCxnSpPr/>
      </xdr:nvCxnSpPr>
      <xdr:spPr>
        <a:xfrm>
          <a:off x="15481300" y="14466026"/>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37919</xdr:rowOff>
    </xdr:from>
    <xdr:to>
      <xdr:col>76</xdr:col>
      <xdr:colOff>165100</xdr:colOff>
      <xdr:row>83</xdr:row>
      <xdr:rowOff>139519</xdr:rowOff>
    </xdr:to>
    <xdr:sp macro="" textlink="">
      <xdr:nvSpPr>
        <xdr:cNvPr id="669" name="楕円 668">
          <a:extLst>
            <a:ext uri="{FF2B5EF4-FFF2-40B4-BE49-F238E27FC236}">
              <a16:creationId xmlns:a16="http://schemas.microsoft.com/office/drawing/2014/main" id="{8DA732EE-6EE8-4DF8-A27D-FF551FCD8952}"/>
            </a:ext>
          </a:extLst>
        </xdr:cNvPr>
        <xdr:cNvSpPr/>
      </xdr:nvSpPr>
      <xdr:spPr>
        <a:xfrm>
          <a:off x="14541500" y="1426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88719</xdr:rowOff>
    </xdr:from>
    <xdr:to>
      <xdr:col>81</xdr:col>
      <xdr:colOff>50800</xdr:colOff>
      <xdr:row>84</xdr:row>
      <xdr:rowOff>64226</xdr:rowOff>
    </xdr:to>
    <xdr:cxnSp macro="">
      <xdr:nvCxnSpPr>
        <xdr:cNvPr id="670" name="直線コネクタ 669">
          <a:extLst>
            <a:ext uri="{FF2B5EF4-FFF2-40B4-BE49-F238E27FC236}">
              <a16:creationId xmlns:a16="http://schemas.microsoft.com/office/drawing/2014/main" id="{5B4CDE43-62BD-498D-86C1-D1E91D8A3BAE}"/>
            </a:ext>
          </a:extLst>
        </xdr:cNvPr>
        <xdr:cNvCxnSpPr/>
      </xdr:nvCxnSpPr>
      <xdr:spPr>
        <a:xfrm>
          <a:off x="14592300" y="14319069"/>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8527</xdr:rowOff>
    </xdr:from>
    <xdr:to>
      <xdr:col>72</xdr:col>
      <xdr:colOff>38100</xdr:colOff>
      <xdr:row>83</xdr:row>
      <xdr:rowOff>110127</xdr:rowOff>
    </xdr:to>
    <xdr:sp macro="" textlink="">
      <xdr:nvSpPr>
        <xdr:cNvPr id="671" name="楕円 670">
          <a:extLst>
            <a:ext uri="{FF2B5EF4-FFF2-40B4-BE49-F238E27FC236}">
              <a16:creationId xmlns:a16="http://schemas.microsoft.com/office/drawing/2014/main" id="{7587E336-5C9F-4DD3-B544-E1A6C3EA507A}"/>
            </a:ext>
          </a:extLst>
        </xdr:cNvPr>
        <xdr:cNvSpPr/>
      </xdr:nvSpPr>
      <xdr:spPr>
        <a:xfrm>
          <a:off x="13652500" y="1423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59327</xdr:rowOff>
    </xdr:from>
    <xdr:to>
      <xdr:col>76</xdr:col>
      <xdr:colOff>114300</xdr:colOff>
      <xdr:row>83</xdr:row>
      <xdr:rowOff>88719</xdr:rowOff>
    </xdr:to>
    <xdr:cxnSp macro="">
      <xdr:nvCxnSpPr>
        <xdr:cNvPr id="672" name="直線コネクタ 671">
          <a:extLst>
            <a:ext uri="{FF2B5EF4-FFF2-40B4-BE49-F238E27FC236}">
              <a16:creationId xmlns:a16="http://schemas.microsoft.com/office/drawing/2014/main" id="{51B3ACB4-5B53-4558-BF47-3C6EAC6287E7}"/>
            </a:ext>
          </a:extLst>
        </xdr:cNvPr>
        <xdr:cNvCxnSpPr/>
      </xdr:nvCxnSpPr>
      <xdr:spPr>
        <a:xfrm>
          <a:off x="13703300" y="1428967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148952</xdr:rowOff>
    </xdr:from>
    <xdr:to>
      <xdr:col>67</xdr:col>
      <xdr:colOff>101600</xdr:colOff>
      <xdr:row>83</xdr:row>
      <xdr:rowOff>79102</xdr:rowOff>
    </xdr:to>
    <xdr:sp macro="" textlink="">
      <xdr:nvSpPr>
        <xdr:cNvPr id="673" name="楕円 672">
          <a:extLst>
            <a:ext uri="{FF2B5EF4-FFF2-40B4-BE49-F238E27FC236}">
              <a16:creationId xmlns:a16="http://schemas.microsoft.com/office/drawing/2014/main" id="{2CC2AEA6-E156-4637-B7DD-B07503CC1445}"/>
            </a:ext>
          </a:extLst>
        </xdr:cNvPr>
        <xdr:cNvSpPr/>
      </xdr:nvSpPr>
      <xdr:spPr>
        <a:xfrm>
          <a:off x="12763500" y="1420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28302</xdr:rowOff>
    </xdr:from>
    <xdr:to>
      <xdr:col>71</xdr:col>
      <xdr:colOff>177800</xdr:colOff>
      <xdr:row>83</xdr:row>
      <xdr:rowOff>59327</xdr:rowOff>
    </xdr:to>
    <xdr:cxnSp macro="">
      <xdr:nvCxnSpPr>
        <xdr:cNvPr id="674" name="直線コネクタ 673">
          <a:extLst>
            <a:ext uri="{FF2B5EF4-FFF2-40B4-BE49-F238E27FC236}">
              <a16:creationId xmlns:a16="http://schemas.microsoft.com/office/drawing/2014/main" id="{938D96F2-B176-4578-B0EE-3758AFBDB4C1}"/>
            </a:ext>
          </a:extLst>
        </xdr:cNvPr>
        <xdr:cNvCxnSpPr/>
      </xdr:nvCxnSpPr>
      <xdr:spPr>
        <a:xfrm>
          <a:off x="12814300" y="14258652"/>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89098</xdr:rowOff>
    </xdr:from>
    <xdr:ext cx="405111" cy="259045"/>
    <xdr:sp macro="" textlink="">
      <xdr:nvSpPr>
        <xdr:cNvPr id="675" name="n_1aveValue【児童館】&#10;有形固定資産減価償却率">
          <a:extLst>
            <a:ext uri="{FF2B5EF4-FFF2-40B4-BE49-F238E27FC236}">
              <a16:creationId xmlns:a16="http://schemas.microsoft.com/office/drawing/2014/main" id="{51F5BB8C-1CBD-4A5F-A600-6F8F30C6C56B}"/>
            </a:ext>
          </a:extLst>
        </xdr:cNvPr>
        <xdr:cNvSpPr txBox="1"/>
      </xdr:nvSpPr>
      <xdr:spPr>
        <a:xfrm>
          <a:off x="15266044" y="13976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79301</xdr:rowOff>
    </xdr:from>
    <xdr:ext cx="405111" cy="259045"/>
    <xdr:sp macro="" textlink="">
      <xdr:nvSpPr>
        <xdr:cNvPr id="676" name="n_2aveValue【児童館】&#10;有形固定資産減価償却率">
          <a:extLst>
            <a:ext uri="{FF2B5EF4-FFF2-40B4-BE49-F238E27FC236}">
              <a16:creationId xmlns:a16="http://schemas.microsoft.com/office/drawing/2014/main" id="{E5E5F6C2-438A-472E-987D-419F6D447E47}"/>
            </a:ext>
          </a:extLst>
        </xdr:cNvPr>
        <xdr:cNvSpPr txBox="1"/>
      </xdr:nvSpPr>
      <xdr:spPr>
        <a:xfrm>
          <a:off x="14389744" y="1396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23784</xdr:rowOff>
    </xdr:from>
    <xdr:ext cx="405111" cy="259045"/>
    <xdr:sp macro="" textlink="">
      <xdr:nvSpPr>
        <xdr:cNvPr id="677" name="n_3aveValue【児童館】&#10;有形固定資産減価償却率">
          <a:extLst>
            <a:ext uri="{FF2B5EF4-FFF2-40B4-BE49-F238E27FC236}">
              <a16:creationId xmlns:a16="http://schemas.microsoft.com/office/drawing/2014/main" id="{626A145E-FDCD-44E7-B6D1-27AC1A65A8DA}"/>
            </a:ext>
          </a:extLst>
        </xdr:cNvPr>
        <xdr:cNvSpPr txBox="1"/>
      </xdr:nvSpPr>
      <xdr:spPr>
        <a:xfrm>
          <a:off x="13500744" y="1391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156046</xdr:rowOff>
    </xdr:from>
    <xdr:ext cx="405111" cy="259045"/>
    <xdr:sp macro="" textlink="">
      <xdr:nvSpPr>
        <xdr:cNvPr id="678" name="n_4aveValue【児童館】&#10;有形固定資産減価償却率">
          <a:extLst>
            <a:ext uri="{FF2B5EF4-FFF2-40B4-BE49-F238E27FC236}">
              <a16:creationId xmlns:a16="http://schemas.microsoft.com/office/drawing/2014/main" id="{69DA2998-5C5E-4BE3-A218-A1529318BF8E}"/>
            </a:ext>
          </a:extLst>
        </xdr:cNvPr>
        <xdr:cNvSpPr txBox="1"/>
      </xdr:nvSpPr>
      <xdr:spPr>
        <a:xfrm>
          <a:off x="12611744" y="1387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106153</xdr:rowOff>
    </xdr:from>
    <xdr:ext cx="405111" cy="259045"/>
    <xdr:sp macro="" textlink="">
      <xdr:nvSpPr>
        <xdr:cNvPr id="679" name="n_1mainValue【児童館】&#10;有形固定資産減価償却率">
          <a:extLst>
            <a:ext uri="{FF2B5EF4-FFF2-40B4-BE49-F238E27FC236}">
              <a16:creationId xmlns:a16="http://schemas.microsoft.com/office/drawing/2014/main" id="{7E80D827-3650-44AF-9E03-E60B6EA3DBB7}"/>
            </a:ext>
          </a:extLst>
        </xdr:cNvPr>
        <xdr:cNvSpPr txBox="1"/>
      </xdr:nvSpPr>
      <xdr:spPr>
        <a:xfrm>
          <a:off x="15266044" y="1450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130646</xdr:rowOff>
    </xdr:from>
    <xdr:ext cx="405111" cy="259045"/>
    <xdr:sp macro="" textlink="">
      <xdr:nvSpPr>
        <xdr:cNvPr id="680" name="n_2mainValue【児童館】&#10;有形固定資産減価償却率">
          <a:extLst>
            <a:ext uri="{FF2B5EF4-FFF2-40B4-BE49-F238E27FC236}">
              <a16:creationId xmlns:a16="http://schemas.microsoft.com/office/drawing/2014/main" id="{B3AC2847-B882-4112-ABD2-4A3C88FD6952}"/>
            </a:ext>
          </a:extLst>
        </xdr:cNvPr>
        <xdr:cNvSpPr txBox="1"/>
      </xdr:nvSpPr>
      <xdr:spPr>
        <a:xfrm>
          <a:off x="14389744" y="1436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101254</xdr:rowOff>
    </xdr:from>
    <xdr:ext cx="405111" cy="259045"/>
    <xdr:sp macro="" textlink="">
      <xdr:nvSpPr>
        <xdr:cNvPr id="681" name="n_3mainValue【児童館】&#10;有形固定資産減価償却率">
          <a:extLst>
            <a:ext uri="{FF2B5EF4-FFF2-40B4-BE49-F238E27FC236}">
              <a16:creationId xmlns:a16="http://schemas.microsoft.com/office/drawing/2014/main" id="{DBE63F51-CD55-42B7-819E-72B2D45213BA}"/>
            </a:ext>
          </a:extLst>
        </xdr:cNvPr>
        <xdr:cNvSpPr txBox="1"/>
      </xdr:nvSpPr>
      <xdr:spPr>
        <a:xfrm>
          <a:off x="13500744" y="1433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70229</xdr:rowOff>
    </xdr:from>
    <xdr:ext cx="405111" cy="259045"/>
    <xdr:sp macro="" textlink="">
      <xdr:nvSpPr>
        <xdr:cNvPr id="682" name="n_4mainValue【児童館】&#10;有形固定資産減価償却率">
          <a:extLst>
            <a:ext uri="{FF2B5EF4-FFF2-40B4-BE49-F238E27FC236}">
              <a16:creationId xmlns:a16="http://schemas.microsoft.com/office/drawing/2014/main" id="{D7509999-9559-462A-8D41-FF22A740B5C6}"/>
            </a:ext>
          </a:extLst>
        </xdr:cNvPr>
        <xdr:cNvSpPr txBox="1"/>
      </xdr:nvSpPr>
      <xdr:spPr>
        <a:xfrm>
          <a:off x="12611744" y="1430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420234DC-43E2-4A48-833B-D9EDB7E3C76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88F7FE08-DB2B-458C-B7A4-D34351BD68E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66F59DF0-F305-41DF-BC12-7E54575F33D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F62AD679-9B94-43E9-BDD0-C452B70C132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2B052188-66A2-4773-8037-92E4E9435F6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B99C1279-CF57-4150-B52F-8BC9B20025A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DFFEA3BF-A028-443F-A56B-53C95BAC8ED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CEA4A9FF-1344-4D1A-95F1-2CB7508FDE8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A49975E5-339B-477F-B763-4A2CF432CA3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68564914-CF36-4780-B60A-3C7C64427B5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5F1BC8AD-4D4E-476B-BC1C-FF4FBA1D1E98}"/>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17D114D1-AD6F-47D7-854A-F7FCED4E3304}"/>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55D47703-3015-430A-BAA8-992DA63AA70B}"/>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DF0ABB42-DBD5-4F54-BD6C-1ED65CAC8B5C}"/>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BC42D4EB-E422-4DA1-B988-EAC08BE66D2B}"/>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D255C3B4-915B-48B5-A98D-601B15414E8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3A93D7F9-EA25-4C0B-A052-1C8B392452A7}"/>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D7DD7A72-EE1A-40D9-B0C9-7654E93B5A4C}"/>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19048E85-B29F-48EE-AFE6-D5D1C6416AD2}"/>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92B6E9E0-0C85-4F72-AA2E-CF63D0140447}"/>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665BC786-BBA9-464D-8116-E3BBB71E6F3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F728E8D6-441B-425A-B027-F30B9A692F6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837144B8-6CDD-4505-9FFA-D5F59499035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144780</xdr:rowOff>
    </xdr:from>
    <xdr:to>
      <xdr:col>116</xdr:col>
      <xdr:colOff>62864</xdr:colOff>
      <xdr:row>86</xdr:row>
      <xdr:rowOff>99061</xdr:rowOff>
    </xdr:to>
    <xdr:cxnSp macro="">
      <xdr:nvCxnSpPr>
        <xdr:cNvPr id="706" name="直線コネクタ 705">
          <a:extLst>
            <a:ext uri="{FF2B5EF4-FFF2-40B4-BE49-F238E27FC236}">
              <a16:creationId xmlns:a16="http://schemas.microsoft.com/office/drawing/2014/main" id="{4640499A-0E6C-4CE1-A96D-E8D8103F17E9}"/>
            </a:ext>
          </a:extLst>
        </xdr:cNvPr>
        <xdr:cNvCxnSpPr/>
      </xdr:nvCxnSpPr>
      <xdr:spPr>
        <a:xfrm flipV="1">
          <a:off x="22160864" y="13517880"/>
          <a:ext cx="0" cy="1325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102888</xdr:rowOff>
    </xdr:from>
    <xdr:ext cx="469744" cy="259045"/>
    <xdr:sp macro="" textlink="">
      <xdr:nvSpPr>
        <xdr:cNvPr id="707" name="【児童館】&#10;一人当たり面積最小値テキスト">
          <a:extLst>
            <a:ext uri="{FF2B5EF4-FFF2-40B4-BE49-F238E27FC236}">
              <a16:creationId xmlns:a16="http://schemas.microsoft.com/office/drawing/2014/main" id="{4DC9C449-878A-40E8-AD74-FBE3EED5FB8C}"/>
            </a:ext>
          </a:extLst>
        </xdr:cNvPr>
        <xdr:cNvSpPr txBox="1"/>
      </xdr:nvSpPr>
      <xdr:spPr>
        <a:xfrm>
          <a:off x="22199600"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99061</xdr:rowOff>
    </xdr:from>
    <xdr:to>
      <xdr:col>116</xdr:col>
      <xdr:colOff>152400</xdr:colOff>
      <xdr:row>86</xdr:row>
      <xdr:rowOff>99061</xdr:rowOff>
    </xdr:to>
    <xdr:cxnSp macro="">
      <xdr:nvCxnSpPr>
        <xdr:cNvPr id="708" name="直線コネクタ 707">
          <a:extLst>
            <a:ext uri="{FF2B5EF4-FFF2-40B4-BE49-F238E27FC236}">
              <a16:creationId xmlns:a16="http://schemas.microsoft.com/office/drawing/2014/main" id="{663F99A1-8067-4D7C-B647-124270CE35E4}"/>
            </a:ext>
          </a:extLst>
        </xdr:cNvPr>
        <xdr:cNvCxnSpPr/>
      </xdr:nvCxnSpPr>
      <xdr:spPr>
        <a:xfrm>
          <a:off x="22072600" y="14843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91457</xdr:rowOff>
    </xdr:from>
    <xdr:ext cx="469744" cy="259045"/>
    <xdr:sp macro="" textlink="">
      <xdr:nvSpPr>
        <xdr:cNvPr id="709" name="【児童館】&#10;一人当たり面積最大値テキスト">
          <a:extLst>
            <a:ext uri="{FF2B5EF4-FFF2-40B4-BE49-F238E27FC236}">
              <a16:creationId xmlns:a16="http://schemas.microsoft.com/office/drawing/2014/main" id="{7E114BCC-BA27-4A19-8343-812F4529AD87}"/>
            </a:ext>
          </a:extLst>
        </xdr:cNvPr>
        <xdr:cNvSpPr txBox="1"/>
      </xdr:nvSpPr>
      <xdr:spPr>
        <a:xfrm>
          <a:off x="22199600" y="1329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144780</xdr:rowOff>
    </xdr:from>
    <xdr:to>
      <xdr:col>116</xdr:col>
      <xdr:colOff>152400</xdr:colOff>
      <xdr:row>78</xdr:row>
      <xdr:rowOff>144780</xdr:rowOff>
    </xdr:to>
    <xdr:cxnSp macro="">
      <xdr:nvCxnSpPr>
        <xdr:cNvPr id="710" name="直線コネクタ 709">
          <a:extLst>
            <a:ext uri="{FF2B5EF4-FFF2-40B4-BE49-F238E27FC236}">
              <a16:creationId xmlns:a16="http://schemas.microsoft.com/office/drawing/2014/main" id="{6F32EE03-9ED8-4F1B-967B-531FFAE8C75A}"/>
            </a:ext>
          </a:extLst>
        </xdr:cNvPr>
        <xdr:cNvCxnSpPr/>
      </xdr:nvCxnSpPr>
      <xdr:spPr>
        <a:xfrm>
          <a:off x="22072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6366</xdr:rowOff>
    </xdr:from>
    <xdr:ext cx="469744" cy="259045"/>
    <xdr:sp macro="" textlink="">
      <xdr:nvSpPr>
        <xdr:cNvPr id="711" name="【児童館】&#10;一人当たり面積平均値テキスト">
          <a:extLst>
            <a:ext uri="{FF2B5EF4-FFF2-40B4-BE49-F238E27FC236}">
              <a16:creationId xmlns:a16="http://schemas.microsoft.com/office/drawing/2014/main" id="{F81AAAA7-3952-409A-B322-A6E2B95670D3}"/>
            </a:ext>
          </a:extLst>
        </xdr:cNvPr>
        <xdr:cNvSpPr txBox="1"/>
      </xdr:nvSpPr>
      <xdr:spPr>
        <a:xfrm>
          <a:off x="22199600" y="144081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154939</xdr:rowOff>
    </xdr:from>
    <xdr:to>
      <xdr:col>116</xdr:col>
      <xdr:colOff>114300</xdr:colOff>
      <xdr:row>85</xdr:row>
      <xdr:rowOff>85089</xdr:rowOff>
    </xdr:to>
    <xdr:sp macro="" textlink="">
      <xdr:nvSpPr>
        <xdr:cNvPr id="712" name="フローチャート: 判断 711">
          <a:extLst>
            <a:ext uri="{FF2B5EF4-FFF2-40B4-BE49-F238E27FC236}">
              <a16:creationId xmlns:a16="http://schemas.microsoft.com/office/drawing/2014/main" id="{56573C86-C136-46E7-A41C-389C738AECBA}"/>
            </a:ext>
          </a:extLst>
        </xdr:cNvPr>
        <xdr:cNvSpPr/>
      </xdr:nvSpPr>
      <xdr:spPr>
        <a:xfrm>
          <a:off x="221107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713" name="フローチャート: 判断 712">
          <a:extLst>
            <a:ext uri="{FF2B5EF4-FFF2-40B4-BE49-F238E27FC236}">
              <a16:creationId xmlns:a16="http://schemas.microsoft.com/office/drawing/2014/main" id="{B965AA52-0ADD-4D3F-9F03-C2C65790DBFF}"/>
            </a:ext>
          </a:extLst>
        </xdr:cNvPr>
        <xdr:cNvSpPr/>
      </xdr:nvSpPr>
      <xdr:spPr>
        <a:xfrm>
          <a:off x="21272500" y="1457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13970</xdr:rowOff>
    </xdr:from>
    <xdr:to>
      <xdr:col>107</xdr:col>
      <xdr:colOff>101600</xdr:colOff>
      <xdr:row>85</xdr:row>
      <xdr:rowOff>115570</xdr:rowOff>
    </xdr:to>
    <xdr:sp macro="" textlink="">
      <xdr:nvSpPr>
        <xdr:cNvPr id="714" name="フローチャート: 判断 713">
          <a:extLst>
            <a:ext uri="{FF2B5EF4-FFF2-40B4-BE49-F238E27FC236}">
              <a16:creationId xmlns:a16="http://schemas.microsoft.com/office/drawing/2014/main" id="{08AB7185-5128-47E9-AFE5-B238C1B19A2D}"/>
            </a:ext>
          </a:extLst>
        </xdr:cNvPr>
        <xdr:cNvSpPr/>
      </xdr:nvSpPr>
      <xdr:spPr>
        <a:xfrm>
          <a:off x="20383500" y="1458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15" name="フローチャート: 判断 714">
          <a:extLst>
            <a:ext uri="{FF2B5EF4-FFF2-40B4-BE49-F238E27FC236}">
              <a16:creationId xmlns:a16="http://schemas.microsoft.com/office/drawing/2014/main" id="{EB43E584-EEA2-40A0-BC3F-F279F33CC393}"/>
            </a:ext>
          </a:extLst>
        </xdr:cNvPr>
        <xdr:cNvSpPr/>
      </xdr:nvSpPr>
      <xdr:spPr>
        <a:xfrm>
          <a:off x="19494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170180</xdr:rowOff>
    </xdr:from>
    <xdr:to>
      <xdr:col>98</xdr:col>
      <xdr:colOff>38100</xdr:colOff>
      <xdr:row>85</xdr:row>
      <xdr:rowOff>100330</xdr:rowOff>
    </xdr:to>
    <xdr:sp macro="" textlink="">
      <xdr:nvSpPr>
        <xdr:cNvPr id="716" name="フローチャート: 判断 715">
          <a:extLst>
            <a:ext uri="{FF2B5EF4-FFF2-40B4-BE49-F238E27FC236}">
              <a16:creationId xmlns:a16="http://schemas.microsoft.com/office/drawing/2014/main" id="{B68C7E56-961D-4DFA-992F-9EE82917564C}"/>
            </a:ext>
          </a:extLst>
        </xdr:cNvPr>
        <xdr:cNvSpPr/>
      </xdr:nvSpPr>
      <xdr:spPr>
        <a:xfrm>
          <a:off x="18605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F2FF496B-FDE7-4546-95F7-5D9A942D702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110B6E23-C6FB-4B52-8404-F5B300A6CC9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6A5C2D05-5B0F-41A4-94D2-9E3126A67E2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C25FB2C9-43BF-4A3F-931B-05E65CD0852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4799ADFE-AA9A-4860-BC3F-E6606D06BCF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90170</xdr:rowOff>
    </xdr:from>
    <xdr:to>
      <xdr:col>116</xdr:col>
      <xdr:colOff>114300</xdr:colOff>
      <xdr:row>86</xdr:row>
      <xdr:rowOff>20320</xdr:rowOff>
    </xdr:to>
    <xdr:sp macro="" textlink="">
      <xdr:nvSpPr>
        <xdr:cNvPr id="722" name="楕円 721">
          <a:extLst>
            <a:ext uri="{FF2B5EF4-FFF2-40B4-BE49-F238E27FC236}">
              <a16:creationId xmlns:a16="http://schemas.microsoft.com/office/drawing/2014/main" id="{C327EA2F-9658-4CE1-98EA-354AB4E174E6}"/>
            </a:ext>
          </a:extLst>
        </xdr:cNvPr>
        <xdr:cNvSpPr/>
      </xdr:nvSpPr>
      <xdr:spPr>
        <a:xfrm>
          <a:off x="221107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68597</xdr:rowOff>
    </xdr:from>
    <xdr:ext cx="469744" cy="259045"/>
    <xdr:sp macro="" textlink="">
      <xdr:nvSpPr>
        <xdr:cNvPr id="723" name="【児童館】&#10;一人当たり面積該当値テキスト">
          <a:extLst>
            <a:ext uri="{FF2B5EF4-FFF2-40B4-BE49-F238E27FC236}">
              <a16:creationId xmlns:a16="http://schemas.microsoft.com/office/drawing/2014/main" id="{9CE14437-650C-4E53-BA3D-C8FDCDB3C323}"/>
            </a:ext>
          </a:extLst>
        </xdr:cNvPr>
        <xdr:cNvSpPr txBox="1"/>
      </xdr:nvSpPr>
      <xdr:spPr>
        <a:xfrm>
          <a:off x="22199600"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97789</xdr:rowOff>
    </xdr:from>
    <xdr:to>
      <xdr:col>112</xdr:col>
      <xdr:colOff>38100</xdr:colOff>
      <xdr:row>86</xdr:row>
      <xdr:rowOff>27939</xdr:rowOff>
    </xdr:to>
    <xdr:sp macro="" textlink="">
      <xdr:nvSpPr>
        <xdr:cNvPr id="724" name="楕円 723">
          <a:extLst>
            <a:ext uri="{FF2B5EF4-FFF2-40B4-BE49-F238E27FC236}">
              <a16:creationId xmlns:a16="http://schemas.microsoft.com/office/drawing/2014/main" id="{4249ED9E-265F-4681-86A3-341945DEC9AD}"/>
            </a:ext>
          </a:extLst>
        </xdr:cNvPr>
        <xdr:cNvSpPr/>
      </xdr:nvSpPr>
      <xdr:spPr>
        <a:xfrm>
          <a:off x="21272500" y="1467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140970</xdr:rowOff>
    </xdr:from>
    <xdr:to>
      <xdr:col>116</xdr:col>
      <xdr:colOff>63500</xdr:colOff>
      <xdr:row>85</xdr:row>
      <xdr:rowOff>148589</xdr:rowOff>
    </xdr:to>
    <xdr:cxnSp macro="">
      <xdr:nvCxnSpPr>
        <xdr:cNvPr id="725" name="直線コネクタ 724">
          <a:extLst>
            <a:ext uri="{FF2B5EF4-FFF2-40B4-BE49-F238E27FC236}">
              <a16:creationId xmlns:a16="http://schemas.microsoft.com/office/drawing/2014/main" id="{03500E1C-917D-4A17-8775-1224941DBD9C}"/>
            </a:ext>
          </a:extLst>
        </xdr:cNvPr>
        <xdr:cNvCxnSpPr/>
      </xdr:nvCxnSpPr>
      <xdr:spPr>
        <a:xfrm flipV="1">
          <a:off x="21323300" y="1471422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13970</xdr:rowOff>
    </xdr:from>
    <xdr:to>
      <xdr:col>107</xdr:col>
      <xdr:colOff>101600</xdr:colOff>
      <xdr:row>85</xdr:row>
      <xdr:rowOff>115570</xdr:rowOff>
    </xdr:to>
    <xdr:sp macro="" textlink="">
      <xdr:nvSpPr>
        <xdr:cNvPr id="726" name="楕円 725">
          <a:extLst>
            <a:ext uri="{FF2B5EF4-FFF2-40B4-BE49-F238E27FC236}">
              <a16:creationId xmlns:a16="http://schemas.microsoft.com/office/drawing/2014/main" id="{461FABC0-09C0-44AC-90B9-BED3D164A7CB}"/>
            </a:ext>
          </a:extLst>
        </xdr:cNvPr>
        <xdr:cNvSpPr/>
      </xdr:nvSpPr>
      <xdr:spPr>
        <a:xfrm>
          <a:off x="20383500" y="1458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64770</xdr:rowOff>
    </xdr:from>
    <xdr:to>
      <xdr:col>111</xdr:col>
      <xdr:colOff>177800</xdr:colOff>
      <xdr:row>85</xdr:row>
      <xdr:rowOff>148589</xdr:rowOff>
    </xdr:to>
    <xdr:cxnSp macro="">
      <xdr:nvCxnSpPr>
        <xdr:cNvPr id="727" name="直線コネクタ 726">
          <a:extLst>
            <a:ext uri="{FF2B5EF4-FFF2-40B4-BE49-F238E27FC236}">
              <a16:creationId xmlns:a16="http://schemas.microsoft.com/office/drawing/2014/main" id="{C05EEB70-536A-4FC8-A4F0-E8EAFB2967B8}"/>
            </a:ext>
          </a:extLst>
        </xdr:cNvPr>
        <xdr:cNvCxnSpPr/>
      </xdr:nvCxnSpPr>
      <xdr:spPr>
        <a:xfrm>
          <a:off x="20434300" y="14638020"/>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13970</xdr:rowOff>
    </xdr:from>
    <xdr:to>
      <xdr:col>102</xdr:col>
      <xdr:colOff>165100</xdr:colOff>
      <xdr:row>85</xdr:row>
      <xdr:rowOff>115570</xdr:rowOff>
    </xdr:to>
    <xdr:sp macro="" textlink="">
      <xdr:nvSpPr>
        <xdr:cNvPr id="728" name="楕円 727">
          <a:extLst>
            <a:ext uri="{FF2B5EF4-FFF2-40B4-BE49-F238E27FC236}">
              <a16:creationId xmlns:a16="http://schemas.microsoft.com/office/drawing/2014/main" id="{0A4B3319-0A20-41D4-9C19-781F21C34966}"/>
            </a:ext>
          </a:extLst>
        </xdr:cNvPr>
        <xdr:cNvSpPr/>
      </xdr:nvSpPr>
      <xdr:spPr>
        <a:xfrm>
          <a:off x="19494500" y="1458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64770</xdr:rowOff>
    </xdr:from>
    <xdr:to>
      <xdr:col>107</xdr:col>
      <xdr:colOff>50800</xdr:colOff>
      <xdr:row>85</xdr:row>
      <xdr:rowOff>64770</xdr:rowOff>
    </xdr:to>
    <xdr:cxnSp macro="">
      <xdr:nvCxnSpPr>
        <xdr:cNvPr id="729" name="直線コネクタ 728">
          <a:extLst>
            <a:ext uri="{FF2B5EF4-FFF2-40B4-BE49-F238E27FC236}">
              <a16:creationId xmlns:a16="http://schemas.microsoft.com/office/drawing/2014/main" id="{801464E6-1FE0-46A0-93CA-8E06D941268D}"/>
            </a:ext>
          </a:extLst>
        </xdr:cNvPr>
        <xdr:cNvCxnSpPr/>
      </xdr:nvCxnSpPr>
      <xdr:spPr>
        <a:xfrm>
          <a:off x="19545300" y="14638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21589</xdr:rowOff>
    </xdr:from>
    <xdr:to>
      <xdr:col>98</xdr:col>
      <xdr:colOff>38100</xdr:colOff>
      <xdr:row>85</xdr:row>
      <xdr:rowOff>123189</xdr:rowOff>
    </xdr:to>
    <xdr:sp macro="" textlink="">
      <xdr:nvSpPr>
        <xdr:cNvPr id="730" name="楕円 729">
          <a:extLst>
            <a:ext uri="{FF2B5EF4-FFF2-40B4-BE49-F238E27FC236}">
              <a16:creationId xmlns:a16="http://schemas.microsoft.com/office/drawing/2014/main" id="{3C87923E-2E3F-45CE-8A62-DABADAAED7A8}"/>
            </a:ext>
          </a:extLst>
        </xdr:cNvPr>
        <xdr:cNvSpPr/>
      </xdr:nvSpPr>
      <xdr:spPr>
        <a:xfrm>
          <a:off x="18605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64770</xdr:rowOff>
    </xdr:from>
    <xdr:to>
      <xdr:col>102</xdr:col>
      <xdr:colOff>114300</xdr:colOff>
      <xdr:row>85</xdr:row>
      <xdr:rowOff>72389</xdr:rowOff>
    </xdr:to>
    <xdr:cxnSp macro="">
      <xdr:nvCxnSpPr>
        <xdr:cNvPr id="731" name="直線コネクタ 730">
          <a:extLst>
            <a:ext uri="{FF2B5EF4-FFF2-40B4-BE49-F238E27FC236}">
              <a16:creationId xmlns:a16="http://schemas.microsoft.com/office/drawing/2014/main" id="{767695EB-E478-49F0-B786-9CC0FE2ACF1D}"/>
            </a:ext>
          </a:extLst>
        </xdr:cNvPr>
        <xdr:cNvCxnSpPr/>
      </xdr:nvCxnSpPr>
      <xdr:spPr>
        <a:xfrm flipV="1">
          <a:off x="18656300" y="146380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732" name="n_1aveValue【児童館】&#10;一人当たり面積">
          <a:extLst>
            <a:ext uri="{FF2B5EF4-FFF2-40B4-BE49-F238E27FC236}">
              <a16:creationId xmlns:a16="http://schemas.microsoft.com/office/drawing/2014/main" id="{50FFD9E2-A808-46DE-9A2D-20B214C7032B}"/>
            </a:ext>
          </a:extLst>
        </xdr:cNvPr>
        <xdr:cNvSpPr txBox="1"/>
      </xdr:nvSpPr>
      <xdr:spPr>
        <a:xfrm>
          <a:off x="210757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106697</xdr:rowOff>
    </xdr:from>
    <xdr:ext cx="469744" cy="259045"/>
    <xdr:sp macro="" textlink="">
      <xdr:nvSpPr>
        <xdr:cNvPr id="733" name="n_2aveValue【児童館】&#10;一人当たり面積">
          <a:extLst>
            <a:ext uri="{FF2B5EF4-FFF2-40B4-BE49-F238E27FC236}">
              <a16:creationId xmlns:a16="http://schemas.microsoft.com/office/drawing/2014/main" id="{06811DE3-F284-47C6-BC25-73257A540D5D}"/>
            </a:ext>
          </a:extLst>
        </xdr:cNvPr>
        <xdr:cNvSpPr txBox="1"/>
      </xdr:nvSpPr>
      <xdr:spPr>
        <a:xfrm>
          <a:off x="20199427" y="1467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macro="" textlink="">
      <xdr:nvSpPr>
        <xdr:cNvPr id="734" name="n_3aveValue【児童館】&#10;一人当たり面積">
          <a:extLst>
            <a:ext uri="{FF2B5EF4-FFF2-40B4-BE49-F238E27FC236}">
              <a16:creationId xmlns:a16="http://schemas.microsoft.com/office/drawing/2014/main" id="{AF1C5F79-7FAF-4666-A887-857C4E4B38AB}"/>
            </a:ext>
          </a:extLst>
        </xdr:cNvPr>
        <xdr:cNvSpPr txBox="1"/>
      </xdr:nvSpPr>
      <xdr:spPr>
        <a:xfrm>
          <a:off x="19310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116857</xdr:rowOff>
    </xdr:from>
    <xdr:ext cx="469744" cy="259045"/>
    <xdr:sp macro="" textlink="">
      <xdr:nvSpPr>
        <xdr:cNvPr id="735" name="n_4aveValue【児童館】&#10;一人当たり面積">
          <a:extLst>
            <a:ext uri="{FF2B5EF4-FFF2-40B4-BE49-F238E27FC236}">
              <a16:creationId xmlns:a16="http://schemas.microsoft.com/office/drawing/2014/main" id="{B727DBDD-23A9-4FB7-BFB3-123CC2486333}"/>
            </a:ext>
          </a:extLst>
        </xdr:cNvPr>
        <xdr:cNvSpPr txBox="1"/>
      </xdr:nvSpPr>
      <xdr:spPr>
        <a:xfrm>
          <a:off x="18421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19066</xdr:rowOff>
    </xdr:from>
    <xdr:ext cx="469744" cy="259045"/>
    <xdr:sp macro="" textlink="">
      <xdr:nvSpPr>
        <xdr:cNvPr id="736" name="n_1mainValue【児童館】&#10;一人当たり面積">
          <a:extLst>
            <a:ext uri="{FF2B5EF4-FFF2-40B4-BE49-F238E27FC236}">
              <a16:creationId xmlns:a16="http://schemas.microsoft.com/office/drawing/2014/main" id="{F511E536-E191-47C1-941D-0CFDBE2067FB}"/>
            </a:ext>
          </a:extLst>
        </xdr:cNvPr>
        <xdr:cNvSpPr txBox="1"/>
      </xdr:nvSpPr>
      <xdr:spPr>
        <a:xfrm>
          <a:off x="21075727"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132097</xdr:rowOff>
    </xdr:from>
    <xdr:ext cx="469744" cy="259045"/>
    <xdr:sp macro="" textlink="">
      <xdr:nvSpPr>
        <xdr:cNvPr id="737" name="n_2mainValue【児童館】&#10;一人当たり面積">
          <a:extLst>
            <a:ext uri="{FF2B5EF4-FFF2-40B4-BE49-F238E27FC236}">
              <a16:creationId xmlns:a16="http://schemas.microsoft.com/office/drawing/2014/main" id="{06072253-6C6C-4D2C-9882-7BE6C99E5FFC}"/>
            </a:ext>
          </a:extLst>
        </xdr:cNvPr>
        <xdr:cNvSpPr txBox="1"/>
      </xdr:nvSpPr>
      <xdr:spPr>
        <a:xfrm>
          <a:off x="20199427" y="1436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106697</xdr:rowOff>
    </xdr:from>
    <xdr:ext cx="469744" cy="259045"/>
    <xdr:sp macro="" textlink="">
      <xdr:nvSpPr>
        <xdr:cNvPr id="738" name="n_3mainValue【児童館】&#10;一人当たり面積">
          <a:extLst>
            <a:ext uri="{FF2B5EF4-FFF2-40B4-BE49-F238E27FC236}">
              <a16:creationId xmlns:a16="http://schemas.microsoft.com/office/drawing/2014/main" id="{F15C58B6-ABE2-409D-8B04-D43A42BD2ECA}"/>
            </a:ext>
          </a:extLst>
        </xdr:cNvPr>
        <xdr:cNvSpPr txBox="1"/>
      </xdr:nvSpPr>
      <xdr:spPr>
        <a:xfrm>
          <a:off x="19310427" y="1467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114316</xdr:rowOff>
    </xdr:from>
    <xdr:ext cx="469744" cy="259045"/>
    <xdr:sp macro="" textlink="">
      <xdr:nvSpPr>
        <xdr:cNvPr id="739" name="n_4mainValue【児童館】&#10;一人当たり面積">
          <a:extLst>
            <a:ext uri="{FF2B5EF4-FFF2-40B4-BE49-F238E27FC236}">
              <a16:creationId xmlns:a16="http://schemas.microsoft.com/office/drawing/2014/main" id="{5E5C3862-F1AF-487D-AA49-250A80894006}"/>
            </a:ext>
          </a:extLst>
        </xdr:cNvPr>
        <xdr:cNvSpPr txBox="1"/>
      </xdr:nvSpPr>
      <xdr:spPr>
        <a:xfrm>
          <a:off x="18421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5843DE40-9A50-43E8-B57F-1317B7723B4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C7C3C68E-05E1-4E2C-9F75-07C7D9CCC6D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3F6913EF-BEB6-4C27-98C3-E04042A531D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A0C8568D-C1E4-464B-A3A6-F73CC78E47B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E2C4A225-8B3F-48AB-B907-70C5878332E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76E33666-DA18-44F8-9E50-73492196689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F671C6B2-AB03-4090-BBBD-1121332470D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CFAB2DA2-62B6-4469-ABDF-191EF6F4A21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A5E75ACB-EDB7-43C9-8019-B65FC591A58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54C3DB77-6FC9-4D32-BBBB-5D29899B7DB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14D6C702-6795-4E5D-8307-5DBEC0BA335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C6B870AE-0353-48D7-BD57-3BB4FBD331EC}"/>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2961E40B-C6DD-4A06-B782-65A7AE414B71}"/>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DE4EEF65-C1DD-4101-8C7B-2468D85DC76D}"/>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9949C139-B871-4462-91D1-27DDC1F6369F}"/>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02A4A34C-B639-495E-8CD5-44AE5CF06BE5}"/>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F3C9E509-70DB-4902-AA06-EA24C49A6DDE}"/>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A92B6C8B-867D-4B45-AD7B-A957799F34A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02771187-C317-4F87-81DB-BDF8D4432D43}"/>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3321B1BC-AADF-4AC5-B318-83F2D067827F}"/>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0EB8DE70-90BC-4221-BD9A-008D58718E48}"/>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E2BCD81F-6240-4A3C-877A-3F14F3D3C85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584555FF-A348-4191-BD31-56411E14B309}"/>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8EAE6427-438F-4BF1-B50F-A37CA81A172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C08E44F4-97DE-4974-B3FD-9DD978E05ED8}"/>
            </a:ext>
          </a:extLst>
        </xdr:cNvPr>
        <xdr:cNvCxnSpPr/>
      </xdr:nvCxnSpPr>
      <xdr:spPr>
        <a:xfrm flipV="1">
          <a:off x="16318864" y="171640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a:extLst>
            <a:ext uri="{FF2B5EF4-FFF2-40B4-BE49-F238E27FC236}">
              <a16:creationId xmlns:a16="http://schemas.microsoft.com/office/drawing/2014/main" id="{D68576BF-F679-4351-B1B3-1DCE87F0F8B9}"/>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9EB80DD6-0087-41C8-820E-8BA8A99323D3}"/>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767" name="【公民館】&#10;有形固定資産減価償却率最大値テキスト">
          <a:extLst>
            <a:ext uri="{FF2B5EF4-FFF2-40B4-BE49-F238E27FC236}">
              <a16:creationId xmlns:a16="http://schemas.microsoft.com/office/drawing/2014/main" id="{DA6B39E4-3014-49D1-91F2-C93A89D397BF}"/>
            </a:ext>
          </a:extLst>
        </xdr:cNvPr>
        <xdr:cNvSpPr txBox="1"/>
      </xdr:nvSpPr>
      <xdr:spPr>
        <a:xfrm>
          <a:off x="16357600" y="1693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768" name="直線コネクタ 767">
          <a:extLst>
            <a:ext uri="{FF2B5EF4-FFF2-40B4-BE49-F238E27FC236}">
              <a16:creationId xmlns:a16="http://schemas.microsoft.com/office/drawing/2014/main" id="{C59A89DA-D4B8-46E0-8562-05B8387A0D5B}"/>
            </a:ext>
          </a:extLst>
        </xdr:cNvPr>
        <xdr:cNvCxnSpPr/>
      </xdr:nvCxnSpPr>
      <xdr:spPr>
        <a:xfrm>
          <a:off x="16230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147338</xdr:rowOff>
    </xdr:from>
    <xdr:ext cx="405111" cy="259045"/>
    <xdr:sp macro="" textlink="">
      <xdr:nvSpPr>
        <xdr:cNvPr id="769" name="【公民館】&#10;有形固定資産減価償却率平均値テキスト">
          <a:extLst>
            <a:ext uri="{FF2B5EF4-FFF2-40B4-BE49-F238E27FC236}">
              <a16:creationId xmlns:a16="http://schemas.microsoft.com/office/drawing/2014/main" id="{62B96F71-685B-4B0D-A6BB-A659BEAC3E14}"/>
            </a:ext>
          </a:extLst>
        </xdr:cNvPr>
        <xdr:cNvSpPr txBox="1"/>
      </xdr:nvSpPr>
      <xdr:spPr>
        <a:xfrm>
          <a:off x="16357600" y="178066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124461</xdr:rowOff>
    </xdr:from>
    <xdr:to>
      <xdr:col>85</xdr:col>
      <xdr:colOff>177800</xdr:colOff>
      <xdr:row>105</xdr:row>
      <xdr:rowOff>54611</xdr:rowOff>
    </xdr:to>
    <xdr:sp macro="" textlink="">
      <xdr:nvSpPr>
        <xdr:cNvPr id="770" name="フローチャート: 判断 769">
          <a:extLst>
            <a:ext uri="{FF2B5EF4-FFF2-40B4-BE49-F238E27FC236}">
              <a16:creationId xmlns:a16="http://schemas.microsoft.com/office/drawing/2014/main" id="{E13C8D81-5EBD-4022-81BB-EAA7E119BEF1}"/>
            </a:ext>
          </a:extLst>
        </xdr:cNvPr>
        <xdr:cNvSpPr/>
      </xdr:nvSpPr>
      <xdr:spPr>
        <a:xfrm>
          <a:off x="16268700" y="1795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109220</xdr:rowOff>
    </xdr:from>
    <xdr:to>
      <xdr:col>81</xdr:col>
      <xdr:colOff>101600</xdr:colOff>
      <xdr:row>105</xdr:row>
      <xdr:rowOff>39370</xdr:rowOff>
    </xdr:to>
    <xdr:sp macro="" textlink="">
      <xdr:nvSpPr>
        <xdr:cNvPr id="771" name="フローチャート: 判断 770">
          <a:extLst>
            <a:ext uri="{FF2B5EF4-FFF2-40B4-BE49-F238E27FC236}">
              <a16:creationId xmlns:a16="http://schemas.microsoft.com/office/drawing/2014/main" id="{75DD8132-C9E2-4BB9-85B9-2884B32901A0}"/>
            </a:ext>
          </a:extLst>
        </xdr:cNvPr>
        <xdr:cNvSpPr/>
      </xdr:nvSpPr>
      <xdr:spPr>
        <a:xfrm>
          <a:off x="15430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90170</xdr:rowOff>
    </xdr:from>
    <xdr:to>
      <xdr:col>76</xdr:col>
      <xdr:colOff>165100</xdr:colOff>
      <xdr:row>105</xdr:row>
      <xdr:rowOff>20320</xdr:rowOff>
    </xdr:to>
    <xdr:sp macro="" textlink="">
      <xdr:nvSpPr>
        <xdr:cNvPr id="772" name="フローチャート: 判断 771">
          <a:extLst>
            <a:ext uri="{FF2B5EF4-FFF2-40B4-BE49-F238E27FC236}">
              <a16:creationId xmlns:a16="http://schemas.microsoft.com/office/drawing/2014/main" id="{7A57ED6B-3EC7-4169-9643-47F17661AB8E}"/>
            </a:ext>
          </a:extLst>
        </xdr:cNvPr>
        <xdr:cNvSpPr/>
      </xdr:nvSpPr>
      <xdr:spPr>
        <a:xfrm>
          <a:off x="14541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120650</xdr:rowOff>
    </xdr:from>
    <xdr:to>
      <xdr:col>72</xdr:col>
      <xdr:colOff>38100</xdr:colOff>
      <xdr:row>105</xdr:row>
      <xdr:rowOff>50800</xdr:rowOff>
    </xdr:to>
    <xdr:sp macro="" textlink="">
      <xdr:nvSpPr>
        <xdr:cNvPr id="773" name="フローチャート: 判断 772">
          <a:extLst>
            <a:ext uri="{FF2B5EF4-FFF2-40B4-BE49-F238E27FC236}">
              <a16:creationId xmlns:a16="http://schemas.microsoft.com/office/drawing/2014/main" id="{03A0DFD1-F64D-4E6A-BF04-BDB7B11E6BAA}"/>
            </a:ext>
          </a:extLst>
        </xdr:cNvPr>
        <xdr:cNvSpPr/>
      </xdr:nvSpPr>
      <xdr:spPr>
        <a:xfrm>
          <a:off x="13652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4" name="フローチャート: 判断 773">
          <a:extLst>
            <a:ext uri="{FF2B5EF4-FFF2-40B4-BE49-F238E27FC236}">
              <a16:creationId xmlns:a16="http://schemas.microsoft.com/office/drawing/2014/main" id="{010A7B84-CDBE-4F3F-9026-7C72B4E1F273}"/>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5387BB92-3A88-4C6F-9D62-5983399210E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9A3071FA-486E-4913-919E-7A6E04DED55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1C91B5AC-704D-4DBC-AF6A-95B68A1A8B6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C2B69F2F-9D29-4CA5-9EBD-4CF1F92887A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DA86910B-2101-460B-800C-27B6845CF66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124461</xdr:rowOff>
    </xdr:from>
    <xdr:to>
      <xdr:col>85</xdr:col>
      <xdr:colOff>177800</xdr:colOff>
      <xdr:row>105</xdr:row>
      <xdr:rowOff>54611</xdr:rowOff>
    </xdr:to>
    <xdr:sp macro="" textlink="">
      <xdr:nvSpPr>
        <xdr:cNvPr id="780" name="楕円 779">
          <a:extLst>
            <a:ext uri="{FF2B5EF4-FFF2-40B4-BE49-F238E27FC236}">
              <a16:creationId xmlns:a16="http://schemas.microsoft.com/office/drawing/2014/main" id="{F61DDF6E-1BF9-4587-A00F-A1ADA92F1FA4}"/>
            </a:ext>
          </a:extLst>
        </xdr:cNvPr>
        <xdr:cNvSpPr/>
      </xdr:nvSpPr>
      <xdr:spPr>
        <a:xfrm>
          <a:off x="16268700" y="1795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102888</xdr:rowOff>
    </xdr:from>
    <xdr:ext cx="405111" cy="259045"/>
    <xdr:sp macro="" textlink="">
      <xdr:nvSpPr>
        <xdr:cNvPr id="781" name="【公民館】&#10;有形固定資産減価償却率該当値テキスト">
          <a:extLst>
            <a:ext uri="{FF2B5EF4-FFF2-40B4-BE49-F238E27FC236}">
              <a16:creationId xmlns:a16="http://schemas.microsoft.com/office/drawing/2014/main" id="{C38F0CE2-AC3D-43F8-B88F-6C744F060647}"/>
            </a:ext>
          </a:extLst>
        </xdr:cNvPr>
        <xdr:cNvSpPr txBox="1"/>
      </xdr:nvSpPr>
      <xdr:spPr>
        <a:xfrm>
          <a:off x="16357600" y="179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73025</xdr:rowOff>
    </xdr:from>
    <xdr:to>
      <xdr:col>81</xdr:col>
      <xdr:colOff>101600</xdr:colOff>
      <xdr:row>105</xdr:row>
      <xdr:rowOff>3175</xdr:rowOff>
    </xdr:to>
    <xdr:sp macro="" textlink="">
      <xdr:nvSpPr>
        <xdr:cNvPr id="782" name="楕円 781">
          <a:extLst>
            <a:ext uri="{FF2B5EF4-FFF2-40B4-BE49-F238E27FC236}">
              <a16:creationId xmlns:a16="http://schemas.microsoft.com/office/drawing/2014/main" id="{C4B15017-2235-41F4-8602-FF8FF0188D5F}"/>
            </a:ext>
          </a:extLst>
        </xdr:cNvPr>
        <xdr:cNvSpPr/>
      </xdr:nvSpPr>
      <xdr:spPr>
        <a:xfrm>
          <a:off x="15430500" y="1790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123825</xdr:rowOff>
    </xdr:from>
    <xdr:to>
      <xdr:col>85</xdr:col>
      <xdr:colOff>127000</xdr:colOff>
      <xdr:row>105</xdr:row>
      <xdr:rowOff>3811</xdr:rowOff>
    </xdr:to>
    <xdr:cxnSp macro="">
      <xdr:nvCxnSpPr>
        <xdr:cNvPr id="783" name="直線コネクタ 782">
          <a:extLst>
            <a:ext uri="{FF2B5EF4-FFF2-40B4-BE49-F238E27FC236}">
              <a16:creationId xmlns:a16="http://schemas.microsoft.com/office/drawing/2014/main" id="{79886F4B-33FD-4894-8E04-59141E487B8B}"/>
            </a:ext>
          </a:extLst>
        </xdr:cNvPr>
        <xdr:cNvCxnSpPr/>
      </xdr:nvCxnSpPr>
      <xdr:spPr>
        <a:xfrm>
          <a:off x="15481300" y="17954625"/>
          <a:ext cx="8382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19686</xdr:rowOff>
    </xdr:from>
    <xdr:to>
      <xdr:col>76</xdr:col>
      <xdr:colOff>165100</xdr:colOff>
      <xdr:row>106</xdr:row>
      <xdr:rowOff>121286</xdr:rowOff>
    </xdr:to>
    <xdr:sp macro="" textlink="">
      <xdr:nvSpPr>
        <xdr:cNvPr id="784" name="楕円 783">
          <a:extLst>
            <a:ext uri="{FF2B5EF4-FFF2-40B4-BE49-F238E27FC236}">
              <a16:creationId xmlns:a16="http://schemas.microsoft.com/office/drawing/2014/main" id="{4D4BE4C9-379C-432D-8C63-985DA4861F29}"/>
            </a:ext>
          </a:extLst>
        </xdr:cNvPr>
        <xdr:cNvSpPr/>
      </xdr:nvSpPr>
      <xdr:spPr>
        <a:xfrm>
          <a:off x="14541500" y="1819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123825</xdr:rowOff>
    </xdr:from>
    <xdr:to>
      <xdr:col>81</xdr:col>
      <xdr:colOff>50800</xdr:colOff>
      <xdr:row>106</xdr:row>
      <xdr:rowOff>70486</xdr:rowOff>
    </xdr:to>
    <xdr:cxnSp macro="">
      <xdr:nvCxnSpPr>
        <xdr:cNvPr id="785" name="直線コネクタ 784">
          <a:extLst>
            <a:ext uri="{FF2B5EF4-FFF2-40B4-BE49-F238E27FC236}">
              <a16:creationId xmlns:a16="http://schemas.microsoft.com/office/drawing/2014/main" id="{C3EA2433-9408-4688-98A3-1F1CE67E47B0}"/>
            </a:ext>
          </a:extLst>
        </xdr:cNvPr>
        <xdr:cNvCxnSpPr/>
      </xdr:nvCxnSpPr>
      <xdr:spPr>
        <a:xfrm flipV="1">
          <a:off x="14592300" y="17954625"/>
          <a:ext cx="889000" cy="289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133986</xdr:rowOff>
    </xdr:from>
    <xdr:to>
      <xdr:col>72</xdr:col>
      <xdr:colOff>38100</xdr:colOff>
      <xdr:row>106</xdr:row>
      <xdr:rowOff>64136</xdr:rowOff>
    </xdr:to>
    <xdr:sp macro="" textlink="">
      <xdr:nvSpPr>
        <xdr:cNvPr id="786" name="楕円 785">
          <a:extLst>
            <a:ext uri="{FF2B5EF4-FFF2-40B4-BE49-F238E27FC236}">
              <a16:creationId xmlns:a16="http://schemas.microsoft.com/office/drawing/2014/main" id="{93BA720D-DCF8-46B5-943E-56F4E50896FD}"/>
            </a:ext>
          </a:extLst>
        </xdr:cNvPr>
        <xdr:cNvSpPr/>
      </xdr:nvSpPr>
      <xdr:spPr>
        <a:xfrm>
          <a:off x="13652500" y="1813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13336</xdr:rowOff>
    </xdr:from>
    <xdr:to>
      <xdr:col>76</xdr:col>
      <xdr:colOff>114300</xdr:colOff>
      <xdr:row>106</xdr:row>
      <xdr:rowOff>70486</xdr:rowOff>
    </xdr:to>
    <xdr:cxnSp macro="">
      <xdr:nvCxnSpPr>
        <xdr:cNvPr id="787" name="直線コネクタ 786">
          <a:extLst>
            <a:ext uri="{FF2B5EF4-FFF2-40B4-BE49-F238E27FC236}">
              <a16:creationId xmlns:a16="http://schemas.microsoft.com/office/drawing/2014/main" id="{3BDD5D6E-190A-49A9-875E-B9C427E42525}"/>
            </a:ext>
          </a:extLst>
        </xdr:cNvPr>
        <xdr:cNvCxnSpPr/>
      </xdr:nvCxnSpPr>
      <xdr:spPr>
        <a:xfrm>
          <a:off x="13703300" y="1818703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151130</xdr:rowOff>
    </xdr:from>
    <xdr:to>
      <xdr:col>67</xdr:col>
      <xdr:colOff>101600</xdr:colOff>
      <xdr:row>106</xdr:row>
      <xdr:rowOff>81280</xdr:rowOff>
    </xdr:to>
    <xdr:sp macro="" textlink="">
      <xdr:nvSpPr>
        <xdr:cNvPr id="788" name="楕円 787">
          <a:extLst>
            <a:ext uri="{FF2B5EF4-FFF2-40B4-BE49-F238E27FC236}">
              <a16:creationId xmlns:a16="http://schemas.microsoft.com/office/drawing/2014/main" id="{F35AF42F-1D8D-4013-A91C-E416AB839A47}"/>
            </a:ext>
          </a:extLst>
        </xdr:cNvPr>
        <xdr:cNvSpPr/>
      </xdr:nvSpPr>
      <xdr:spPr>
        <a:xfrm>
          <a:off x="12763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13336</xdr:rowOff>
    </xdr:from>
    <xdr:to>
      <xdr:col>71</xdr:col>
      <xdr:colOff>177800</xdr:colOff>
      <xdr:row>106</xdr:row>
      <xdr:rowOff>30480</xdr:rowOff>
    </xdr:to>
    <xdr:cxnSp macro="">
      <xdr:nvCxnSpPr>
        <xdr:cNvPr id="789" name="直線コネクタ 788">
          <a:extLst>
            <a:ext uri="{FF2B5EF4-FFF2-40B4-BE49-F238E27FC236}">
              <a16:creationId xmlns:a16="http://schemas.microsoft.com/office/drawing/2014/main" id="{23D20D40-F87B-470E-8EDC-12EE435314EC}"/>
            </a:ext>
          </a:extLst>
        </xdr:cNvPr>
        <xdr:cNvCxnSpPr/>
      </xdr:nvCxnSpPr>
      <xdr:spPr>
        <a:xfrm flipV="1">
          <a:off x="12814300" y="18187036"/>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30497</xdr:rowOff>
    </xdr:from>
    <xdr:ext cx="405111" cy="259045"/>
    <xdr:sp macro="" textlink="">
      <xdr:nvSpPr>
        <xdr:cNvPr id="790" name="n_1aveValue【公民館】&#10;有形固定資産減価償却率">
          <a:extLst>
            <a:ext uri="{FF2B5EF4-FFF2-40B4-BE49-F238E27FC236}">
              <a16:creationId xmlns:a16="http://schemas.microsoft.com/office/drawing/2014/main" id="{21DB58E0-4763-4E86-8B80-AE460A6D8D41}"/>
            </a:ext>
          </a:extLst>
        </xdr:cNvPr>
        <xdr:cNvSpPr txBox="1"/>
      </xdr:nvSpPr>
      <xdr:spPr>
        <a:xfrm>
          <a:off x="15266044" y="1803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36847</xdr:rowOff>
    </xdr:from>
    <xdr:ext cx="405111" cy="259045"/>
    <xdr:sp macro="" textlink="">
      <xdr:nvSpPr>
        <xdr:cNvPr id="791" name="n_2aveValue【公民館】&#10;有形固定資産減価償却率">
          <a:extLst>
            <a:ext uri="{FF2B5EF4-FFF2-40B4-BE49-F238E27FC236}">
              <a16:creationId xmlns:a16="http://schemas.microsoft.com/office/drawing/2014/main" id="{01E6DA26-FE6C-4A3E-B1DC-DF66BE4FB503}"/>
            </a:ext>
          </a:extLst>
        </xdr:cNvPr>
        <xdr:cNvSpPr txBox="1"/>
      </xdr:nvSpPr>
      <xdr:spPr>
        <a:xfrm>
          <a:off x="143897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67327</xdr:rowOff>
    </xdr:from>
    <xdr:ext cx="405111" cy="259045"/>
    <xdr:sp macro="" textlink="">
      <xdr:nvSpPr>
        <xdr:cNvPr id="792" name="n_3aveValue【公民館】&#10;有形固定資産減価償却率">
          <a:extLst>
            <a:ext uri="{FF2B5EF4-FFF2-40B4-BE49-F238E27FC236}">
              <a16:creationId xmlns:a16="http://schemas.microsoft.com/office/drawing/2014/main" id="{C01D6142-A9EC-4D66-A604-092E840E6D21}"/>
            </a:ext>
          </a:extLst>
        </xdr:cNvPr>
        <xdr:cNvSpPr txBox="1"/>
      </xdr:nvSpPr>
      <xdr:spPr>
        <a:xfrm>
          <a:off x="13500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793" name="n_4aveValue【公民館】&#10;有形固定資産減価償却率">
          <a:extLst>
            <a:ext uri="{FF2B5EF4-FFF2-40B4-BE49-F238E27FC236}">
              <a16:creationId xmlns:a16="http://schemas.microsoft.com/office/drawing/2014/main" id="{D14C66E9-4940-4212-A452-0AB4EC4B5D63}"/>
            </a:ext>
          </a:extLst>
        </xdr:cNvPr>
        <xdr:cNvSpPr txBox="1"/>
      </xdr:nvSpPr>
      <xdr:spPr>
        <a:xfrm>
          <a:off x="12611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19702</xdr:rowOff>
    </xdr:from>
    <xdr:ext cx="405111" cy="259045"/>
    <xdr:sp macro="" textlink="">
      <xdr:nvSpPr>
        <xdr:cNvPr id="794" name="n_1mainValue【公民館】&#10;有形固定資産減価償却率">
          <a:extLst>
            <a:ext uri="{FF2B5EF4-FFF2-40B4-BE49-F238E27FC236}">
              <a16:creationId xmlns:a16="http://schemas.microsoft.com/office/drawing/2014/main" id="{B7731860-165A-4232-A570-FD708C605171}"/>
            </a:ext>
          </a:extLst>
        </xdr:cNvPr>
        <xdr:cNvSpPr txBox="1"/>
      </xdr:nvSpPr>
      <xdr:spPr>
        <a:xfrm>
          <a:off x="15266044" y="1767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112413</xdr:rowOff>
    </xdr:from>
    <xdr:ext cx="405111" cy="259045"/>
    <xdr:sp macro="" textlink="">
      <xdr:nvSpPr>
        <xdr:cNvPr id="795" name="n_2mainValue【公民館】&#10;有形固定資産減価償却率">
          <a:extLst>
            <a:ext uri="{FF2B5EF4-FFF2-40B4-BE49-F238E27FC236}">
              <a16:creationId xmlns:a16="http://schemas.microsoft.com/office/drawing/2014/main" id="{514C280D-7CFF-4FE1-BB9F-2EEFDD7F13CD}"/>
            </a:ext>
          </a:extLst>
        </xdr:cNvPr>
        <xdr:cNvSpPr txBox="1"/>
      </xdr:nvSpPr>
      <xdr:spPr>
        <a:xfrm>
          <a:off x="14389744" y="1828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55263</xdr:rowOff>
    </xdr:from>
    <xdr:ext cx="405111" cy="259045"/>
    <xdr:sp macro="" textlink="">
      <xdr:nvSpPr>
        <xdr:cNvPr id="796" name="n_3mainValue【公民館】&#10;有形固定資産減価償却率">
          <a:extLst>
            <a:ext uri="{FF2B5EF4-FFF2-40B4-BE49-F238E27FC236}">
              <a16:creationId xmlns:a16="http://schemas.microsoft.com/office/drawing/2014/main" id="{1C0D864E-C6A9-4FE7-BDA5-E58383117A52}"/>
            </a:ext>
          </a:extLst>
        </xdr:cNvPr>
        <xdr:cNvSpPr txBox="1"/>
      </xdr:nvSpPr>
      <xdr:spPr>
        <a:xfrm>
          <a:off x="13500744" y="1822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72407</xdr:rowOff>
    </xdr:from>
    <xdr:ext cx="405111" cy="259045"/>
    <xdr:sp macro="" textlink="">
      <xdr:nvSpPr>
        <xdr:cNvPr id="797" name="n_4mainValue【公民館】&#10;有形固定資産減価償却率">
          <a:extLst>
            <a:ext uri="{FF2B5EF4-FFF2-40B4-BE49-F238E27FC236}">
              <a16:creationId xmlns:a16="http://schemas.microsoft.com/office/drawing/2014/main" id="{1675F6BC-D170-4C51-91C9-C19F82B18C65}"/>
            </a:ext>
          </a:extLst>
        </xdr:cNvPr>
        <xdr:cNvSpPr txBox="1"/>
      </xdr:nvSpPr>
      <xdr:spPr>
        <a:xfrm>
          <a:off x="126117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087B1492-FBDB-4E5B-A0CB-106B309B31A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5A4C5383-BC86-42B6-B9A8-69C1162E584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BE40806E-69A5-4D95-B0D4-85ECE9EF1B1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C6BAA168-DBEC-418C-87EE-2E2EB9A69D5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3F67D270-5B2D-4B64-B4FA-6C9B47FA231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4E714D7D-B6C8-4D44-A39C-CACECF8A14A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89151A65-9F3A-47F3-A898-6BF096D4082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ECACD7BE-8201-4933-93ED-8C005F735C6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57EC4D5D-A3EC-4F85-90D7-3836DDB0174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2B0F6047-BDC0-4477-9B43-65A30057655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8" name="直線コネクタ 807">
          <a:extLst>
            <a:ext uri="{FF2B5EF4-FFF2-40B4-BE49-F238E27FC236}">
              <a16:creationId xmlns:a16="http://schemas.microsoft.com/office/drawing/2014/main" id="{09536262-72D7-4375-BAC7-E1826C74E1FC}"/>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9" name="テキスト ボックス 808">
          <a:extLst>
            <a:ext uri="{FF2B5EF4-FFF2-40B4-BE49-F238E27FC236}">
              <a16:creationId xmlns:a16="http://schemas.microsoft.com/office/drawing/2014/main" id="{7516E824-1133-477B-8B2B-CD3BC1EF489B}"/>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0" name="直線コネクタ 809">
          <a:extLst>
            <a:ext uri="{FF2B5EF4-FFF2-40B4-BE49-F238E27FC236}">
              <a16:creationId xmlns:a16="http://schemas.microsoft.com/office/drawing/2014/main" id="{7D5D0C46-2C68-4D6D-8F2D-880D2593C626}"/>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1" name="テキスト ボックス 810">
          <a:extLst>
            <a:ext uri="{FF2B5EF4-FFF2-40B4-BE49-F238E27FC236}">
              <a16:creationId xmlns:a16="http://schemas.microsoft.com/office/drawing/2014/main" id="{461449BB-5BB5-490A-92E1-4F5188E24BE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2" name="直線コネクタ 811">
          <a:extLst>
            <a:ext uri="{FF2B5EF4-FFF2-40B4-BE49-F238E27FC236}">
              <a16:creationId xmlns:a16="http://schemas.microsoft.com/office/drawing/2014/main" id="{3007CCEA-44A1-4886-AC2A-5A6C464A7212}"/>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3" name="テキスト ボックス 812">
          <a:extLst>
            <a:ext uri="{FF2B5EF4-FFF2-40B4-BE49-F238E27FC236}">
              <a16:creationId xmlns:a16="http://schemas.microsoft.com/office/drawing/2014/main" id="{D45D6A2A-CD3B-4D02-802A-F34B88D2C9AD}"/>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4" name="直線コネクタ 813">
          <a:extLst>
            <a:ext uri="{FF2B5EF4-FFF2-40B4-BE49-F238E27FC236}">
              <a16:creationId xmlns:a16="http://schemas.microsoft.com/office/drawing/2014/main" id="{A4CC0AD9-F0F1-45D1-A698-9C7DD3765BD8}"/>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5" name="テキスト ボックス 814">
          <a:extLst>
            <a:ext uri="{FF2B5EF4-FFF2-40B4-BE49-F238E27FC236}">
              <a16:creationId xmlns:a16="http://schemas.microsoft.com/office/drawing/2014/main" id="{93D43F82-ACD9-4D09-BA78-C77D0D932391}"/>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6" name="直線コネクタ 815">
          <a:extLst>
            <a:ext uri="{FF2B5EF4-FFF2-40B4-BE49-F238E27FC236}">
              <a16:creationId xmlns:a16="http://schemas.microsoft.com/office/drawing/2014/main" id="{F59CB943-2134-4A88-8C88-8CB38D4B5EA9}"/>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7" name="テキスト ボックス 816">
          <a:extLst>
            <a:ext uri="{FF2B5EF4-FFF2-40B4-BE49-F238E27FC236}">
              <a16:creationId xmlns:a16="http://schemas.microsoft.com/office/drawing/2014/main" id="{276AB431-D486-4E0B-8BF5-08EC0CB5F334}"/>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8" name="直線コネクタ 817">
          <a:extLst>
            <a:ext uri="{FF2B5EF4-FFF2-40B4-BE49-F238E27FC236}">
              <a16:creationId xmlns:a16="http://schemas.microsoft.com/office/drawing/2014/main" id="{B24AB5EE-DBC9-4F18-A4EF-0E01373C935A}"/>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9" name="テキスト ボックス 818">
          <a:extLst>
            <a:ext uri="{FF2B5EF4-FFF2-40B4-BE49-F238E27FC236}">
              <a16:creationId xmlns:a16="http://schemas.microsoft.com/office/drawing/2014/main" id="{A28AB153-76DC-4BE6-B746-3BE2F5A2D3F8}"/>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id="{62BCB4F3-C6E4-4E2A-83EF-7B2EDEC7CE3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id="{152F0F99-D396-4905-AE3F-72765980CC7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公民館】&#10;一人当たり面積グラフ枠">
          <a:extLst>
            <a:ext uri="{FF2B5EF4-FFF2-40B4-BE49-F238E27FC236}">
              <a16:creationId xmlns:a16="http://schemas.microsoft.com/office/drawing/2014/main" id="{713CA240-74FA-4FD6-88D7-A4DD0B2D6A3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20682</xdr:rowOff>
    </xdr:to>
    <xdr:cxnSp macro="">
      <xdr:nvCxnSpPr>
        <xdr:cNvPr id="823" name="直線コネクタ 822">
          <a:extLst>
            <a:ext uri="{FF2B5EF4-FFF2-40B4-BE49-F238E27FC236}">
              <a16:creationId xmlns:a16="http://schemas.microsoft.com/office/drawing/2014/main" id="{E2BB5A14-BD5C-427F-A76B-DF9DD802E6F6}"/>
            </a:ext>
          </a:extLst>
        </xdr:cNvPr>
        <xdr:cNvCxnSpPr/>
      </xdr:nvCxnSpPr>
      <xdr:spPr>
        <a:xfrm flipV="1">
          <a:off x="22160864" y="17270186"/>
          <a:ext cx="0" cy="1438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24509</xdr:rowOff>
    </xdr:from>
    <xdr:ext cx="469744" cy="259045"/>
    <xdr:sp macro="" textlink="">
      <xdr:nvSpPr>
        <xdr:cNvPr id="824" name="【公民館】&#10;一人当たり面積最小値テキスト">
          <a:extLst>
            <a:ext uri="{FF2B5EF4-FFF2-40B4-BE49-F238E27FC236}">
              <a16:creationId xmlns:a16="http://schemas.microsoft.com/office/drawing/2014/main" id="{7475DAD8-D3BC-4C33-BE89-7E2E8F4C272A}"/>
            </a:ext>
          </a:extLst>
        </xdr:cNvPr>
        <xdr:cNvSpPr txBox="1"/>
      </xdr:nvSpPr>
      <xdr:spPr>
        <a:xfrm>
          <a:off x="22199600" y="18712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20682</xdr:rowOff>
    </xdr:from>
    <xdr:to>
      <xdr:col>116</xdr:col>
      <xdr:colOff>152400</xdr:colOff>
      <xdr:row>109</xdr:row>
      <xdr:rowOff>20682</xdr:rowOff>
    </xdr:to>
    <xdr:cxnSp macro="">
      <xdr:nvCxnSpPr>
        <xdr:cNvPr id="825" name="直線コネクタ 824">
          <a:extLst>
            <a:ext uri="{FF2B5EF4-FFF2-40B4-BE49-F238E27FC236}">
              <a16:creationId xmlns:a16="http://schemas.microsoft.com/office/drawing/2014/main" id="{7DD768E1-A9D6-47E1-AE56-3E8349F18B0B}"/>
            </a:ext>
          </a:extLst>
        </xdr:cNvPr>
        <xdr:cNvCxnSpPr/>
      </xdr:nvCxnSpPr>
      <xdr:spPr>
        <a:xfrm>
          <a:off x="22072600" y="18708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826" name="【公民館】&#10;一人当たり面積最大値テキスト">
          <a:extLst>
            <a:ext uri="{FF2B5EF4-FFF2-40B4-BE49-F238E27FC236}">
              <a16:creationId xmlns:a16="http://schemas.microsoft.com/office/drawing/2014/main" id="{A7EA99F1-0F98-4B4A-B5CC-D7A436FF7B93}"/>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827" name="直線コネクタ 826">
          <a:extLst>
            <a:ext uri="{FF2B5EF4-FFF2-40B4-BE49-F238E27FC236}">
              <a16:creationId xmlns:a16="http://schemas.microsoft.com/office/drawing/2014/main" id="{77290847-C166-4411-A6A8-69B84A621E59}"/>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5822</xdr:rowOff>
    </xdr:from>
    <xdr:ext cx="469744" cy="259045"/>
    <xdr:sp macro="" textlink="">
      <xdr:nvSpPr>
        <xdr:cNvPr id="828" name="【公民館】&#10;一人当たり面積平均値テキスト">
          <a:extLst>
            <a:ext uri="{FF2B5EF4-FFF2-40B4-BE49-F238E27FC236}">
              <a16:creationId xmlns:a16="http://schemas.microsoft.com/office/drawing/2014/main" id="{708E8F66-590D-4EAE-AD29-CB5AFBDE1FEE}"/>
            </a:ext>
          </a:extLst>
        </xdr:cNvPr>
        <xdr:cNvSpPr txBox="1"/>
      </xdr:nvSpPr>
      <xdr:spPr>
        <a:xfrm>
          <a:off x="22199600" y="181795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154395</xdr:rowOff>
    </xdr:from>
    <xdr:to>
      <xdr:col>116</xdr:col>
      <xdr:colOff>114300</xdr:colOff>
      <xdr:row>107</xdr:row>
      <xdr:rowOff>84545</xdr:rowOff>
    </xdr:to>
    <xdr:sp macro="" textlink="">
      <xdr:nvSpPr>
        <xdr:cNvPr id="829" name="フローチャート: 判断 828">
          <a:extLst>
            <a:ext uri="{FF2B5EF4-FFF2-40B4-BE49-F238E27FC236}">
              <a16:creationId xmlns:a16="http://schemas.microsoft.com/office/drawing/2014/main" id="{A00BB726-B83A-4E84-B8E0-C909CED762FE}"/>
            </a:ext>
          </a:extLst>
        </xdr:cNvPr>
        <xdr:cNvSpPr/>
      </xdr:nvSpPr>
      <xdr:spPr>
        <a:xfrm>
          <a:off x="22110700" y="1832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160927</xdr:rowOff>
    </xdr:from>
    <xdr:to>
      <xdr:col>112</xdr:col>
      <xdr:colOff>38100</xdr:colOff>
      <xdr:row>107</xdr:row>
      <xdr:rowOff>91077</xdr:rowOff>
    </xdr:to>
    <xdr:sp macro="" textlink="">
      <xdr:nvSpPr>
        <xdr:cNvPr id="830" name="フローチャート: 判断 829">
          <a:extLst>
            <a:ext uri="{FF2B5EF4-FFF2-40B4-BE49-F238E27FC236}">
              <a16:creationId xmlns:a16="http://schemas.microsoft.com/office/drawing/2014/main" id="{4B7E1AEB-DBB1-4ABC-9C05-2D50443CBC83}"/>
            </a:ext>
          </a:extLst>
        </xdr:cNvPr>
        <xdr:cNvSpPr/>
      </xdr:nvSpPr>
      <xdr:spPr>
        <a:xfrm>
          <a:off x="21272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142966</xdr:rowOff>
    </xdr:from>
    <xdr:to>
      <xdr:col>107</xdr:col>
      <xdr:colOff>101600</xdr:colOff>
      <xdr:row>107</xdr:row>
      <xdr:rowOff>73116</xdr:rowOff>
    </xdr:to>
    <xdr:sp macro="" textlink="">
      <xdr:nvSpPr>
        <xdr:cNvPr id="831" name="フローチャート: 判断 830">
          <a:extLst>
            <a:ext uri="{FF2B5EF4-FFF2-40B4-BE49-F238E27FC236}">
              <a16:creationId xmlns:a16="http://schemas.microsoft.com/office/drawing/2014/main" id="{C370F97B-868D-49E2-B9D6-A88EE4FB3915}"/>
            </a:ext>
          </a:extLst>
        </xdr:cNvPr>
        <xdr:cNvSpPr/>
      </xdr:nvSpPr>
      <xdr:spPr>
        <a:xfrm>
          <a:off x="20383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149498</xdr:rowOff>
    </xdr:from>
    <xdr:to>
      <xdr:col>102</xdr:col>
      <xdr:colOff>165100</xdr:colOff>
      <xdr:row>107</xdr:row>
      <xdr:rowOff>79648</xdr:rowOff>
    </xdr:to>
    <xdr:sp macro="" textlink="">
      <xdr:nvSpPr>
        <xdr:cNvPr id="832" name="フローチャート: 判断 831">
          <a:extLst>
            <a:ext uri="{FF2B5EF4-FFF2-40B4-BE49-F238E27FC236}">
              <a16:creationId xmlns:a16="http://schemas.microsoft.com/office/drawing/2014/main" id="{4379AF28-9D9A-4780-BAA1-593116A2ABBA}"/>
            </a:ext>
          </a:extLst>
        </xdr:cNvPr>
        <xdr:cNvSpPr/>
      </xdr:nvSpPr>
      <xdr:spPr>
        <a:xfrm>
          <a:off x="19494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141332</xdr:rowOff>
    </xdr:from>
    <xdr:to>
      <xdr:col>98</xdr:col>
      <xdr:colOff>38100</xdr:colOff>
      <xdr:row>107</xdr:row>
      <xdr:rowOff>71482</xdr:rowOff>
    </xdr:to>
    <xdr:sp macro="" textlink="">
      <xdr:nvSpPr>
        <xdr:cNvPr id="833" name="フローチャート: 判断 832">
          <a:extLst>
            <a:ext uri="{FF2B5EF4-FFF2-40B4-BE49-F238E27FC236}">
              <a16:creationId xmlns:a16="http://schemas.microsoft.com/office/drawing/2014/main" id="{877E9A5E-BD2A-4C8B-A8CF-AD6A210B70EC}"/>
            </a:ext>
          </a:extLst>
        </xdr:cNvPr>
        <xdr:cNvSpPr/>
      </xdr:nvSpPr>
      <xdr:spPr>
        <a:xfrm>
          <a:off x="18605500" y="1831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AD2449CF-ADFD-4706-BAD9-E337FC205BC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F7611FAF-B511-429B-B111-C01A77C6212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3F769B10-E7D4-4D8C-8E71-F182E8C3150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52B885FA-5AAB-4F31-806C-45E8761FE83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E0D9B2FA-B89F-4F31-A654-DDF20170320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102144</xdr:rowOff>
    </xdr:from>
    <xdr:to>
      <xdr:col>116</xdr:col>
      <xdr:colOff>114300</xdr:colOff>
      <xdr:row>109</xdr:row>
      <xdr:rowOff>32294</xdr:rowOff>
    </xdr:to>
    <xdr:sp macro="" textlink="">
      <xdr:nvSpPr>
        <xdr:cNvPr id="839" name="楕円 838">
          <a:extLst>
            <a:ext uri="{FF2B5EF4-FFF2-40B4-BE49-F238E27FC236}">
              <a16:creationId xmlns:a16="http://schemas.microsoft.com/office/drawing/2014/main" id="{A5600910-F569-40B0-B5BB-B1C393BC9591}"/>
            </a:ext>
          </a:extLst>
        </xdr:cNvPr>
        <xdr:cNvSpPr/>
      </xdr:nvSpPr>
      <xdr:spPr>
        <a:xfrm>
          <a:off x="22110700" y="1861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17071</xdr:rowOff>
    </xdr:from>
    <xdr:ext cx="469744" cy="259045"/>
    <xdr:sp macro="" textlink="">
      <xdr:nvSpPr>
        <xdr:cNvPr id="840" name="【公民館】&#10;一人当たり面積該当値テキスト">
          <a:extLst>
            <a:ext uri="{FF2B5EF4-FFF2-40B4-BE49-F238E27FC236}">
              <a16:creationId xmlns:a16="http://schemas.microsoft.com/office/drawing/2014/main" id="{7823DDE7-3A78-4B7D-B87D-C5487B9C8316}"/>
            </a:ext>
          </a:extLst>
        </xdr:cNvPr>
        <xdr:cNvSpPr txBox="1"/>
      </xdr:nvSpPr>
      <xdr:spPr>
        <a:xfrm>
          <a:off x="22199600" y="18533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103777</xdr:rowOff>
    </xdr:from>
    <xdr:to>
      <xdr:col>112</xdr:col>
      <xdr:colOff>38100</xdr:colOff>
      <xdr:row>109</xdr:row>
      <xdr:rowOff>33927</xdr:rowOff>
    </xdr:to>
    <xdr:sp macro="" textlink="">
      <xdr:nvSpPr>
        <xdr:cNvPr id="841" name="楕円 840">
          <a:extLst>
            <a:ext uri="{FF2B5EF4-FFF2-40B4-BE49-F238E27FC236}">
              <a16:creationId xmlns:a16="http://schemas.microsoft.com/office/drawing/2014/main" id="{63CD8C71-B284-4A63-9264-4E2A97E12830}"/>
            </a:ext>
          </a:extLst>
        </xdr:cNvPr>
        <xdr:cNvSpPr/>
      </xdr:nvSpPr>
      <xdr:spPr>
        <a:xfrm>
          <a:off x="21272500" y="1862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152944</xdr:rowOff>
    </xdr:from>
    <xdr:to>
      <xdr:col>116</xdr:col>
      <xdr:colOff>63500</xdr:colOff>
      <xdr:row>108</xdr:row>
      <xdr:rowOff>154577</xdr:rowOff>
    </xdr:to>
    <xdr:cxnSp macro="">
      <xdr:nvCxnSpPr>
        <xdr:cNvPr id="842" name="直線コネクタ 841">
          <a:extLst>
            <a:ext uri="{FF2B5EF4-FFF2-40B4-BE49-F238E27FC236}">
              <a16:creationId xmlns:a16="http://schemas.microsoft.com/office/drawing/2014/main" id="{2D49AE50-9EB6-4622-8366-DAB1AD1E9439}"/>
            </a:ext>
          </a:extLst>
        </xdr:cNvPr>
        <xdr:cNvCxnSpPr/>
      </xdr:nvCxnSpPr>
      <xdr:spPr>
        <a:xfrm flipV="1">
          <a:off x="21323300" y="18669544"/>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111942</xdr:rowOff>
    </xdr:from>
    <xdr:to>
      <xdr:col>107</xdr:col>
      <xdr:colOff>101600</xdr:colOff>
      <xdr:row>109</xdr:row>
      <xdr:rowOff>42092</xdr:rowOff>
    </xdr:to>
    <xdr:sp macro="" textlink="">
      <xdr:nvSpPr>
        <xdr:cNvPr id="843" name="楕円 842">
          <a:extLst>
            <a:ext uri="{FF2B5EF4-FFF2-40B4-BE49-F238E27FC236}">
              <a16:creationId xmlns:a16="http://schemas.microsoft.com/office/drawing/2014/main" id="{B0E94D93-4AC2-4E21-826B-F25D9946895C}"/>
            </a:ext>
          </a:extLst>
        </xdr:cNvPr>
        <xdr:cNvSpPr/>
      </xdr:nvSpPr>
      <xdr:spPr>
        <a:xfrm>
          <a:off x="20383500" y="1862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154577</xdr:rowOff>
    </xdr:from>
    <xdr:to>
      <xdr:col>111</xdr:col>
      <xdr:colOff>177800</xdr:colOff>
      <xdr:row>108</xdr:row>
      <xdr:rowOff>162742</xdr:rowOff>
    </xdr:to>
    <xdr:cxnSp macro="">
      <xdr:nvCxnSpPr>
        <xdr:cNvPr id="844" name="直線コネクタ 843">
          <a:extLst>
            <a:ext uri="{FF2B5EF4-FFF2-40B4-BE49-F238E27FC236}">
              <a16:creationId xmlns:a16="http://schemas.microsoft.com/office/drawing/2014/main" id="{9AE3B508-8F2F-4A25-9E94-9B339B95C5CA}"/>
            </a:ext>
          </a:extLst>
        </xdr:cNvPr>
        <xdr:cNvCxnSpPr/>
      </xdr:nvCxnSpPr>
      <xdr:spPr>
        <a:xfrm flipV="1">
          <a:off x="20434300" y="18671177"/>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111942</xdr:rowOff>
    </xdr:from>
    <xdr:to>
      <xdr:col>102</xdr:col>
      <xdr:colOff>165100</xdr:colOff>
      <xdr:row>109</xdr:row>
      <xdr:rowOff>42092</xdr:rowOff>
    </xdr:to>
    <xdr:sp macro="" textlink="">
      <xdr:nvSpPr>
        <xdr:cNvPr id="845" name="楕円 844">
          <a:extLst>
            <a:ext uri="{FF2B5EF4-FFF2-40B4-BE49-F238E27FC236}">
              <a16:creationId xmlns:a16="http://schemas.microsoft.com/office/drawing/2014/main" id="{F24BF375-48C7-4EED-8C87-9BFF62239248}"/>
            </a:ext>
          </a:extLst>
        </xdr:cNvPr>
        <xdr:cNvSpPr/>
      </xdr:nvSpPr>
      <xdr:spPr>
        <a:xfrm>
          <a:off x="19494500" y="1862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162742</xdr:rowOff>
    </xdr:from>
    <xdr:to>
      <xdr:col>107</xdr:col>
      <xdr:colOff>50800</xdr:colOff>
      <xdr:row>108</xdr:row>
      <xdr:rowOff>162742</xdr:rowOff>
    </xdr:to>
    <xdr:cxnSp macro="">
      <xdr:nvCxnSpPr>
        <xdr:cNvPr id="846" name="直線コネクタ 845">
          <a:extLst>
            <a:ext uri="{FF2B5EF4-FFF2-40B4-BE49-F238E27FC236}">
              <a16:creationId xmlns:a16="http://schemas.microsoft.com/office/drawing/2014/main" id="{9F4E1CC1-481E-434E-9950-709175D00C31}"/>
            </a:ext>
          </a:extLst>
        </xdr:cNvPr>
        <xdr:cNvCxnSpPr/>
      </xdr:nvCxnSpPr>
      <xdr:spPr>
        <a:xfrm>
          <a:off x="19545300" y="186793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113574</xdr:rowOff>
    </xdr:from>
    <xdr:to>
      <xdr:col>98</xdr:col>
      <xdr:colOff>38100</xdr:colOff>
      <xdr:row>109</xdr:row>
      <xdr:rowOff>43724</xdr:rowOff>
    </xdr:to>
    <xdr:sp macro="" textlink="">
      <xdr:nvSpPr>
        <xdr:cNvPr id="847" name="楕円 846">
          <a:extLst>
            <a:ext uri="{FF2B5EF4-FFF2-40B4-BE49-F238E27FC236}">
              <a16:creationId xmlns:a16="http://schemas.microsoft.com/office/drawing/2014/main" id="{44184081-7864-427C-9F6C-0E55F6DCDD0A}"/>
            </a:ext>
          </a:extLst>
        </xdr:cNvPr>
        <xdr:cNvSpPr/>
      </xdr:nvSpPr>
      <xdr:spPr>
        <a:xfrm>
          <a:off x="18605500" y="1863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162742</xdr:rowOff>
    </xdr:from>
    <xdr:to>
      <xdr:col>102</xdr:col>
      <xdr:colOff>114300</xdr:colOff>
      <xdr:row>108</xdr:row>
      <xdr:rowOff>164374</xdr:rowOff>
    </xdr:to>
    <xdr:cxnSp macro="">
      <xdr:nvCxnSpPr>
        <xdr:cNvPr id="848" name="直線コネクタ 847">
          <a:extLst>
            <a:ext uri="{FF2B5EF4-FFF2-40B4-BE49-F238E27FC236}">
              <a16:creationId xmlns:a16="http://schemas.microsoft.com/office/drawing/2014/main" id="{83374EE3-5EFD-4754-9E76-B783E324A199}"/>
            </a:ext>
          </a:extLst>
        </xdr:cNvPr>
        <xdr:cNvCxnSpPr/>
      </xdr:nvCxnSpPr>
      <xdr:spPr>
        <a:xfrm flipV="1">
          <a:off x="18656300" y="18679342"/>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107604</xdr:rowOff>
    </xdr:from>
    <xdr:ext cx="469744" cy="259045"/>
    <xdr:sp macro="" textlink="">
      <xdr:nvSpPr>
        <xdr:cNvPr id="849" name="n_1aveValue【公民館】&#10;一人当たり面積">
          <a:extLst>
            <a:ext uri="{FF2B5EF4-FFF2-40B4-BE49-F238E27FC236}">
              <a16:creationId xmlns:a16="http://schemas.microsoft.com/office/drawing/2014/main" id="{0CC910C3-3793-4FC1-A53F-FF5A962E1673}"/>
            </a:ext>
          </a:extLst>
        </xdr:cNvPr>
        <xdr:cNvSpPr txBox="1"/>
      </xdr:nvSpPr>
      <xdr:spPr>
        <a:xfrm>
          <a:off x="21075727" y="18109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89643</xdr:rowOff>
    </xdr:from>
    <xdr:ext cx="469744" cy="259045"/>
    <xdr:sp macro="" textlink="">
      <xdr:nvSpPr>
        <xdr:cNvPr id="850" name="n_2aveValue【公民館】&#10;一人当たり面積">
          <a:extLst>
            <a:ext uri="{FF2B5EF4-FFF2-40B4-BE49-F238E27FC236}">
              <a16:creationId xmlns:a16="http://schemas.microsoft.com/office/drawing/2014/main" id="{EBF551B8-2687-4F66-86BB-CA60AF90B0C3}"/>
            </a:ext>
          </a:extLst>
        </xdr:cNvPr>
        <xdr:cNvSpPr txBox="1"/>
      </xdr:nvSpPr>
      <xdr:spPr>
        <a:xfrm>
          <a:off x="20199427" y="1809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96175</xdr:rowOff>
    </xdr:from>
    <xdr:ext cx="469744" cy="259045"/>
    <xdr:sp macro="" textlink="">
      <xdr:nvSpPr>
        <xdr:cNvPr id="851" name="n_3aveValue【公民館】&#10;一人当たり面積">
          <a:extLst>
            <a:ext uri="{FF2B5EF4-FFF2-40B4-BE49-F238E27FC236}">
              <a16:creationId xmlns:a16="http://schemas.microsoft.com/office/drawing/2014/main" id="{B1C136A4-7999-4CBF-8A8D-37006A728B50}"/>
            </a:ext>
          </a:extLst>
        </xdr:cNvPr>
        <xdr:cNvSpPr txBox="1"/>
      </xdr:nvSpPr>
      <xdr:spPr>
        <a:xfrm>
          <a:off x="19310427" y="1809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88009</xdr:rowOff>
    </xdr:from>
    <xdr:ext cx="469744" cy="259045"/>
    <xdr:sp macro="" textlink="">
      <xdr:nvSpPr>
        <xdr:cNvPr id="852" name="n_4aveValue【公民館】&#10;一人当たり面積">
          <a:extLst>
            <a:ext uri="{FF2B5EF4-FFF2-40B4-BE49-F238E27FC236}">
              <a16:creationId xmlns:a16="http://schemas.microsoft.com/office/drawing/2014/main" id="{A1F6EFDF-E548-46AD-A9EF-EEF56BFE4A00}"/>
            </a:ext>
          </a:extLst>
        </xdr:cNvPr>
        <xdr:cNvSpPr txBox="1"/>
      </xdr:nvSpPr>
      <xdr:spPr>
        <a:xfrm>
          <a:off x="18421427" y="18090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25054</xdr:rowOff>
    </xdr:from>
    <xdr:ext cx="469744" cy="259045"/>
    <xdr:sp macro="" textlink="">
      <xdr:nvSpPr>
        <xdr:cNvPr id="853" name="n_1mainValue【公民館】&#10;一人当たり面積">
          <a:extLst>
            <a:ext uri="{FF2B5EF4-FFF2-40B4-BE49-F238E27FC236}">
              <a16:creationId xmlns:a16="http://schemas.microsoft.com/office/drawing/2014/main" id="{32BA7465-46F2-4483-9730-66003B005702}"/>
            </a:ext>
          </a:extLst>
        </xdr:cNvPr>
        <xdr:cNvSpPr txBox="1"/>
      </xdr:nvSpPr>
      <xdr:spPr>
        <a:xfrm>
          <a:off x="21075727" y="1871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33219</xdr:rowOff>
    </xdr:from>
    <xdr:ext cx="469744" cy="259045"/>
    <xdr:sp macro="" textlink="">
      <xdr:nvSpPr>
        <xdr:cNvPr id="854" name="n_2mainValue【公民館】&#10;一人当たり面積">
          <a:extLst>
            <a:ext uri="{FF2B5EF4-FFF2-40B4-BE49-F238E27FC236}">
              <a16:creationId xmlns:a16="http://schemas.microsoft.com/office/drawing/2014/main" id="{9B2748AA-E1A4-4C44-B9C3-9BEF334D3D62}"/>
            </a:ext>
          </a:extLst>
        </xdr:cNvPr>
        <xdr:cNvSpPr txBox="1"/>
      </xdr:nvSpPr>
      <xdr:spPr>
        <a:xfrm>
          <a:off x="20199427" y="18721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33219</xdr:rowOff>
    </xdr:from>
    <xdr:ext cx="469744" cy="259045"/>
    <xdr:sp macro="" textlink="">
      <xdr:nvSpPr>
        <xdr:cNvPr id="855" name="n_3mainValue【公民館】&#10;一人当たり面積">
          <a:extLst>
            <a:ext uri="{FF2B5EF4-FFF2-40B4-BE49-F238E27FC236}">
              <a16:creationId xmlns:a16="http://schemas.microsoft.com/office/drawing/2014/main" id="{1282DD51-5968-41F6-84C4-9B308086D018}"/>
            </a:ext>
          </a:extLst>
        </xdr:cNvPr>
        <xdr:cNvSpPr txBox="1"/>
      </xdr:nvSpPr>
      <xdr:spPr>
        <a:xfrm>
          <a:off x="19310427" y="18721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34851</xdr:rowOff>
    </xdr:from>
    <xdr:ext cx="469744" cy="259045"/>
    <xdr:sp macro="" textlink="">
      <xdr:nvSpPr>
        <xdr:cNvPr id="856" name="n_4mainValue【公民館】&#10;一人当たり面積">
          <a:extLst>
            <a:ext uri="{FF2B5EF4-FFF2-40B4-BE49-F238E27FC236}">
              <a16:creationId xmlns:a16="http://schemas.microsoft.com/office/drawing/2014/main" id="{D80FFFFF-6CE6-4857-8D54-FAF0E9408B4D}"/>
            </a:ext>
          </a:extLst>
        </xdr:cNvPr>
        <xdr:cNvSpPr txBox="1"/>
      </xdr:nvSpPr>
      <xdr:spPr>
        <a:xfrm>
          <a:off x="18421427" y="1872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id="{090E9BD4-E049-44BB-8E69-7B951DCFE48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id="{16C09071-676F-4648-B604-37CACF3E76F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id="{B96C2F44-4CD3-4342-8A56-00B406CE72E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は大規模な施設の更新などが無く、全体的に経年劣化等による減価償却率の上昇となった。個別に見ると、道路・橋りょう等の減価償却率については、各種計画に基づく整備により、類似団体と比較して良好な数値となっているため、今後も計画的に整備を進めていく。学校施設については、本市</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校目となる義務教育学校の建設および外構工事等の整備により、令和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年から令和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年にかけて減価償却率が減少した。認定こども園・幼稚園・保育所については、市立保育所</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施設の老朽化が進んでいる。その</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つである「中部保育所」については、現在、新築の建設工事を実施しており、令和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年中の開所を目指して準備を進めている。児童館については、令和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年に市内の児童館施設を改修し、公民館として転用したことにより両数値が反転しているが、令和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年度は経年劣化により減価償却率が上昇した。今後も各施設の動向を注視し、引き続き中期財政計画や公共施設等総合管理計画等に基づき、公共施設の最適な配置・長寿命化を推進していく。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532FAD0-B5D6-4C2B-84FD-004215E8C1A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5FB18BE-9EEB-4263-9F71-EA9ECAE2A4D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261171B-B65B-4A23-80F5-39F948AF125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93AAF11-A8AA-4803-BB67-A5244204866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C9B1657-3E22-4B48-9DF1-DDE1A9F1A69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430D1D1-F943-4738-8A2D-2CFC0BD6474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3E903CC-8F71-4105-9349-8826BB704DF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7073BD4-F978-486A-AE34-D4EBBB361ED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BCD5560-E0A6-499F-A2D1-3F36942C1B7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3770907-9B55-41E0-8363-8BE27BFB304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32,860
32,432
222.85
20,776,935
19,396,692
1,201,081
9,933,315
16,528,795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5956370-3C6A-4474-BCCE-28758B90F9D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DAC582A-4B5E-40A9-AED5-B20BCE2D461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87AF066-0738-4280-9FBE-48BC5DAA160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7B077A3-569A-487E-83E6-B1B2FE60C88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C045CAE-F554-42DC-9DFC-6A658190645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A4B9A91-8C38-47D1-B050-4B2DCAF6C2F3}"/>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46D5914-688B-4B7F-9AC3-B23383A0C92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4C55D5B-523A-4B6F-BF41-916FCD6D029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21817A6-1010-4709-9C88-E7DDE940D8F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E42DF75-B767-455E-ACA7-D2FD26193F5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968FE76-090E-440D-8C6B-679042B5B45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98919CD-9D05-47E8-B769-4B199340AF5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2E6C7B1-F6D9-48D9-AB1A-A62B09414F3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31DC103-C212-4C9C-A9A4-DD130C66BB9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1117634-94C4-4070-B970-DA9B64092A5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CEB0DD5-18B9-4547-A8D7-FDC19F2ABF8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9F54E66-F03B-4AFE-940F-6F219814B71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961D404-7747-4CE6-8A36-3C20017C94E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B1FF1A9-F73E-49DE-99DB-7C59A2E52B6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287BD21-293F-44A5-A170-4428FAAC342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0BB1010-60E0-4170-AF17-B3624C81B91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8138E4B-D6A0-4E05-84DC-3E42847B86B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25C3F6D-79DF-43EF-A958-3DDAF016FBF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1774021-3D6E-44F9-8F3E-74241828F8A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0B0D241-CC6F-46BA-B0F5-AEF78DEC5FB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A9E2314-F537-4432-8A31-370559ECDAB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C02404D-695C-45F7-B536-D45B0E60146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486A409-C234-4D49-B9EA-BDDFE4A44B5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09A2C9F-5248-491B-B342-291D9466B14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E4902A8-0CC8-4C7C-8A92-FB366CA4662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09415E8-A7D0-49F5-AF60-DD1B53FF301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A48DAB2-564A-45AA-8EA6-7210137485A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A834E0DB-DA1A-47C4-BC88-26B0D7ECC69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56ADB03D-3823-4CD0-9EB8-58AD41C58FDA}"/>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6BC6A425-983C-4DDA-A39A-4169B91988FA}"/>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0CBC94E-C73B-47DB-94F0-C798B2C39AFE}"/>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3A1E6C9-F913-4789-83AC-143DAFAEECC7}"/>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63EDB7AA-5535-4E59-A805-2F626C37A646}"/>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991D897-0624-4FCD-BC26-E7A261621CEC}"/>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380C32-2CF3-4116-A9BC-7B5A73E0B5F4}"/>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4172FBC-85DA-4E61-8467-D788B1205573}"/>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79DFE20-4EF3-434E-8D3D-FF366A6D9EFE}"/>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9FC089A-C614-4CE8-B961-C7DF0B940CA5}"/>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614CBDDA-6B8C-4D44-BBFB-201079E84DB9}"/>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4BF85D2-FC34-4F00-9C6D-31FA5EC94FC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ED6827E4-D51F-4E4B-B5FA-07BE23756FD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35378</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BE12B771-1924-478B-9E89-B0A6A4B54BF7}"/>
            </a:ext>
          </a:extLst>
        </xdr:cNvPr>
        <xdr:cNvCxnSpPr/>
      </xdr:nvCxnSpPr>
      <xdr:spPr>
        <a:xfrm flipV="1">
          <a:off x="4634865" y="5693228"/>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26D36D02-B166-4EFC-93A9-A4CBF818AAEA}"/>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3675B386-A198-4E6A-B831-40B6E4F8691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153505</xdr:rowOff>
    </xdr:from>
    <xdr:ext cx="340478" cy="259045"/>
    <xdr:sp macro="" textlink="">
      <xdr:nvSpPr>
        <xdr:cNvPr id="61" name="【図書館】&#10;有形固定資産減価償却率最大値テキスト">
          <a:extLst>
            <a:ext uri="{FF2B5EF4-FFF2-40B4-BE49-F238E27FC236}">
              <a16:creationId xmlns:a16="http://schemas.microsoft.com/office/drawing/2014/main" id="{449C0664-DE8E-46CE-9016-E2224CD079E2}"/>
            </a:ext>
          </a:extLst>
        </xdr:cNvPr>
        <xdr:cNvSpPr txBox="1"/>
      </xdr:nvSpPr>
      <xdr:spPr>
        <a:xfrm>
          <a:off x="4673600" y="54684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35378</xdr:rowOff>
    </xdr:from>
    <xdr:to>
      <xdr:col>24</xdr:col>
      <xdr:colOff>152400</xdr:colOff>
      <xdr:row>33</xdr:row>
      <xdr:rowOff>35378</xdr:rowOff>
    </xdr:to>
    <xdr:cxnSp macro="">
      <xdr:nvCxnSpPr>
        <xdr:cNvPr id="62" name="直線コネクタ 61">
          <a:extLst>
            <a:ext uri="{FF2B5EF4-FFF2-40B4-BE49-F238E27FC236}">
              <a16:creationId xmlns:a16="http://schemas.microsoft.com/office/drawing/2014/main" id="{7A091444-6A84-450C-96A5-EE13F86FC863}"/>
            </a:ext>
          </a:extLst>
        </xdr:cNvPr>
        <xdr:cNvCxnSpPr/>
      </xdr:nvCxnSpPr>
      <xdr:spPr>
        <a:xfrm>
          <a:off x="4546600" y="569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43378</xdr:rowOff>
    </xdr:from>
    <xdr:ext cx="405111" cy="259045"/>
    <xdr:sp macro="" textlink="">
      <xdr:nvSpPr>
        <xdr:cNvPr id="63" name="【図書館】&#10;有形固定資産減価償却率平均値テキスト">
          <a:extLst>
            <a:ext uri="{FF2B5EF4-FFF2-40B4-BE49-F238E27FC236}">
              <a16:creationId xmlns:a16="http://schemas.microsoft.com/office/drawing/2014/main" id="{245573D8-90D8-4901-83E2-DB596B0626F0}"/>
            </a:ext>
          </a:extLst>
        </xdr:cNvPr>
        <xdr:cNvSpPr txBox="1"/>
      </xdr:nvSpPr>
      <xdr:spPr>
        <a:xfrm>
          <a:off x="4673600" y="62155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20501</xdr:rowOff>
    </xdr:from>
    <xdr:to>
      <xdr:col>24</xdr:col>
      <xdr:colOff>114300</xdr:colOff>
      <xdr:row>37</xdr:row>
      <xdr:rowOff>122101</xdr:rowOff>
    </xdr:to>
    <xdr:sp macro="" textlink="">
      <xdr:nvSpPr>
        <xdr:cNvPr id="64" name="フローチャート: 判断 63">
          <a:extLst>
            <a:ext uri="{FF2B5EF4-FFF2-40B4-BE49-F238E27FC236}">
              <a16:creationId xmlns:a16="http://schemas.microsoft.com/office/drawing/2014/main" id="{B137BDF8-C8E1-4EE3-BA37-8887F354D0E2}"/>
            </a:ext>
          </a:extLst>
        </xdr:cNvPr>
        <xdr:cNvSpPr/>
      </xdr:nvSpPr>
      <xdr:spPr>
        <a:xfrm>
          <a:off x="4584700" y="636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167458</xdr:rowOff>
    </xdr:from>
    <xdr:to>
      <xdr:col>20</xdr:col>
      <xdr:colOff>38100</xdr:colOff>
      <xdr:row>37</xdr:row>
      <xdr:rowOff>97608</xdr:rowOff>
    </xdr:to>
    <xdr:sp macro="" textlink="">
      <xdr:nvSpPr>
        <xdr:cNvPr id="65" name="フローチャート: 判断 64">
          <a:extLst>
            <a:ext uri="{FF2B5EF4-FFF2-40B4-BE49-F238E27FC236}">
              <a16:creationId xmlns:a16="http://schemas.microsoft.com/office/drawing/2014/main" id="{92B4C4D2-EFD2-4DFD-A2B2-14FD139B90CE}"/>
            </a:ext>
          </a:extLst>
        </xdr:cNvPr>
        <xdr:cNvSpPr/>
      </xdr:nvSpPr>
      <xdr:spPr>
        <a:xfrm>
          <a:off x="3746500" y="633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169092</xdr:rowOff>
    </xdr:from>
    <xdr:to>
      <xdr:col>15</xdr:col>
      <xdr:colOff>101600</xdr:colOff>
      <xdr:row>37</xdr:row>
      <xdr:rowOff>99242</xdr:rowOff>
    </xdr:to>
    <xdr:sp macro="" textlink="">
      <xdr:nvSpPr>
        <xdr:cNvPr id="66" name="フローチャート: 判断 65">
          <a:extLst>
            <a:ext uri="{FF2B5EF4-FFF2-40B4-BE49-F238E27FC236}">
              <a16:creationId xmlns:a16="http://schemas.microsoft.com/office/drawing/2014/main" id="{EDFC0303-B67A-4C8F-876B-70382ED6BFE5}"/>
            </a:ext>
          </a:extLst>
        </xdr:cNvPr>
        <xdr:cNvSpPr/>
      </xdr:nvSpPr>
      <xdr:spPr>
        <a:xfrm>
          <a:off x="2857500" y="6341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144599</xdr:rowOff>
    </xdr:from>
    <xdr:to>
      <xdr:col>10</xdr:col>
      <xdr:colOff>165100</xdr:colOff>
      <xdr:row>37</xdr:row>
      <xdr:rowOff>74749</xdr:rowOff>
    </xdr:to>
    <xdr:sp macro="" textlink="">
      <xdr:nvSpPr>
        <xdr:cNvPr id="67" name="フローチャート: 判断 66">
          <a:extLst>
            <a:ext uri="{FF2B5EF4-FFF2-40B4-BE49-F238E27FC236}">
              <a16:creationId xmlns:a16="http://schemas.microsoft.com/office/drawing/2014/main" id="{FC1166C8-E622-40DE-A035-370C97D95061}"/>
            </a:ext>
          </a:extLst>
        </xdr:cNvPr>
        <xdr:cNvSpPr/>
      </xdr:nvSpPr>
      <xdr:spPr>
        <a:xfrm>
          <a:off x="1968500" y="631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123372</xdr:rowOff>
    </xdr:from>
    <xdr:to>
      <xdr:col>6</xdr:col>
      <xdr:colOff>38100</xdr:colOff>
      <xdr:row>37</xdr:row>
      <xdr:rowOff>53522</xdr:rowOff>
    </xdr:to>
    <xdr:sp macro="" textlink="">
      <xdr:nvSpPr>
        <xdr:cNvPr id="68" name="フローチャート: 判断 67">
          <a:extLst>
            <a:ext uri="{FF2B5EF4-FFF2-40B4-BE49-F238E27FC236}">
              <a16:creationId xmlns:a16="http://schemas.microsoft.com/office/drawing/2014/main" id="{099E2099-408F-4A54-9915-BBC5BE2DF813}"/>
            </a:ext>
          </a:extLst>
        </xdr:cNvPr>
        <xdr:cNvSpPr/>
      </xdr:nvSpPr>
      <xdr:spPr>
        <a:xfrm>
          <a:off x="1079500" y="629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42C9BD9-B78A-4B21-8F6B-63682B82DCA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1918800-BA2E-460C-A5B6-863EAD0AECF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2EBC084-3A93-47EB-A8BE-335AC7E7859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90A9AE9-D276-476B-ABC7-0A084356E7B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B76DAFA-F30B-4CA9-9D44-8678FB1F004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156028</xdr:rowOff>
    </xdr:from>
    <xdr:to>
      <xdr:col>24</xdr:col>
      <xdr:colOff>114300</xdr:colOff>
      <xdr:row>40</xdr:row>
      <xdr:rowOff>86178</xdr:rowOff>
    </xdr:to>
    <xdr:sp macro="" textlink="">
      <xdr:nvSpPr>
        <xdr:cNvPr id="74" name="楕円 73">
          <a:extLst>
            <a:ext uri="{FF2B5EF4-FFF2-40B4-BE49-F238E27FC236}">
              <a16:creationId xmlns:a16="http://schemas.microsoft.com/office/drawing/2014/main" id="{211D20E8-D589-4E49-A7C8-D3C8A6BA96D9}"/>
            </a:ext>
          </a:extLst>
        </xdr:cNvPr>
        <xdr:cNvSpPr/>
      </xdr:nvSpPr>
      <xdr:spPr>
        <a:xfrm>
          <a:off x="4584700" y="684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134455</xdr:rowOff>
    </xdr:from>
    <xdr:ext cx="405111" cy="259045"/>
    <xdr:sp macro="" textlink="">
      <xdr:nvSpPr>
        <xdr:cNvPr id="75" name="【図書館】&#10;有形固定資産減価償却率該当値テキスト">
          <a:extLst>
            <a:ext uri="{FF2B5EF4-FFF2-40B4-BE49-F238E27FC236}">
              <a16:creationId xmlns:a16="http://schemas.microsoft.com/office/drawing/2014/main" id="{45935D1B-CF64-4F74-BCB7-484F2F3C82DC}"/>
            </a:ext>
          </a:extLst>
        </xdr:cNvPr>
        <xdr:cNvSpPr txBox="1"/>
      </xdr:nvSpPr>
      <xdr:spPr>
        <a:xfrm>
          <a:off x="4673600" y="682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133169</xdr:rowOff>
    </xdr:from>
    <xdr:to>
      <xdr:col>20</xdr:col>
      <xdr:colOff>38100</xdr:colOff>
      <xdr:row>40</xdr:row>
      <xdr:rowOff>63319</xdr:rowOff>
    </xdr:to>
    <xdr:sp macro="" textlink="">
      <xdr:nvSpPr>
        <xdr:cNvPr id="76" name="楕円 75">
          <a:extLst>
            <a:ext uri="{FF2B5EF4-FFF2-40B4-BE49-F238E27FC236}">
              <a16:creationId xmlns:a16="http://schemas.microsoft.com/office/drawing/2014/main" id="{0D5C7032-ABD2-4C02-AA73-7C9874BC65D8}"/>
            </a:ext>
          </a:extLst>
        </xdr:cNvPr>
        <xdr:cNvSpPr/>
      </xdr:nvSpPr>
      <xdr:spPr>
        <a:xfrm>
          <a:off x="3746500" y="681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12519</xdr:rowOff>
    </xdr:from>
    <xdr:to>
      <xdr:col>24</xdr:col>
      <xdr:colOff>63500</xdr:colOff>
      <xdr:row>40</xdr:row>
      <xdr:rowOff>35378</xdr:rowOff>
    </xdr:to>
    <xdr:cxnSp macro="">
      <xdr:nvCxnSpPr>
        <xdr:cNvPr id="77" name="直線コネクタ 76">
          <a:extLst>
            <a:ext uri="{FF2B5EF4-FFF2-40B4-BE49-F238E27FC236}">
              <a16:creationId xmlns:a16="http://schemas.microsoft.com/office/drawing/2014/main" id="{491CE966-3089-4A80-8060-5622D3D92ABA}"/>
            </a:ext>
          </a:extLst>
        </xdr:cNvPr>
        <xdr:cNvCxnSpPr/>
      </xdr:nvCxnSpPr>
      <xdr:spPr>
        <a:xfrm>
          <a:off x="3797300" y="6870519"/>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97246</xdr:rowOff>
    </xdr:from>
    <xdr:to>
      <xdr:col>15</xdr:col>
      <xdr:colOff>101600</xdr:colOff>
      <xdr:row>40</xdr:row>
      <xdr:rowOff>27396</xdr:rowOff>
    </xdr:to>
    <xdr:sp macro="" textlink="">
      <xdr:nvSpPr>
        <xdr:cNvPr id="78" name="楕円 77">
          <a:extLst>
            <a:ext uri="{FF2B5EF4-FFF2-40B4-BE49-F238E27FC236}">
              <a16:creationId xmlns:a16="http://schemas.microsoft.com/office/drawing/2014/main" id="{965D6DAC-3AF6-46A7-ABC3-48FC5395A515}"/>
            </a:ext>
          </a:extLst>
        </xdr:cNvPr>
        <xdr:cNvSpPr/>
      </xdr:nvSpPr>
      <xdr:spPr>
        <a:xfrm>
          <a:off x="2857500" y="678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148046</xdr:rowOff>
    </xdr:from>
    <xdr:to>
      <xdr:col>19</xdr:col>
      <xdr:colOff>177800</xdr:colOff>
      <xdr:row>40</xdr:row>
      <xdr:rowOff>12519</xdr:rowOff>
    </xdr:to>
    <xdr:cxnSp macro="">
      <xdr:nvCxnSpPr>
        <xdr:cNvPr id="79" name="直線コネクタ 78">
          <a:extLst>
            <a:ext uri="{FF2B5EF4-FFF2-40B4-BE49-F238E27FC236}">
              <a16:creationId xmlns:a16="http://schemas.microsoft.com/office/drawing/2014/main" id="{C672F9B5-2AB5-4530-95D3-0C8638CD4218}"/>
            </a:ext>
          </a:extLst>
        </xdr:cNvPr>
        <xdr:cNvCxnSpPr/>
      </xdr:nvCxnSpPr>
      <xdr:spPr>
        <a:xfrm>
          <a:off x="2908300" y="683459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87449</xdr:rowOff>
    </xdr:from>
    <xdr:to>
      <xdr:col>10</xdr:col>
      <xdr:colOff>165100</xdr:colOff>
      <xdr:row>40</xdr:row>
      <xdr:rowOff>17599</xdr:rowOff>
    </xdr:to>
    <xdr:sp macro="" textlink="">
      <xdr:nvSpPr>
        <xdr:cNvPr id="80" name="楕円 79">
          <a:extLst>
            <a:ext uri="{FF2B5EF4-FFF2-40B4-BE49-F238E27FC236}">
              <a16:creationId xmlns:a16="http://schemas.microsoft.com/office/drawing/2014/main" id="{FC3857E5-6EAE-4D2C-9CA4-35434FDE0188}"/>
            </a:ext>
          </a:extLst>
        </xdr:cNvPr>
        <xdr:cNvSpPr/>
      </xdr:nvSpPr>
      <xdr:spPr>
        <a:xfrm>
          <a:off x="1968500" y="677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138249</xdr:rowOff>
    </xdr:from>
    <xdr:to>
      <xdr:col>15</xdr:col>
      <xdr:colOff>50800</xdr:colOff>
      <xdr:row>39</xdr:row>
      <xdr:rowOff>148046</xdr:rowOff>
    </xdr:to>
    <xdr:cxnSp macro="">
      <xdr:nvCxnSpPr>
        <xdr:cNvPr id="81" name="直線コネクタ 80">
          <a:extLst>
            <a:ext uri="{FF2B5EF4-FFF2-40B4-BE49-F238E27FC236}">
              <a16:creationId xmlns:a16="http://schemas.microsoft.com/office/drawing/2014/main" id="{C8EC67CB-4A1B-4D57-958F-E679F28C5CEE}"/>
            </a:ext>
          </a:extLst>
        </xdr:cNvPr>
        <xdr:cNvCxnSpPr/>
      </xdr:nvCxnSpPr>
      <xdr:spPr>
        <a:xfrm>
          <a:off x="2019300" y="682479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164193</xdr:rowOff>
    </xdr:from>
    <xdr:to>
      <xdr:col>6</xdr:col>
      <xdr:colOff>38100</xdr:colOff>
      <xdr:row>40</xdr:row>
      <xdr:rowOff>94343</xdr:rowOff>
    </xdr:to>
    <xdr:sp macro="" textlink="">
      <xdr:nvSpPr>
        <xdr:cNvPr id="82" name="楕円 81">
          <a:extLst>
            <a:ext uri="{FF2B5EF4-FFF2-40B4-BE49-F238E27FC236}">
              <a16:creationId xmlns:a16="http://schemas.microsoft.com/office/drawing/2014/main" id="{55F3C28B-DF41-4DE8-918D-C6740E529E08}"/>
            </a:ext>
          </a:extLst>
        </xdr:cNvPr>
        <xdr:cNvSpPr/>
      </xdr:nvSpPr>
      <xdr:spPr>
        <a:xfrm>
          <a:off x="1079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138249</xdr:rowOff>
    </xdr:from>
    <xdr:to>
      <xdr:col>10</xdr:col>
      <xdr:colOff>114300</xdr:colOff>
      <xdr:row>40</xdr:row>
      <xdr:rowOff>43543</xdr:rowOff>
    </xdr:to>
    <xdr:cxnSp macro="">
      <xdr:nvCxnSpPr>
        <xdr:cNvPr id="83" name="直線コネクタ 82">
          <a:extLst>
            <a:ext uri="{FF2B5EF4-FFF2-40B4-BE49-F238E27FC236}">
              <a16:creationId xmlns:a16="http://schemas.microsoft.com/office/drawing/2014/main" id="{BA2CA600-9742-4AE1-8875-06471FC60616}"/>
            </a:ext>
          </a:extLst>
        </xdr:cNvPr>
        <xdr:cNvCxnSpPr/>
      </xdr:nvCxnSpPr>
      <xdr:spPr>
        <a:xfrm flipV="1">
          <a:off x="1130300" y="6824799"/>
          <a:ext cx="8890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114135</xdr:rowOff>
    </xdr:from>
    <xdr:ext cx="405111" cy="259045"/>
    <xdr:sp macro="" textlink="">
      <xdr:nvSpPr>
        <xdr:cNvPr id="84" name="n_1aveValue【図書館】&#10;有形固定資産減価償却率">
          <a:extLst>
            <a:ext uri="{FF2B5EF4-FFF2-40B4-BE49-F238E27FC236}">
              <a16:creationId xmlns:a16="http://schemas.microsoft.com/office/drawing/2014/main" id="{D287319D-F647-4F46-9073-13FF2C56E3FE}"/>
            </a:ext>
          </a:extLst>
        </xdr:cNvPr>
        <xdr:cNvSpPr txBox="1"/>
      </xdr:nvSpPr>
      <xdr:spPr>
        <a:xfrm>
          <a:off x="3582044" y="611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115769</xdr:rowOff>
    </xdr:from>
    <xdr:ext cx="405111" cy="259045"/>
    <xdr:sp macro="" textlink="">
      <xdr:nvSpPr>
        <xdr:cNvPr id="85" name="n_2aveValue【図書館】&#10;有形固定資産減価償却率">
          <a:extLst>
            <a:ext uri="{FF2B5EF4-FFF2-40B4-BE49-F238E27FC236}">
              <a16:creationId xmlns:a16="http://schemas.microsoft.com/office/drawing/2014/main" id="{190F86C3-7390-4358-BEBB-7828C4960A3D}"/>
            </a:ext>
          </a:extLst>
        </xdr:cNvPr>
        <xdr:cNvSpPr txBox="1"/>
      </xdr:nvSpPr>
      <xdr:spPr>
        <a:xfrm>
          <a:off x="2705744" y="6116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91276</xdr:rowOff>
    </xdr:from>
    <xdr:ext cx="405111" cy="259045"/>
    <xdr:sp macro="" textlink="">
      <xdr:nvSpPr>
        <xdr:cNvPr id="86" name="n_3aveValue【図書館】&#10;有形固定資産減価償却率">
          <a:extLst>
            <a:ext uri="{FF2B5EF4-FFF2-40B4-BE49-F238E27FC236}">
              <a16:creationId xmlns:a16="http://schemas.microsoft.com/office/drawing/2014/main" id="{8B97E8BB-2F34-46C3-B128-9BF259436298}"/>
            </a:ext>
          </a:extLst>
        </xdr:cNvPr>
        <xdr:cNvSpPr txBox="1"/>
      </xdr:nvSpPr>
      <xdr:spPr>
        <a:xfrm>
          <a:off x="1816744" y="6092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70049</xdr:rowOff>
    </xdr:from>
    <xdr:ext cx="405111" cy="259045"/>
    <xdr:sp macro="" textlink="">
      <xdr:nvSpPr>
        <xdr:cNvPr id="87" name="n_4aveValue【図書館】&#10;有形固定資産減価償却率">
          <a:extLst>
            <a:ext uri="{FF2B5EF4-FFF2-40B4-BE49-F238E27FC236}">
              <a16:creationId xmlns:a16="http://schemas.microsoft.com/office/drawing/2014/main" id="{98C5F1FC-9456-49D1-BC2F-00F6DA6A88F0}"/>
            </a:ext>
          </a:extLst>
        </xdr:cNvPr>
        <xdr:cNvSpPr txBox="1"/>
      </xdr:nvSpPr>
      <xdr:spPr>
        <a:xfrm>
          <a:off x="927744" y="607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54446</xdr:rowOff>
    </xdr:from>
    <xdr:ext cx="405111" cy="259045"/>
    <xdr:sp macro="" textlink="">
      <xdr:nvSpPr>
        <xdr:cNvPr id="88" name="n_1mainValue【図書館】&#10;有形固定資産減価償却率">
          <a:extLst>
            <a:ext uri="{FF2B5EF4-FFF2-40B4-BE49-F238E27FC236}">
              <a16:creationId xmlns:a16="http://schemas.microsoft.com/office/drawing/2014/main" id="{D2330A1D-72EE-413B-BD51-7ABBD27A010E}"/>
            </a:ext>
          </a:extLst>
        </xdr:cNvPr>
        <xdr:cNvSpPr txBox="1"/>
      </xdr:nvSpPr>
      <xdr:spPr>
        <a:xfrm>
          <a:off x="3582044" y="691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18523</xdr:rowOff>
    </xdr:from>
    <xdr:ext cx="405111" cy="259045"/>
    <xdr:sp macro="" textlink="">
      <xdr:nvSpPr>
        <xdr:cNvPr id="89" name="n_2mainValue【図書館】&#10;有形固定資産減価償却率">
          <a:extLst>
            <a:ext uri="{FF2B5EF4-FFF2-40B4-BE49-F238E27FC236}">
              <a16:creationId xmlns:a16="http://schemas.microsoft.com/office/drawing/2014/main" id="{0FD0142E-3856-4CC3-9AE9-576217BBE704}"/>
            </a:ext>
          </a:extLst>
        </xdr:cNvPr>
        <xdr:cNvSpPr txBox="1"/>
      </xdr:nvSpPr>
      <xdr:spPr>
        <a:xfrm>
          <a:off x="2705744" y="687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8726</xdr:rowOff>
    </xdr:from>
    <xdr:ext cx="405111" cy="259045"/>
    <xdr:sp macro="" textlink="">
      <xdr:nvSpPr>
        <xdr:cNvPr id="90" name="n_3mainValue【図書館】&#10;有形固定資産減価償却率">
          <a:extLst>
            <a:ext uri="{FF2B5EF4-FFF2-40B4-BE49-F238E27FC236}">
              <a16:creationId xmlns:a16="http://schemas.microsoft.com/office/drawing/2014/main" id="{73798E80-3E15-40D6-A94B-990319489EF6}"/>
            </a:ext>
          </a:extLst>
        </xdr:cNvPr>
        <xdr:cNvSpPr txBox="1"/>
      </xdr:nvSpPr>
      <xdr:spPr>
        <a:xfrm>
          <a:off x="1816744" y="686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85470</xdr:rowOff>
    </xdr:from>
    <xdr:ext cx="405111" cy="259045"/>
    <xdr:sp macro="" textlink="">
      <xdr:nvSpPr>
        <xdr:cNvPr id="91" name="n_4mainValue【図書館】&#10;有形固定資産減価償却率">
          <a:extLst>
            <a:ext uri="{FF2B5EF4-FFF2-40B4-BE49-F238E27FC236}">
              <a16:creationId xmlns:a16="http://schemas.microsoft.com/office/drawing/2014/main" id="{190EF79C-3426-4E96-9C67-05BCD5E33FF7}"/>
            </a:ext>
          </a:extLst>
        </xdr:cNvPr>
        <xdr:cNvSpPr txBox="1"/>
      </xdr:nvSpPr>
      <xdr:spPr>
        <a:xfrm>
          <a:off x="927744" y="694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DCB787A-D95C-46B4-92B8-878DD31AAD5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81EBF1B1-69F0-4AC3-9201-36FED40A08F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0BD4DD8-CB07-432D-842B-68A8929EC24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37D8C1C-1591-4B7A-8B7A-FD456B16A50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FB157126-AA07-4B66-9E81-C481083C55C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7FFCF77-F911-4976-B674-DE927E26B0C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11F8D7C-E42A-4016-A6D3-09D2B8D9090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D8F9FDA3-2A98-4D9F-BD78-95A07122003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2B3AB47D-41E5-4E08-B294-D5AE1BD843CE}"/>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72B5623F-E776-4BBA-A779-19FA255EDA3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492BC7F8-C385-49E3-9A83-29C97170815B}"/>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8D15A20D-6271-4D19-9D87-5B280B5375CF}"/>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D97171B6-7E16-48A3-8AD8-C55F0E38CCC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FDFC1319-DFCA-4E5F-8E5B-BA9F4059B73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F4AAC104-FEAF-492F-A3B3-AAF0B68CFCF8}"/>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CD538652-8938-4B30-9E84-7D97A2EF01D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E8F71C81-9EA1-4D31-ADD6-5FF9C1E22875}"/>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4ECD3578-1BD7-4A44-82E1-D9456D7B266A}"/>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1F36720D-93B2-464F-B49E-EA55AD9929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55CCDAA9-E4E5-419A-88BD-A4A5CE60510B}"/>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716F2F7F-3369-40A4-9886-1864EC680CD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762</xdr:rowOff>
    </xdr:from>
    <xdr:to>
      <xdr:col>54</xdr:col>
      <xdr:colOff>189865</xdr:colOff>
      <xdr:row>41</xdr:row>
      <xdr:rowOff>92202</xdr:rowOff>
    </xdr:to>
    <xdr:cxnSp macro="">
      <xdr:nvCxnSpPr>
        <xdr:cNvPr id="113" name="直線コネクタ 112">
          <a:extLst>
            <a:ext uri="{FF2B5EF4-FFF2-40B4-BE49-F238E27FC236}">
              <a16:creationId xmlns:a16="http://schemas.microsoft.com/office/drawing/2014/main" id="{2158D6F6-48C1-4C0B-867F-199630DCB5E2}"/>
            </a:ext>
          </a:extLst>
        </xdr:cNvPr>
        <xdr:cNvCxnSpPr/>
      </xdr:nvCxnSpPr>
      <xdr:spPr>
        <a:xfrm flipV="1">
          <a:off x="10476865" y="5658612"/>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96029</xdr:rowOff>
    </xdr:from>
    <xdr:ext cx="469744" cy="259045"/>
    <xdr:sp macro="" textlink="">
      <xdr:nvSpPr>
        <xdr:cNvPr id="114" name="【図書館】&#10;一人当たり面積最小値テキスト">
          <a:extLst>
            <a:ext uri="{FF2B5EF4-FFF2-40B4-BE49-F238E27FC236}">
              <a16:creationId xmlns:a16="http://schemas.microsoft.com/office/drawing/2014/main" id="{0A94AA06-0ED4-4139-A6D7-3C0C58E89775}"/>
            </a:ext>
          </a:extLst>
        </xdr:cNvPr>
        <xdr:cNvSpPr txBox="1"/>
      </xdr:nvSpPr>
      <xdr:spPr>
        <a:xfrm>
          <a:off x="10515600" y="712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92202</xdr:rowOff>
    </xdr:from>
    <xdr:to>
      <xdr:col>55</xdr:col>
      <xdr:colOff>88900</xdr:colOff>
      <xdr:row>41</xdr:row>
      <xdr:rowOff>92202</xdr:rowOff>
    </xdr:to>
    <xdr:cxnSp macro="">
      <xdr:nvCxnSpPr>
        <xdr:cNvPr id="115" name="直線コネクタ 114">
          <a:extLst>
            <a:ext uri="{FF2B5EF4-FFF2-40B4-BE49-F238E27FC236}">
              <a16:creationId xmlns:a16="http://schemas.microsoft.com/office/drawing/2014/main" id="{EC9075F9-F079-4516-B030-8D265FE1F817}"/>
            </a:ext>
          </a:extLst>
        </xdr:cNvPr>
        <xdr:cNvCxnSpPr/>
      </xdr:nvCxnSpPr>
      <xdr:spPr>
        <a:xfrm>
          <a:off x="10388600" y="712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118889</xdr:rowOff>
    </xdr:from>
    <xdr:ext cx="469744" cy="259045"/>
    <xdr:sp macro="" textlink="">
      <xdr:nvSpPr>
        <xdr:cNvPr id="116" name="【図書館】&#10;一人当たり面積最大値テキスト">
          <a:extLst>
            <a:ext uri="{FF2B5EF4-FFF2-40B4-BE49-F238E27FC236}">
              <a16:creationId xmlns:a16="http://schemas.microsoft.com/office/drawing/2014/main" id="{1F2D88B0-A2A0-471A-AEFE-1A2EA44ACF57}"/>
            </a:ext>
          </a:extLst>
        </xdr:cNvPr>
        <xdr:cNvSpPr txBox="1"/>
      </xdr:nvSpPr>
      <xdr:spPr>
        <a:xfrm>
          <a:off x="10515600" y="5433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762</xdr:rowOff>
    </xdr:from>
    <xdr:to>
      <xdr:col>55</xdr:col>
      <xdr:colOff>88900</xdr:colOff>
      <xdr:row>33</xdr:row>
      <xdr:rowOff>762</xdr:rowOff>
    </xdr:to>
    <xdr:cxnSp macro="">
      <xdr:nvCxnSpPr>
        <xdr:cNvPr id="117" name="直線コネクタ 116">
          <a:extLst>
            <a:ext uri="{FF2B5EF4-FFF2-40B4-BE49-F238E27FC236}">
              <a16:creationId xmlns:a16="http://schemas.microsoft.com/office/drawing/2014/main" id="{7900DF11-D7D9-46E1-880E-5C5CEEA88F5A}"/>
            </a:ext>
          </a:extLst>
        </xdr:cNvPr>
        <xdr:cNvCxnSpPr/>
      </xdr:nvCxnSpPr>
      <xdr:spPr>
        <a:xfrm>
          <a:off x="10388600" y="565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128287</xdr:rowOff>
    </xdr:from>
    <xdr:ext cx="469744" cy="259045"/>
    <xdr:sp macro="" textlink="">
      <xdr:nvSpPr>
        <xdr:cNvPr id="118" name="【図書館】&#10;一人当たり面積平均値テキスト">
          <a:extLst>
            <a:ext uri="{FF2B5EF4-FFF2-40B4-BE49-F238E27FC236}">
              <a16:creationId xmlns:a16="http://schemas.microsoft.com/office/drawing/2014/main" id="{35AC74AA-39A3-468A-ADC0-7702E9D4242E}"/>
            </a:ext>
          </a:extLst>
        </xdr:cNvPr>
        <xdr:cNvSpPr txBox="1"/>
      </xdr:nvSpPr>
      <xdr:spPr>
        <a:xfrm>
          <a:off x="10515600" y="66433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105410</xdr:rowOff>
    </xdr:from>
    <xdr:to>
      <xdr:col>55</xdr:col>
      <xdr:colOff>50800</xdr:colOff>
      <xdr:row>40</xdr:row>
      <xdr:rowOff>35560</xdr:rowOff>
    </xdr:to>
    <xdr:sp macro="" textlink="">
      <xdr:nvSpPr>
        <xdr:cNvPr id="119" name="フローチャート: 判断 118">
          <a:extLst>
            <a:ext uri="{FF2B5EF4-FFF2-40B4-BE49-F238E27FC236}">
              <a16:creationId xmlns:a16="http://schemas.microsoft.com/office/drawing/2014/main" id="{2879A015-07BF-40FF-88BC-52D2E5BCC709}"/>
            </a:ext>
          </a:extLst>
        </xdr:cNvPr>
        <xdr:cNvSpPr/>
      </xdr:nvSpPr>
      <xdr:spPr>
        <a:xfrm>
          <a:off x="104267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109982</xdr:rowOff>
    </xdr:from>
    <xdr:to>
      <xdr:col>50</xdr:col>
      <xdr:colOff>165100</xdr:colOff>
      <xdr:row>40</xdr:row>
      <xdr:rowOff>40132</xdr:rowOff>
    </xdr:to>
    <xdr:sp macro="" textlink="">
      <xdr:nvSpPr>
        <xdr:cNvPr id="120" name="フローチャート: 判断 119">
          <a:extLst>
            <a:ext uri="{FF2B5EF4-FFF2-40B4-BE49-F238E27FC236}">
              <a16:creationId xmlns:a16="http://schemas.microsoft.com/office/drawing/2014/main" id="{9C302F07-5DEA-4D6D-A391-7D503A6B4CE5}"/>
            </a:ext>
          </a:extLst>
        </xdr:cNvPr>
        <xdr:cNvSpPr/>
      </xdr:nvSpPr>
      <xdr:spPr>
        <a:xfrm>
          <a:off x="9588500" y="679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114554</xdr:rowOff>
    </xdr:from>
    <xdr:to>
      <xdr:col>46</xdr:col>
      <xdr:colOff>38100</xdr:colOff>
      <xdr:row>40</xdr:row>
      <xdr:rowOff>44704</xdr:rowOff>
    </xdr:to>
    <xdr:sp macro="" textlink="">
      <xdr:nvSpPr>
        <xdr:cNvPr id="121" name="フローチャート: 判断 120">
          <a:extLst>
            <a:ext uri="{FF2B5EF4-FFF2-40B4-BE49-F238E27FC236}">
              <a16:creationId xmlns:a16="http://schemas.microsoft.com/office/drawing/2014/main" id="{C12349E1-0ECB-4B82-B373-7EDC588AAA08}"/>
            </a:ext>
          </a:extLst>
        </xdr:cNvPr>
        <xdr:cNvSpPr/>
      </xdr:nvSpPr>
      <xdr:spPr>
        <a:xfrm>
          <a:off x="8699500" y="6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119126</xdr:rowOff>
    </xdr:from>
    <xdr:to>
      <xdr:col>41</xdr:col>
      <xdr:colOff>101600</xdr:colOff>
      <xdr:row>40</xdr:row>
      <xdr:rowOff>49276</xdr:rowOff>
    </xdr:to>
    <xdr:sp macro="" textlink="">
      <xdr:nvSpPr>
        <xdr:cNvPr id="122" name="フローチャート: 判断 121">
          <a:extLst>
            <a:ext uri="{FF2B5EF4-FFF2-40B4-BE49-F238E27FC236}">
              <a16:creationId xmlns:a16="http://schemas.microsoft.com/office/drawing/2014/main" id="{EA2FE828-AEA6-4DE0-A4D5-8519BDC1772D}"/>
            </a:ext>
          </a:extLst>
        </xdr:cNvPr>
        <xdr:cNvSpPr/>
      </xdr:nvSpPr>
      <xdr:spPr>
        <a:xfrm>
          <a:off x="7810500" y="680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123698</xdr:rowOff>
    </xdr:from>
    <xdr:to>
      <xdr:col>36</xdr:col>
      <xdr:colOff>165100</xdr:colOff>
      <xdr:row>40</xdr:row>
      <xdr:rowOff>53848</xdr:rowOff>
    </xdr:to>
    <xdr:sp macro="" textlink="">
      <xdr:nvSpPr>
        <xdr:cNvPr id="123" name="フローチャート: 判断 122">
          <a:extLst>
            <a:ext uri="{FF2B5EF4-FFF2-40B4-BE49-F238E27FC236}">
              <a16:creationId xmlns:a16="http://schemas.microsoft.com/office/drawing/2014/main" id="{C737DCEA-4C8D-4B45-AB36-62CED21363B9}"/>
            </a:ext>
          </a:extLst>
        </xdr:cNvPr>
        <xdr:cNvSpPr/>
      </xdr:nvSpPr>
      <xdr:spPr>
        <a:xfrm>
          <a:off x="6921500" y="681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3D0E452-1821-4490-B6D0-D62ED05B577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4728A46-62FA-419B-9E55-EA841AC37F8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3331724-917F-4E89-8E5E-C2DDADCC244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1353FF2-7E73-4F81-9E0F-832A6B69E72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500AFD1-D4F9-4D52-B60E-140E2C432C5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71120</xdr:rowOff>
    </xdr:from>
    <xdr:to>
      <xdr:col>55</xdr:col>
      <xdr:colOff>50800</xdr:colOff>
      <xdr:row>41</xdr:row>
      <xdr:rowOff>1270</xdr:rowOff>
    </xdr:to>
    <xdr:sp macro="" textlink="">
      <xdr:nvSpPr>
        <xdr:cNvPr id="129" name="楕円 128">
          <a:extLst>
            <a:ext uri="{FF2B5EF4-FFF2-40B4-BE49-F238E27FC236}">
              <a16:creationId xmlns:a16="http://schemas.microsoft.com/office/drawing/2014/main" id="{46A78556-BD85-4C2C-B021-BDB2AFF63243}"/>
            </a:ext>
          </a:extLst>
        </xdr:cNvPr>
        <xdr:cNvSpPr/>
      </xdr:nvSpPr>
      <xdr:spPr>
        <a:xfrm>
          <a:off x="104267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49547</xdr:rowOff>
    </xdr:from>
    <xdr:ext cx="469744" cy="259045"/>
    <xdr:sp macro="" textlink="">
      <xdr:nvSpPr>
        <xdr:cNvPr id="130" name="【図書館】&#10;一人当たり面積該当値テキスト">
          <a:extLst>
            <a:ext uri="{FF2B5EF4-FFF2-40B4-BE49-F238E27FC236}">
              <a16:creationId xmlns:a16="http://schemas.microsoft.com/office/drawing/2014/main" id="{C480290D-2572-453D-B1C9-8B0E2E2D6200}"/>
            </a:ext>
          </a:extLst>
        </xdr:cNvPr>
        <xdr:cNvSpPr txBox="1"/>
      </xdr:nvSpPr>
      <xdr:spPr>
        <a:xfrm>
          <a:off x="10515600"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71120</xdr:rowOff>
    </xdr:from>
    <xdr:to>
      <xdr:col>50</xdr:col>
      <xdr:colOff>165100</xdr:colOff>
      <xdr:row>41</xdr:row>
      <xdr:rowOff>1270</xdr:rowOff>
    </xdr:to>
    <xdr:sp macro="" textlink="">
      <xdr:nvSpPr>
        <xdr:cNvPr id="131" name="楕円 130">
          <a:extLst>
            <a:ext uri="{FF2B5EF4-FFF2-40B4-BE49-F238E27FC236}">
              <a16:creationId xmlns:a16="http://schemas.microsoft.com/office/drawing/2014/main" id="{BC10CDAC-47A1-42C0-AFE4-FD72236B632D}"/>
            </a:ext>
          </a:extLst>
        </xdr:cNvPr>
        <xdr:cNvSpPr/>
      </xdr:nvSpPr>
      <xdr:spPr>
        <a:xfrm>
          <a:off x="9588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121920</xdr:rowOff>
    </xdr:from>
    <xdr:to>
      <xdr:col>55</xdr:col>
      <xdr:colOff>0</xdr:colOff>
      <xdr:row>40</xdr:row>
      <xdr:rowOff>121920</xdr:rowOff>
    </xdr:to>
    <xdr:cxnSp macro="">
      <xdr:nvCxnSpPr>
        <xdr:cNvPr id="132" name="直線コネクタ 131">
          <a:extLst>
            <a:ext uri="{FF2B5EF4-FFF2-40B4-BE49-F238E27FC236}">
              <a16:creationId xmlns:a16="http://schemas.microsoft.com/office/drawing/2014/main" id="{EE6445F5-C183-4FFD-A192-7D078888ED97}"/>
            </a:ext>
          </a:extLst>
        </xdr:cNvPr>
        <xdr:cNvCxnSpPr/>
      </xdr:nvCxnSpPr>
      <xdr:spPr>
        <a:xfrm>
          <a:off x="9639300" y="69799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75692</xdr:rowOff>
    </xdr:from>
    <xdr:to>
      <xdr:col>46</xdr:col>
      <xdr:colOff>38100</xdr:colOff>
      <xdr:row>41</xdr:row>
      <xdr:rowOff>5842</xdr:rowOff>
    </xdr:to>
    <xdr:sp macro="" textlink="">
      <xdr:nvSpPr>
        <xdr:cNvPr id="133" name="楕円 132">
          <a:extLst>
            <a:ext uri="{FF2B5EF4-FFF2-40B4-BE49-F238E27FC236}">
              <a16:creationId xmlns:a16="http://schemas.microsoft.com/office/drawing/2014/main" id="{27428C66-4EBA-411D-B437-88546E8F4193}"/>
            </a:ext>
          </a:extLst>
        </xdr:cNvPr>
        <xdr:cNvSpPr/>
      </xdr:nvSpPr>
      <xdr:spPr>
        <a:xfrm>
          <a:off x="8699500" y="693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121920</xdr:rowOff>
    </xdr:from>
    <xdr:to>
      <xdr:col>50</xdr:col>
      <xdr:colOff>114300</xdr:colOff>
      <xdr:row>40</xdr:row>
      <xdr:rowOff>126492</xdr:rowOff>
    </xdr:to>
    <xdr:cxnSp macro="">
      <xdr:nvCxnSpPr>
        <xdr:cNvPr id="134" name="直線コネクタ 133">
          <a:extLst>
            <a:ext uri="{FF2B5EF4-FFF2-40B4-BE49-F238E27FC236}">
              <a16:creationId xmlns:a16="http://schemas.microsoft.com/office/drawing/2014/main" id="{758E8922-E025-41C0-BD03-9AB8360E4171}"/>
            </a:ext>
          </a:extLst>
        </xdr:cNvPr>
        <xdr:cNvCxnSpPr/>
      </xdr:nvCxnSpPr>
      <xdr:spPr>
        <a:xfrm flipV="1">
          <a:off x="8750300" y="69799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80264</xdr:rowOff>
    </xdr:from>
    <xdr:to>
      <xdr:col>41</xdr:col>
      <xdr:colOff>101600</xdr:colOff>
      <xdr:row>41</xdr:row>
      <xdr:rowOff>10414</xdr:rowOff>
    </xdr:to>
    <xdr:sp macro="" textlink="">
      <xdr:nvSpPr>
        <xdr:cNvPr id="135" name="楕円 134">
          <a:extLst>
            <a:ext uri="{FF2B5EF4-FFF2-40B4-BE49-F238E27FC236}">
              <a16:creationId xmlns:a16="http://schemas.microsoft.com/office/drawing/2014/main" id="{4478CF4F-ADE9-428F-8070-E8AE1547B7A4}"/>
            </a:ext>
          </a:extLst>
        </xdr:cNvPr>
        <xdr:cNvSpPr/>
      </xdr:nvSpPr>
      <xdr:spPr>
        <a:xfrm>
          <a:off x="7810500" y="693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126492</xdr:rowOff>
    </xdr:from>
    <xdr:to>
      <xdr:col>45</xdr:col>
      <xdr:colOff>177800</xdr:colOff>
      <xdr:row>40</xdr:row>
      <xdr:rowOff>131064</xdr:rowOff>
    </xdr:to>
    <xdr:cxnSp macro="">
      <xdr:nvCxnSpPr>
        <xdr:cNvPr id="136" name="直線コネクタ 135">
          <a:extLst>
            <a:ext uri="{FF2B5EF4-FFF2-40B4-BE49-F238E27FC236}">
              <a16:creationId xmlns:a16="http://schemas.microsoft.com/office/drawing/2014/main" id="{46CD3843-BE86-4E07-919E-CF4CD24811A6}"/>
            </a:ext>
          </a:extLst>
        </xdr:cNvPr>
        <xdr:cNvCxnSpPr/>
      </xdr:nvCxnSpPr>
      <xdr:spPr>
        <a:xfrm flipV="1">
          <a:off x="7861300" y="698449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80264</xdr:rowOff>
    </xdr:from>
    <xdr:to>
      <xdr:col>36</xdr:col>
      <xdr:colOff>165100</xdr:colOff>
      <xdr:row>41</xdr:row>
      <xdr:rowOff>10414</xdr:rowOff>
    </xdr:to>
    <xdr:sp macro="" textlink="">
      <xdr:nvSpPr>
        <xdr:cNvPr id="137" name="楕円 136">
          <a:extLst>
            <a:ext uri="{FF2B5EF4-FFF2-40B4-BE49-F238E27FC236}">
              <a16:creationId xmlns:a16="http://schemas.microsoft.com/office/drawing/2014/main" id="{10946604-C317-4060-985B-EA462B6D639C}"/>
            </a:ext>
          </a:extLst>
        </xdr:cNvPr>
        <xdr:cNvSpPr/>
      </xdr:nvSpPr>
      <xdr:spPr>
        <a:xfrm>
          <a:off x="6921500" y="693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131064</xdr:rowOff>
    </xdr:from>
    <xdr:to>
      <xdr:col>41</xdr:col>
      <xdr:colOff>50800</xdr:colOff>
      <xdr:row>40</xdr:row>
      <xdr:rowOff>131064</xdr:rowOff>
    </xdr:to>
    <xdr:cxnSp macro="">
      <xdr:nvCxnSpPr>
        <xdr:cNvPr id="138" name="直線コネクタ 137">
          <a:extLst>
            <a:ext uri="{FF2B5EF4-FFF2-40B4-BE49-F238E27FC236}">
              <a16:creationId xmlns:a16="http://schemas.microsoft.com/office/drawing/2014/main" id="{17528B12-0E09-4945-9961-3F98F4B12E6C}"/>
            </a:ext>
          </a:extLst>
        </xdr:cNvPr>
        <xdr:cNvCxnSpPr/>
      </xdr:nvCxnSpPr>
      <xdr:spPr>
        <a:xfrm>
          <a:off x="6972300" y="69890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56659</xdr:rowOff>
    </xdr:from>
    <xdr:ext cx="469744" cy="259045"/>
    <xdr:sp macro="" textlink="">
      <xdr:nvSpPr>
        <xdr:cNvPr id="139" name="n_1aveValue【図書館】&#10;一人当たり面積">
          <a:extLst>
            <a:ext uri="{FF2B5EF4-FFF2-40B4-BE49-F238E27FC236}">
              <a16:creationId xmlns:a16="http://schemas.microsoft.com/office/drawing/2014/main" id="{09EB1F91-06BE-405D-9A07-E65C136F8913}"/>
            </a:ext>
          </a:extLst>
        </xdr:cNvPr>
        <xdr:cNvSpPr txBox="1"/>
      </xdr:nvSpPr>
      <xdr:spPr>
        <a:xfrm>
          <a:off x="9391727" y="657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61231</xdr:rowOff>
    </xdr:from>
    <xdr:ext cx="469744" cy="259045"/>
    <xdr:sp macro="" textlink="">
      <xdr:nvSpPr>
        <xdr:cNvPr id="140" name="n_2aveValue【図書館】&#10;一人当たり面積">
          <a:extLst>
            <a:ext uri="{FF2B5EF4-FFF2-40B4-BE49-F238E27FC236}">
              <a16:creationId xmlns:a16="http://schemas.microsoft.com/office/drawing/2014/main" id="{155B8727-B90F-4893-8806-7A01469B5F15}"/>
            </a:ext>
          </a:extLst>
        </xdr:cNvPr>
        <xdr:cNvSpPr txBox="1"/>
      </xdr:nvSpPr>
      <xdr:spPr>
        <a:xfrm>
          <a:off x="8515427" y="657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65803</xdr:rowOff>
    </xdr:from>
    <xdr:ext cx="469744" cy="259045"/>
    <xdr:sp macro="" textlink="">
      <xdr:nvSpPr>
        <xdr:cNvPr id="141" name="n_3aveValue【図書館】&#10;一人当たり面積">
          <a:extLst>
            <a:ext uri="{FF2B5EF4-FFF2-40B4-BE49-F238E27FC236}">
              <a16:creationId xmlns:a16="http://schemas.microsoft.com/office/drawing/2014/main" id="{EDADCF34-B2F0-4C0C-ACD0-B5FCCE219002}"/>
            </a:ext>
          </a:extLst>
        </xdr:cNvPr>
        <xdr:cNvSpPr txBox="1"/>
      </xdr:nvSpPr>
      <xdr:spPr>
        <a:xfrm>
          <a:off x="7626427" y="658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70375</xdr:rowOff>
    </xdr:from>
    <xdr:ext cx="469744" cy="259045"/>
    <xdr:sp macro="" textlink="">
      <xdr:nvSpPr>
        <xdr:cNvPr id="142" name="n_4aveValue【図書館】&#10;一人当たり面積">
          <a:extLst>
            <a:ext uri="{FF2B5EF4-FFF2-40B4-BE49-F238E27FC236}">
              <a16:creationId xmlns:a16="http://schemas.microsoft.com/office/drawing/2014/main" id="{EF40CC10-4519-4E17-AB90-D2F7398B1336}"/>
            </a:ext>
          </a:extLst>
        </xdr:cNvPr>
        <xdr:cNvSpPr txBox="1"/>
      </xdr:nvSpPr>
      <xdr:spPr>
        <a:xfrm>
          <a:off x="6737427" y="6585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163847</xdr:rowOff>
    </xdr:from>
    <xdr:ext cx="469744" cy="259045"/>
    <xdr:sp macro="" textlink="">
      <xdr:nvSpPr>
        <xdr:cNvPr id="143" name="n_1mainValue【図書館】&#10;一人当たり面積">
          <a:extLst>
            <a:ext uri="{FF2B5EF4-FFF2-40B4-BE49-F238E27FC236}">
              <a16:creationId xmlns:a16="http://schemas.microsoft.com/office/drawing/2014/main" id="{4B64777E-669F-4D8C-98A8-876C1E06E626}"/>
            </a:ext>
          </a:extLst>
        </xdr:cNvPr>
        <xdr:cNvSpPr txBox="1"/>
      </xdr:nvSpPr>
      <xdr:spPr>
        <a:xfrm>
          <a:off x="9391727" y="702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168419</xdr:rowOff>
    </xdr:from>
    <xdr:ext cx="469744" cy="259045"/>
    <xdr:sp macro="" textlink="">
      <xdr:nvSpPr>
        <xdr:cNvPr id="144" name="n_2mainValue【図書館】&#10;一人当たり面積">
          <a:extLst>
            <a:ext uri="{FF2B5EF4-FFF2-40B4-BE49-F238E27FC236}">
              <a16:creationId xmlns:a16="http://schemas.microsoft.com/office/drawing/2014/main" id="{7007534F-E256-4713-A691-FCE101CCA032}"/>
            </a:ext>
          </a:extLst>
        </xdr:cNvPr>
        <xdr:cNvSpPr txBox="1"/>
      </xdr:nvSpPr>
      <xdr:spPr>
        <a:xfrm>
          <a:off x="8515427" y="702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1541</xdr:rowOff>
    </xdr:from>
    <xdr:ext cx="469744" cy="259045"/>
    <xdr:sp macro="" textlink="">
      <xdr:nvSpPr>
        <xdr:cNvPr id="145" name="n_3mainValue【図書館】&#10;一人当たり面積">
          <a:extLst>
            <a:ext uri="{FF2B5EF4-FFF2-40B4-BE49-F238E27FC236}">
              <a16:creationId xmlns:a16="http://schemas.microsoft.com/office/drawing/2014/main" id="{145732D5-8761-4D19-8681-CF5799F47881}"/>
            </a:ext>
          </a:extLst>
        </xdr:cNvPr>
        <xdr:cNvSpPr txBox="1"/>
      </xdr:nvSpPr>
      <xdr:spPr>
        <a:xfrm>
          <a:off x="7626427" y="7030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1541</xdr:rowOff>
    </xdr:from>
    <xdr:ext cx="469744" cy="259045"/>
    <xdr:sp macro="" textlink="">
      <xdr:nvSpPr>
        <xdr:cNvPr id="146" name="n_4mainValue【図書館】&#10;一人当たり面積">
          <a:extLst>
            <a:ext uri="{FF2B5EF4-FFF2-40B4-BE49-F238E27FC236}">
              <a16:creationId xmlns:a16="http://schemas.microsoft.com/office/drawing/2014/main" id="{A6E227E5-1CCB-481B-9D6C-81FE1B8753BB}"/>
            </a:ext>
          </a:extLst>
        </xdr:cNvPr>
        <xdr:cNvSpPr txBox="1"/>
      </xdr:nvSpPr>
      <xdr:spPr>
        <a:xfrm>
          <a:off x="6737427" y="7030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8D0EE436-42D4-48DE-A40B-00EEB74D2E2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DE436E5C-9234-423A-8DD1-0E88EADFFCD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6036F527-1BFA-4B7A-8207-7F24D2D2885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F2ED192-486D-4337-BA36-CF5CEE001F2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1A0379B3-EEC5-4276-A1CD-3009B4E5057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EBE2CB68-8B79-436D-A1FA-FBCB0F8A6A1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5228A029-901E-4FE8-962A-428E6CF0223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3AEE546A-E2D1-45E3-96A1-7008F74283A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663B2177-18CB-43E5-A7A3-57EA4C26D2C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D7E881B8-A031-4A41-976F-8903484B74F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5C4B8F01-DA4B-4343-AFC5-91435B5AA66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DBC6EB24-992D-47B8-9CC2-B488759D70A5}"/>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6D222608-A361-46C0-8651-4A55D7540E1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860EE8C-DD53-49BD-B0E0-AF4D4A3B60D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E30CE7CD-78AA-4874-9888-E203BCE567E9}"/>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33DD2CA5-D5A9-45B3-BA63-C5648D62B666}"/>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40193851-B618-4EC9-A897-65DADCCED90A}"/>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FAEDBFED-02CB-4F69-97EA-183E464266E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6E34829A-D11F-4195-9CA5-A0BEB94A3C4C}"/>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974BD25E-D3A8-41CE-BD98-2699F1311257}"/>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17CE1D09-D848-426A-AA30-548C04EFFD29}"/>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A07EF78F-11CB-490D-9995-E9906FBEBF9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CF60CDED-6B42-4507-BAA2-F0E397A42152}"/>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9CE55212-54C6-4523-83F9-468A24D8165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102870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9D0EA93F-1E4B-42AA-8913-9E2A97C97E59}"/>
            </a:ext>
          </a:extLst>
        </xdr:cNvPr>
        <xdr:cNvCxnSpPr/>
      </xdr:nvCxnSpPr>
      <xdr:spPr>
        <a:xfrm flipV="1">
          <a:off x="4634865" y="953262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CC6C3CE7-FDC9-4FDB-B915-469ADBAF875E}"/>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2C2443D8-4EAC-44AE-8F29-06CFC3E6DBA2}"/>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49547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64709CAA-01C8-4D58-AEF4-154FD71AEDA1}"/>
            </a:ext>
          </a:extLst>
        </xdr:cNvPr>
        <xdr:cNvSpPr txBox="1"/>
      </xdr:nvSpPr>
      <xdr:spPr>
        <a:xfrm>
          <a:off x="4673600" y="930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102870</xdr:rowOff>
    </xdr:from>
    <xdr:to>
      <xdr:col>24</xdr:col>
      <xdr:colOff>152400</xdr:colOff>
      <xdr:row>55</xdr:row>
      <xdr:rowOff>102870</xdr:rowOff>
    </xdr:to>
    <xdr:cxnSp macro="">
      <xdr:nvCxnSpPr>
        <xdr:cNvPr id="175" name="直線コネクタ 174">
          <a:extLst>
            <a:ext uri="{FF2B5EF4-FFF2-40B4-BE49-F238E27FC236}">
              <a16:creationId xmlns:a16="http://schemas.microsoft.com/office/drawing/2014/main" id="{ADB3E618-89B3-49CF-BE8C-3999FB89C963}"/>
            </a:ext>
          </a:extLst>
        </xdr:cNvPr>
        <xdr:cNvCxnSpPr/>
      </xdr:nvCxnSpPr>
      <xdr:spPr>
        <a:xfrm>
          <a:off x="4546600" y="953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59072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98CA5ED4-43B8-4A9B-8337-98D9B36B1A57}"/>
            </a:ext>
          </a:extLst>
        </xdr:cNvPr>
        <xdr:cNvSpPr txBox="1"/>
      </xdr:nvSpPr>
      <xdr:spPr>
        <a:xfrm>
          <a:off x="4673600" y="10346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7" name="フローチャート: 判断 176">
          <a:extLst>
            <a:ext uri="{FF2B5EF4-FFF2-40B4-BE49-F238E27FC236}">
              <a16:creationId xmlns:a16="http://schemas.microsoft.com/office/drawing/2014/main" id="{AF0C04B8-65A3-4F58-AD50-04B13D2AB888}"/>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69215</xdr:rowOff>
    </xdr:from>
    <xdr:to>
      <xdr:col>20</xdr:col>
      <xdr:colOff>38100</xdr:colOff>
      <xdr:row>60</xdr:row>
      <xdr:rowOff>170815</xdr:rowOff>
    </xdr:to>
    <xdr:sp macro="" textlink="">
      <xdr:nvSpPr>
        <xdr:cNvPr id="178" name="フローチャート: 判断 177">
          <a:extLst>
            <a:ext uri="{FF2B5EF4-FFF2-40B4-BE49-F238E27FC236}">
              <a16:creationId xmlns:a16="http://schemas.microsoft.com/office/drawing/2014/main" id="{6765FC10-0C8A-494E-A228-74D98A5A1142}"/>
            </a:ext>
          </a:extLst>
        </xdr:cNvPr>
        <xdr:cNvSpPr/>
      </xdr:nvSpPr>
      <xdr:spPr>
        <a:xfrm>
          <a:off x="3746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19685</xdr:rowOff>
    </xdr:from>
    <xdr:to>
      <xdr:col>15</xdr:col>
      <xdr:colOff>101600</xdr:colOff>
      <xdr:row>60</xdr:row>
      <xdr:rowOff>121285</xdr:rowOff>
    </xdr:to>
    <xdr:sp macro="" textlink="">
      <xdr:nvSpPr>
        <xdr:cNvPr id="179" name="フローチャート: 判断 178">
          <a:extLst>
            <a:ext uri="{FF2B5EF4-FFF2-40B4-BE49-F238E27FC236}">
              <a16:creationId xmlns:a16="http://schemas.microsoft.com/office/drawing/2014/main" id="{9BCA81B4-8B7E-487C-B944-7D48776BC06D}"/>
            </a:ext>
          </a:extLst>
        </xdr:cNvPr>
        <xdr:cNvSpPr/>
      </xdr:nvSpPr>
      <xdr:spPr>
        <a:xfrm>
          <a:off x="2857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8255</xdr:rowOff>
    </xdr:from>
    <xdr:to>
      <xdr:col>10</xdr:col>
      <xdr:colOff>165100</xdr:colOff>
      <xdr:row>60</xdr:row>
      <xdr:rowOff>109855</xdr:rowOff>
    </xdr:to>
    <xdr:sp macro="" textlink="">
      <xdr:nvSpPr>
        <xdr:cNvPr id="180" name="フローチャート: 判断 179">
          <a:extLst>
            <a:ext uri="{FF2B5EF4-FFF2-40B4-BE49-F238E27FC236}">
              <a16:creationId xmlns:a16="http://schemas.microsoft.com/office/drawing/2014/main" id="{3A74ED56-E948-442A-BE1B-4102D938A2A7}"/>
            </a:ext>
          </a:extLst>
        </xdr:cNvPr>
        <xdr:cNvSpPr/>
      </xdr:nvSpPr>
      <xdr:spPr>
        <a:xfrm>
          <a:off x="1968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158750</xdr:rowOff>
    </xdr:from>
    <xdr:to>
      <xdr:col>6</xdr:col>
      <xdr:colOff>38100</xdr:colOff>
      <xdr:row>60</xdr:row>
      <xdr:rowOff>88900</xdr:rowOff>
    </xdr:to>
    <xdr:sp macro="" textlink="">
      <xdr:nvSpPr>
        <xdr:cNvPr id="181" name="フローチャート: 判断 180">
          <a:extLst>
            <a:ext uri="{FF2B5EF4-FFF2-40B4-BE49-F238E27FC236}">
              <a16:creationId xmlns:a16="http://schemas.microsoft.com/office/drawing/2014/main" id="{4768F508-EE18-4D8D-9A71-B5901B044296}"/>
            </a:ext>
          </a:extLst>
        </xdr:cNvPr>
        <xdr:cNvSpPr/>
      </xdr:nvSpPr>
      <xdr:spPr>
        <a:xfrm>
          <a:off x="10795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AA3EDA8-959C-460F-9BC0-6A722DCD326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D87890F-5943-4738-BE24-E13419B0ACE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5BBE5E0-EF2C-444C-A0FA-035F558C3F1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9F88445-F3AF-4358-B438-959F6804C18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A13905D-A898-4CCB-BE2B-514EF6B1409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87" name="楕円 186">
          <a:extLst>
            <a:ext uri="{FF2B5EF4-FFF2-40B4-BE49-F238E27FC236}">
              <a16:creationId xmlns:a16="http://schemas.microsoft.com/office/drawing/2014/main" id="{8E815D13-C0AE-4BCB-997F-F139F9ACD50C}"/>
            </a:ext>
          </a:extLst>
        </xdr:cNvPr>
        <xdr:cNvSpPr/>
      </xdr:nvSpPr>
      <xdr:spPr>
        <a:xfrm>
          <a:off x="4584700" y="102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31132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A1F50724-7F10-4EEB-8E81-667F651B4AB4}"/>
            </a:ext>
          </a:extLst>
        </xdr:cNvPr>
        <xdr:cNvSpPr txBox="1"/>
      </xdr:nvSpPr>
      <xdr:spPr>
        <a:xfrm>
          <a:off x="4673600" y="1014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143510</xdr:rowOff>
    </xdr:from>
    <xdr:to>
      <xdr:col>20</xdr:col>
      <xdr:colOff>38100</xdr:colOff>
      <xdr:row>60</xdr:row>
      <xdr:rowOff>73660</xdr:rowOff>
    </xdr:to>
    <xdr:sp macro="" textlink="">
      <xdr:nvSpPr>
        <xdr:cNvPr id="189" name="楕円 188">
          <a:extLst>
            <a:ext uri="{FF2B5EF4-FFF2-40B4-BE49-F238E27FC236}">
              <a16:creationId xmlns:a16="http://schemas.microsoft.com/office/drawing/2014/main" id="{54FCBF74-0D46-4715-BCAC-4B6680525D6B}"/>
            </a:ext>
          </a:extLst>
        </xdr:cNvPr>
        <xdr:cNvSpPr/>
      </xdr:nvSpPr>
      <xdr:spPr>
        <a:xfrm>
          <a:off x="3746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22860</xdr:rowOff>
    </xdr:from>
    <xdr:to>
      <xdr:col>24</xdr:col>
      <xdr:colOff>63500</xdr:colOff>
      <xdr:row>60</xdr:row>
      <xdr:rowOff>59055</xdr:rowOff>
    </xdr:to>
    <xdr:cxnSp macro="">
      <xdr:nvCxnSpPr>
        <xdr:cNvPr id="190" name="直線コネクタ 189">
          <a:extLst>
            <a:ext uri="{FF2B5EF4-FFF2-40B4-BE49-F238E27FC236}">
              <a16:creationId xmlns:a16="http://schemas.microsoft.com/office/drawing/2014/main" id="{2AF47430-ADE3-4C6F-8D59-69A89C15F72D}"/>
            </a:ext>
          </a:extLst>
        </xdr:cNvPr>
        <xdr:cNvCxnSpPr/>
      </xdr:nvCxnSpPr>
      <xdr:spPr>
        <a:xfrm>
          <a:off x="3797300" y="1030986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78740</xdr:rowOff>
    </xdr:from>
    <xdr:to>
      <xdr:col>15</xdr:col>
      <xdr:colOff>101600</xdr:colOff>
      <xdr:row>59</xdr:row>
      <xdr:rowOff>8890</xdr:rowOff>
    </xdr:to>
    <xdr:sp macro="" textlink="">
      <xdr:nvSpPr>
        <xdr:cNvPr id="191" name="楕円 190">
          <a:extLst>
            <a:ext uri="{FF2B5EF4-FFF2-40B4-BE49-F238E27FC236}">
              <a16:creationId xmlns:a16="http://schemas.microsoft.com/office/drawing/2014/main" id="{EB5A5B13-CBD0-4947-9B26-843897F8962A}"/>
            </a:ext>
          </a:extLst>
        </xdr:cNvPr>
        <xdr:cNvSpPr/>
      </xdr:nvSpPr>
      <xdr:spPr>
        <a:xfrm>
          <a:off x="2857500" y="1002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129540</xdr:rowOff>
    </xdr:from>
    <xdr:to>
      <xdr:col>19</xdr:col>
      <xdr:colOff>177800</xdr:colOff>
      <xdr:row>60</xdr:row>
      <xdr:rowOff>22860</xdr:rowOff>
    </xdr:to>
    <xdr:cxnSp macro="">
      <xdr:nvCxnSpPr>
        <xdr:cNvPr id="192" name="直線コネクタ 191">
          <a:extLst>
            <a:ext uri="{FF2B5EF4-FFF2-40B4-BE49-F238E27FC236}">
              <a16:creationId xmlns:a16="http://schemas.microsoft.com/office/drawing/2014/main" id="{342B4870-81F3-40A8-B42C-20B57CDFD99C}"/>
            </a:ext>
          </a:extLst>
        </xdr:cNvPr>
        <xdr:cNvCxnSpPr/>
      </xdr:nvCxnSpPr>
      <xdr:spPr>
        <a:xfrm>
          <a:off x="2908300" y="10073640"/>
          <a:ext cx="889000" cy="23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19685</xdr:rowOff>
    </xdr:from>
    <xdr:to>
      <xdr:col>10</xdr:col>
      <xdr:colOff>165100</xdr:colOff>
      <xdr:row>59</xdr:row>
      <xdr:rowOff>121285</xdr:rowOff>
    </xdr:to>
    <xdr:sp macro="" textlink="">
      <xdr:nvSpPr>
        <xdr:cNvPr id="193" name="楕円 192">
          <a:extLst>
            <a:ext uri="{FF2B5EF4-FFF2-40B4-BE49-F238E27FC236}">
              <a16:creationId xmlns:a16="http://schemas.microsoft.com/office/drawing/2014/main" id="{7E5C287B-3DA5-4A59-BDCF-92B8E87AA4DA}"/>
            </a:ext>
          </a:extLst>
        </xdr:cNvPr>
        <xdr:cNvSpPr/>
      </xdr:nvSpPr>
      <xdr:spPr>
        <a:xfrm>
          <a:off x="1968500" y="1013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129540</xdr:rowOff>
    </xdr:from>
    <xdr:to>
      <xdr:col>15</xdr:col>
      <xdr:colOff>50800</xdr:colOff>
      <xdr:row>59</xdr:row>
      <xdr:rowOff>70485</xdr:rowOff>
    </xdr:to>
    <xdr:cxnSp macro="">
      <xdr:nvCxnSpPr>
        <xdr:cNvPr id="194" name="直線コネクタ 193">
          <a:extLst>
            <a:ext uri="{FF2B5EF4-FFF2-40B4-BE49-F238E27FC236}">
              <a16:creationId xmlns:a16="http://schemas.microsoft.com/office/drawing/2014/main" id="{192B9A85-FC2D-4726-8DDF-CEF39C475D61}"/>
            </a:ext>
          </a:extLst>
        </xdr:cNvPr>
        <xdr:cNvCxnSpPr/>
      </xdr:nvCxnSpPr>
      <xdr:spPr>
        <a:xfrm flipV="1">
          <a:off x="2019300" y="10073640"/>
          <a:ext cx="889000" cy="1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151130</xdr:rowOff>
    </xdr:from>
    <xdr:to>
      <xdr:col>6</xdr:col>
      <xdr:colOff>38100</xdr:colOff>
      <xdr:row>59</xdr:row>
      <xdr:rowOff>81280</xdr:rowOff>
    </xdr:to>
    <xdr:sp macro="" textlink="">
      <xdr:nvSpPr>
        <xdr:cNvPr id="195" name="楕円 194">
          <a:extLst>
            <a:ext uri="{FF2B5EF4-FFF2-40B4-BE49-F238E27FC236}">
              <a16:creationId xmlns:a16="http://schemas.microsoft.com/office/drawing/2014/main" id="{CC4ACAAD-F118-44E7-9C28-39FB02E31978}"/>
            </a:ext>
          </a:extLst>
        </xdr:cNvPr>
        <xdr:cNvSpPr/>
      </xdr:nvSpPr>
      <xdr:spPr>
        <a:xfrm>
          <a:off x="1079500" y="1009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30480</xdr:rowOff>
    </xdr:from>
    <xdr:to>
      <xdr:col>10</xdr:col>
      <xdr:colOff>114300</xdr:colOff>
      <xdr:row>59</xdr:row>
      <xdr:rowOff>70485</xdr:rowOff>
    </xdr:to>
    <xdr:cxnSp macro="">
      <xdr:nvCxnSpPr>
        <xdr:cNvPr id="196" name="直線コネクタ 195">
          <a:extLst>
            <a:ext uri="{FF2B5EF4-FFF2-40B4-BE49-F238E27FC236}">
              <a16:creationId xmlns:a16="http://schemas.microsoft.com/office/drawing/2014/main" id="{716583BF-DD3D-466C-8F77-D8BEF2E638FE}"/>
            </a:ext>
          </a:extLst>
        </xdr:cNvPr>
        <xdr:cNvCxnSpPr/>
      </xdr:nvCxnSpPr>
      <xdr:spPr>
        <a:xfrm>
          <a:off x="1130300" y="1014603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161942</xdr:rowOff>
    </xdr:from>
    <xdr:ext cx="405111" cy="259045"/>
    <xdr:sp macro="" textlink="">
      <xdr:nvSpPr>
        <xdr:cNvPr id="197" name="n_1aveValue【体育館・プール】&#10;有形固定資産減価償却率">
          <a:extLst>
            <a:ext uri="{FF2B5EF4-FFF2-40B4-BE49-F238E27FC236}">
              <a16:creationId xmlns:a16="http://schemas.microsoft.com/office/drawing/2014/main" id="{0454BA8B-57B0-4A95-B6B5-C69405508B62}"/>
            </a:ext>
          </a:extLst>
        </xdr:cNvPr>
        <xdr:cNvSpPr txBox="1"/>
      </xdr:nvSpPr>
      <xdr:spPr>
        <a:xfrm>
          <a:off x="35820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112412</xdr:rowOff>
    </xdr:from>
    <xdr:ext cx="405111" cy="259045"/>
    <xdr:sp macro="" textlink="">
      <xdr:nvSpPr>
        <xdr:cNvPr id="198" name="n_2aveValue【体育館・プール】&#10;有形固定資産減価償却率">
          <a:extLst>
            <a:ext uri="{FF2B5EF4-FFF2-40B4-BE49-F238E27FC236}">
              <a16:creationId xmlns:a16="http://schemas.microsoft.com/office/drawing/2014/main" id="{844C39C8-8D40-43A9-9EAD-3DF74BECF751}"/>
            </a:ext>
          </a:extLst>
        </xdr:cNvPr>
        <xdr:cNvSpPr txBox="1"/>
      </xdr:nvSpPr>
      <xdr:spPr>
        <a:xfrm>
          <a:off x="270574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100982</xdr:rowOff>
    </xdr:from>
    <xdr:ext cx="405111" cy="259045"/>
    <xdr:sp macro="" textlink="">
      <xdr:nvSpPr>
        <xdr:cNvPr id="199" name="n_3aveValue【体育館・プール】&#10;有形固定資産減価償却率">
          <a:extLst>
            <a:ext uri="{FF2B5EF4-FFF2-40B4-BE49-F238E27FC236}">
              <a16:creationId xmlns:a16="http://schemas.microsoft.com/office/drawing/2014/main" id="{34BA7E8B-FD9E-4735-AE4F-9FD4242C333F}"/>
            </a:ext>
          </a:extLst>
        </xdr:cNvPr>
        <xdr:cNvSpPr txBox="1"/>
      </xdr:nvSpPr>
      <xdr:spPr>
        <a:xfrm>
          <a:off x="1816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80027</xdr:rowOff>
    </xdr:from>
    <xdr:ext cx="405111" cy="259045"/>
    <xdr:sp macro="" textlink="">
      <xdr:nvSpPr>
        <xdr:cNvPr id="200" name="n_4aveValue【体育館・プール】&#10;有形固定資産減価償却率">
          <a:extLst>
            <a:ext uri="{FF2B5EF4-FFF2-40B4-BE49-F238E27FC236}">
              <a16:creationId xmlns:a16="http://schemas.microsoft.com/office/drawing/2014/main" id="{0EDF6619-72C4-4622-B4CF-105CE3E366AB}"/>
            </a:ext>
          </a:extLst>
        </xdr:cNvPr>
        <xdr:cNvSpPr txBox="1"/>
      </xdr:nvSpPr>
      <xdr:spPr>
        <a:xfrm>
          <a:off x="927744" y="1036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90187</xdr:rowOff>
    </xdr:from>
    <xdr:ext cx="405111" cy="259045"/>
    <xdr:sp macro="" textlink="">
      <xdr:nvSpPr>
        <xdr:cNvPr id="201" name="n_1mainValue【体育館・プール】&#10;有形固定資産減価償却率">
          <a:extLst>
            <a:ext uri="{FF2B5EF4-FFF2-40B4-BE49-F238E27FC236}">
              <a16:creationId xmlns:a16="http://schemas.microsoft.com/office/drawing/2014/main" id="{34AAB1AA-80C7-4A8A-810D-7A9440846A51}"/>
            </a:ext>
          </a:extLst>
        </xdr:cNvPr>
        <xdr:cNvSpPr txBox="1"/>
      </xdr:nvSpPr>
      <xdr:spPr>
        <a:xfrm>
          <a:off x="3582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25417</xdr:rowOff>
    </xdr:from>
    <xdr:ext cx="405111" cy="259045"/>
    <xdr:sp macro="" textlink="">
      <xdr:nvSpPr>
        <xdr:cNvPr id="202" name="n_2mainValue【体育館・プール】&#10;有形固定資産減価償却率">
          <a:extLst>
            <a:ext uri="{FF2B5EF4-FFF2-40B4-BE49-F238E27FC236}">
              <a16:creationId xmlns:a16="http://schemas.microsoft.com/office/drawing/2014/main" id="{B5968FE3-FB99-4DA9-AB4B-E9E909B4E531}"/>
            </a:ext>
          </a:extLst>
        </xdr:cNvPr>
        <xdr:cNvSpPr txBox="1"/>
      </xdr:nvSpPr>
      <xdr:spPr>
        <a:xfrm>
          <a:off x="2705744" y="979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137812</xdr:rowOff>
    </xdr:from>
    <xdr:ext cx="405111" cy="259045"/>
    <xdr:sp macro="" textlink="">
      <xdr:nvSpPr>
        <xdr:cNvPr id="203" name="n_3mainValue【体育館・プール】&#10;有形固定資産減価償却率">
          <a:extLst>
            <a:ext uri="{FF2B5EF4-FFF2-40B4-BE49-F238E27FC236}">
              <a16:creationId xmlns:a16="http://schemas.microsoft.com/office/drawing/2014/main" id="{008F17A7-CAFB-4514-957B-4EA1EB0D8A46}"/>
            </a:ext>
          </a:extLst>
        </xdr:cNvPr>
        <xdr:cNvSpPr txBox="1"/>
      </xdr:nvSpPr>
      <xdr:spPr>
        <a:xfrm>
          <a:off x="1816744" y="9910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97807</xdr:rowOff>
    </xdr:from>
    <xdr:ext cx="405111" cy="259045"/>
    <xdr:sp macro="" textlink="">
      <xdr:nvSpPr>
        <xdr:cNvPr id="204" name="n_4mainValue【体育館・プール】&#10;有形固定資産減価償却率">
          <a:extLst>
            <a:ext uri="{FF2B5EF4-FFF2-40B4-BE49-F238E27FC236}">
              <a16:creationId xmlns:a16="http://schemas.microsoft.com/office/drawing/2014/main" id="{8D069608-2959-48A0-9F90-F3D6AFEF7181}"/>
            </a:ext>
          </a:extLst>
        </xdr:cNvPr>
        <xdr:cNvSpPr txBox="1"/>
      </xdr:nvSpPr>
      <xdr:spPr>
        <a:xfrm>
          <a:off x="92774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34AAB23C-63AD-4738-9511-5F9DEAC21A2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A1B332A7-4A67-4622-B138-AC1618EC373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1BEE4415-99FD-46F9-8C80-359F75B3755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59C6F807-73E0-49F3-A40F-0260306392D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29CB7296-E041-4DCE-BE31-ED55BC46426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8B500F27-FDC9-4F86-B118-4AABF70A17E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643B25F9-AE2A-4E72-8090-7DEE3D3A139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4A02BCA-4146-4EF2-AF82-953026FFB0B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7F9231CB-51D6-4BFE-8C08-FECD36AF7FE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4FA63AB5-A49B-4182-ACE8-F474B7328C7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A3BDC643-954E-4B0D-A5C0-BE559B6BE76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F6A92EC8-F887-4F3E-974A-BD262694A479}"/>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BCC18AE-A4BD-4967-A648-D374B595005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B2B98397-DD46-400A-A31B-FE2E2566E248}"/>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3E875BC4-0613-4800-94EA-685FFD3C263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85C5AA3C-8665-4C65-8400-4E7D7FD39437}"/>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2893F932-FF60-4134-9E8B-5BD483309BCB}"/>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A113B488-3DA0-4D4D-8D03-7F0353F16399}"/>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6BD42D3-F8DB-45F5-8A6C-E0AC4B77AA6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2C243276-6E89-451A-B4A5-BA8FAD043AB4}"/>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39369F02-BA43-4AA0-89D3-54DEF91FD61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5004D31C-7DCB-440B-8917-11B699E87EE1}"/>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A96F2571-2A25-4356-9D65-FA92330E666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135255</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25DDBAD6-98A1-49F8-8CE6-4046D18BFF80}"/>
            </a:ext>
          </a:extLst>
        </xdr:cNvPr>
        <xdr:cNvCxnSpPr/>
      </xdr:nvCxnSpPr>
      <xdr:spPr>
        <a:xfrm flipV="1">
          <a:off x="10476865" y="9736455"/>
          <a:ext cx="0" cy="1312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B4D43F73-8AA8-467D-8C8F-EF8BEBF26ABA}"/>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FAC10086-FF98-4CDC-B364-C856B4D704F9}"/>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81932</xdr:rowOff>
    </xdr:from>
    <xdr:ext cx="469744" cy="259045"/>
    <xdr:sp macro="" textlink="">
      <xdr:nvSpPr>
        <xdr:cNvPr id="231" name="【体育館・プール】&#10;一人当たり面積最大値テキスト">
          <a:extLst>
            <a:ext uri="{FF2B5EF4-FFF2-40B4-BE49-F238E27FC236}">
              <a16:creationId xmlns:a16="http://schemas.microsoft.com/office/drawing/2014/main" id="{5379826F-F176-4F5C-BBF1-46537482707A}"/>
            </a:ext>
          </a:extLst>
        </xdr:cNvPr>
        <xdr:cNvSpPr txBox="1"/>
      </xdr:nvSpPr>
      <xdr:spPr>
        <a:xfrm>
          <a:off x="10515600" y="9511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135255</xdr:rowOff>
    </xdr:from>
    <xdr:to>
      <xdr:col>55</xdr:col>
      <xdr:colOff>88900</xdr:colOff>
      <xdr:row>56</xdr:row>
      <xdr:rowOff>135255</xdr:rowOff>
    </xdr:to>
    <xdr:cxnSp macro="">
      <xdr:nvCxnSpPr>
        <xdr:cNvPr id="232" name="直線コネクタ 231">
          <a:extLst>
            <a:ext uri="{FF2B5EF4-FFF2-40B4-BE49-F238E27FC236}">
              <a16:creationId xmlns:a16="http://schemas.microsoft.com/office/drawing/2014/main" id="{409B574F-EA26-4A55-AA71-2BAED7973925}"/>
            </a:ext>
          </a:extLst>
        </xdr:cNvPr>
        <xdr:cNvCxnSpPr/>
      </xdr:nvCxnSpPr>
      <xdr:spPr>
        <a:xfrm>
          <a:off x="10388600" y="97364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57421</xdr:rowOff>
    </xdr:from>
    <xdr:ext cx="469744" cy="259045"/>
    <xdr:sp macro="" textlink="">
      <xdr:nvSpPr>
        <xdr:cNvPr id="233" name="【体育館・プール】&#10;一人当たり面積平均値テキスト">
          <a:extLst>
            <a:ext uri="{FF2B5EF4-FFF2-40B4-BE49-F238E27FC236}">
              <a16:creationId xmlns:a16="http://schemas.microsoft.com/office/drawing/2014/main" id="{F75F9211-D03D-41A9-BD65-687FC63E6C8F}"/>
            </a:ext>
          </a:extLst>
        </xdr:cNvPr>
        <xdr:cNvSpPr txBox="1"/>
      </xdr:nvSpPr>
      <xdr:spPr>
        <a:xfrm>
          <a:off x="10515600" y="106873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34544</xdr:rowOff>
    </xdr:from>
    <xdr:to>
      <xdr:col>55</xdr:col>
      <xdr:colOff>50800</xdr:colOff>
      <xdr:row>63</xdr:row>
      <xdr:rowOff>136144</xdr:rowOff>
    </xdr:to>
    <xdr:sp macro="" textlink="">
      <xdr:nvSpPr>
        <xdr:cNvPr id="234" name="フローチャート: 判断 233">
          <a:extLst>
            <a:ext uri="{FF2B5EF4-FFF2-40B4-BE49-F238E27FC236}">
              <a16:creationId xmlns:a16="http://schemas.microsoft.com/office/drawing/2014/main" id="{CC055765-9337-4222-87DA-5A33DC938903}"/>
            </a:ext>
          </a:extLst>
        </xdr:cNvPr>
        <xdr:cNvSpPr/>
      </xdr:nvSpPr>
      <xdr:spPr>
        <a:xfrm>
          <a:off x="104267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39116</xdr:rowOff>
    </xdr:from>
    <xdr:to>
      <xdr:col>50</xdr:col>
      <xdr:colOff>165100</xdr:colOff>
      <xdr:row>63</xdr:row>
      <xdr:rowOff>140716</xdr:rowOff>
    </xdr:to>
    <xdr:sp macro="" textlink="">
      <xdr:nvSpPr>
        <xdr:cNvPr id="235" name="フローチャート: 判断 234">
          <a:extLst>
            <a:ext uri="{FF2B5EF4-FFF2-40B4-BE49-F238E27FC236}">
              <a16:creationId xmlns:a16="http://schemas.microsoft.com/office/drawing/2014/main" id="{2D859C5B-3659-4317-AB91-EDA873FE0C45}"/>
            </a:ext>
          </a:extLst>
        </xdr:cNvPr>
        <xdr:cNvSpPr/>
      </xdr:nvSpPr>
      <xdr:spPr>
        <a:xfrm>
          <a:off x="9588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44069</xdr:rowOff>
    </xdr:from>
    <xdr:to>
      <xdr:col>46</xdr:col>
      <xdr:colOff>38100</xdr:colOff>
      <xdr:row>63</xdr:row>
      <xdr:rowOff>145669</xdr:rowOff>
    </xdr:to>
    <xdr:sp macro="" textlink="">
      <xdr:nvSpPr>
        <xdr:cNvPr id="236" name="フローチャート: 判断 235">
          <a:extLst>
            <a:ext uri="{FF2B5EF4-FFF2-40B4-BE49-F238E27FC236}">
              <a16:creationId xmlns:a16="http://schemas.microsoft.com/office/drawing/2014/main" id="{1E384B8B-2A86-4E2A-816B-E270AB5F880F}"/>
            </a:ext>
          </a:extLst>
        </xdr:cNvPr>
        <xdr:cNvSpPr/>
      </xdr:nvSpPr>
      <xdr:spPr>
        <a:xfrm>
          <a:off x="8699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53594</xdr:rowOff>
    </xdr:from>
    <xdr:to>
      <xdr:col>41</xdr:col>
      <xdr:colOff>101600</xdr:colOff>
      <xdr:row>63</xdr:row>
      <xdr:rowOff>155194</xdr:rowOff>
    </xdr:to>
    <xdr:sp macro="" textlink="">
      <xdr:nvSpPr>
        <xdr:cNvPr id="237" name="フローチャート: 判断 236">
          <a:extLst>
            <a:ext uri="{FF2B5EF4-FFF2-40B4-BE49-F238E27FC236}">
              <a16:creationId xmlns:a16="http://schemas.microsoft.com/office/drawing/2014/main" id="{E132E486-AF43-4F3F-BC13-A0CF9F6C1848}"/>
            </a:ext>
          </a:extLst>
        </xdr:cNvPr>
        <xdr:cNvSpPr/>
      </xdr:nvSpPr>
      <xdr:spPr>
        <a:xfrm>
          <a:off x="7810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65786</xdr:rowOff>
    </xdr:from>
    <xdr:to>
      <xdr:col>36</xdr:col>
      <xdr:colOff>165100</xdr:colOff>
      <xdr:row>63</xdr:row>
      <xdr:rowOff>167386</xdr:rowOff>
    </xdr:to>
    <xdr:sp macro="" textlink="">
      <xdr:nvSpPr>
        <xdr:cNvPr id="238" name="フローチャート: 判断 237">
          <a:extLst>
            <a:ext uri="{FF2B5EF4-FFF2-40B4-BE49-F238E27FC236}">
              <a16:creationId xmlns:a16="http://schemas.microsoft.com/office/drawing/2014/main" id="{A9B22DC5-824E-4585-A07F-A1B017F1071A}"/>
            </a:ext>
          </a:extLst>
        </xdr:cNvPr>
        <xdr:cNvSpPr/>
      </xdr:nvSpPr>
      <xdr:spPr>
        <a:xfrm>
          <a:off x="6921500" y="10867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7C56BEE-5550-4AD1-9977-F146303E5FF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49216ED-17B4-4C08-B0D3-032B50959BB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87F16DF-8A34-4BCD-A75A-6FDB547065A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6CDAA2B-8107-4A48-842F-B08A0022CB5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E7F4DBC-9227-47B5-B1A0-D6587608A11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118745</xdr:rowOff>
    </xdr:from>
    <xdr:to>
      <xdr:col>55</xdr:col>
      <xdr:colOff>50800</xdr:colOff>
      <xdr:row>64</xdr:row>
      <xdr:rowOff>48895</xdr:rowOff>
    </xdr:to>
    <xdr:sp macro="" textlink="">
      <xdr:nvSpPr>
        <xdr:cNvPr id="244" name="楕円 243">
          <a:extLst>
            <a:ext uri="{FF2B5EF4-FFF2-40B4-BE49-F238E27FC236}">
              <a16:creationId xmlns:a16="http://schemas.microsoft.com/office/drawing/2014/main" id="{F26B45D9-B6AD-4729-8BD5-198C821438A4}"/>
            </a:ext>
          </a:extLst>
        </xdr:cNvPr>
        <xdr:cNvSpPr/>
      </xdr:nvSpPr>
      <xdr:spPr>
        <a:xfrm>
          <a:off x="10426700" y="1092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33672</xdr:rowOff>
    </xdr:from>
    <xdr:ext cx="469744" cy="259045"/>
    <xdr:sp macro="" textlink="">
      <xdr:nvSpPr>
        <xdr:cNvPr id="245" name="【体育館・プール】&#10;一人当たり面積該当値テキスト">
          <a:extLst>
            <a:ext uri="{FF2B5EF4-FFF2-40B4-BE49-F238E27FC236}">
              <a16:creationId xmlns:a16="http://schemas.microsoft.com/office/drawing/2014/main" id="{F9B54B91-F4B7-49F2-94B6-89906DB287C8}"/>
            </a:ext>
          </a:extLst>
        </xdr:cNvPr>
        <xdr:cNvSpPr txBox="1"/>
      </xdr:nvSpPr>
      <xdr:spPr>
        <a:xfrm>
          <a:off x="10515600" y="10835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119888</xdr:rowOff>
    </xdr:from>
    <xdr:to>
      <xdr:col>50</xdr:col>
      <xdr:colOff>165100</xdr:colOff>
      <xdr:row>64</xdr:row>
      <xdr:rowOff>50038</xdr:rowOff>
    </xdr:to>
    <xdr:sp macro="" textlink="">
      <xdr:nvSpPr>
        <xdr:cNvPr id="246" name="楕円 245">
          <a:extLst>
            <a:ext uri="{FF2B5EF4-FFF2-40B4-BE49-F238E27FC236}">
              <a16:creationId xmlns:a16="http://schemas.microsoft.com/office/drawing/2014/main" id="{AC9C5FEE-A835-4271-8A7E-01480AB84C96}"/>
            </a:ext>
          </a:extLst>
        </xdr:cNvPr>
        <xdr:cNvSpPr/>
      </xdr:nvSpPr>
      <xdr:spPr>
        <a:xfrm>
          <a:off x="9588500" y="10921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169545</xdr:rowOff>
    </xdr:from>
    <xdr:to>
      <xdr:col>55</xdr:col>
      <xdr:colOff>0</xdr:colOff>
      <xdr:row>63</xdr:row>
      <xdr:rowOff>170688</xdr:rowOff>
    </xdr:to>
    <xdr:cxnSp macro="">
      <xdr:nvCxnSpPr>
        <xdr:cNvPr id="247" name="直線コネクタ 246">
          <a:extLst>
            <a:ext uri="{FF2B5EF4-FFF2-40B4-BE49-F238E27FC236}">
              <a16:creationId xmlns:a16="http://schemas.microsoft.com/office/drawing/2014/main" id="{88CBB46C-4355-4152-A430-62DA424687AD}"/>
            </a:ext>
          </a:extLst>
        </xdr:cNvPr>
        <xdr:cNvCxnSpPr/>
      </xdr:nvCxnSpPr>
      <xdr:spPr>
        <a:xfrm flipV="1">
          <a:off x="9639300" y="10970895"/>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145796</xdr:rowOff>
    </xdr:from>
    <xdr:to>
      <xdr:col>46</xdr:col>
      <xdr:colOff>38100</xdr:colOff>
      <xdr:row>64</xdr:row>
      <xdr:rowOff>75946</xdr:rowOff>
    </xdr:to>
    <xdr:sp macro="" textlink="">
      <xdr:nvSpPr>
        <xdr:cNvPr id="248" name="楕円 247">
          <a:extLst>
            <a:ext uri="{FF2B5EF4-FFF2-40B4-BE49-F238E27FC236}">
              <a16:creationId xmlns:a16="http://schemas.microsoft.com/office/drawing/2014/main" id="{6151FA2F-CF1C-4C95-8E0F-E503B0834CDD}"/>
            </a:ext>
          </a:extLst>
        </xdr:cNvPr>
        <xdr:cNvSpPr/>
      </xdr:nvSpPr>
      <xdr:spPr>
        <a:xfrm>
          <a:off x="8699500" y="10947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170688</xdr:rowOff>
    </xdr:from>
    <xdr:to>
      <xdr:col>50</xdr:col>
      <xdr:colOff>114300</xdr:colOff>
      <xdr:row>64</xdr:row>
      <xdr:rowOff>25146</xdr:rowOff>
    </xdr:to>
    <xdr:cxnSp macro="">
      <xdr:nvCxnSpPr>
        <xdr:cNvPr id="249" name="直線コネクタ 248">
          <a:extLst>
            <a:ext uri="{FF2B5EF4-FFF2-40B4-BE49-F238E27FC236}">
              <a16:creationId xmlns:a16="http://schemas.microsoft.com/office/drawing/2014/main" id="{667D871A-5220-4587-8B1C-30E936F380EB}"/>
            </a:ext>
          </a:extLst>
        </xdr:cNvPr>
        <xdr:cNvCxnSpPr/>
      </xdr:nvCxnSpPr>
      <xdr:spPr>
        <a:xfrm flipV="1">
          <a:off x="8750300" y="10972038"/>
          <a:ext cx="889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129794</xdr:rowOff>
    </xdr:from>
    <xdr:to>
      <xdr:col>41</xdr:col>
      <xdr:colOff>101600</xdr:colOff>
      <xdr:row>64</xdr:row>
      <xdr:rowOff>59944</xdr:rowOff>
    </xdr:to>
    <xdr:sp macro="" textlink="">
      <xdr:nvSpPr>
        <xdr:cNvPr id="250" name="楕円 249">
          <a:extLst>
            <a:ext uri="{FF2B5EF4-FFF2-40B4-BE49-F238E27FC236}">
              <a16:creationId xmlns:a16="http://schemas.microsoft.com/office/drawing/2014/main" id="{7D7263EF-14A0-40F1-BE74-C551329ACA26}"/>
            </a:ext>
          </a:extLst>
        </xdr:cNvPr>
        <xdr:cNvSpPr/>
      </xdr:nvSpPr>
      <xdr:spPr>
        <a:xfrm>
          <a:off x="7810500" y="1093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9144</xdr:rowOff>
    </xdr:from>
    <xdr:to>
      <xdr:col>45</xdr:col>
      <xdr:colOff>177800</xdr:colOff>
      <xdr:row>64</xdr:row>
      <xdr:rowOff>25146</xdr:rowOff>
    </xdr:to>
    <xdr:cxnSp macro="">
      <xdr:nvCxnSpPr>
        <xdr:cNvPr id="251" name="直線コネクタ 250">
          <a:extLst>
            <a:ext uri="{FF2B5EF4-FFF2-40B4-BE49-F238E27FC236}">
              <a16:creationId xmlns:a16="http://schemas.microsoft.com/office/drawing/2014/main" id="{AE7A7D1F-F571-411D-A4C2-F31E0ECB7E3E}"/>
            </a:ext>
          </a:extLst>
        </xdr:cNvPr>
        <xdr:cNvCxnSpPr/>
      </xdr:nvCxnSpPr>
      <xdr:spPr>
        <a:xfrm>
          <a:off x="7861300" y="10981944"/>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130937</xdr:rowOff>
    </xdr:from>
    <xdr:to>
      <xdr:col>36</xdr:col>
      <xdr:colOff>165100</xdr:colOff>
      <xdr:row>64</xdr:row>
      <xdr:rowOff>61087</xdr:rowOff>
    </xdr:to>
    <xdr:sp macro="" textlink="">
      <xdr:nvSpPr>
        <xdr:cNvPr id="252" name="楕円 251">
          <a:extLst>
            <a:ext uri="{FF2B5EF4-FFF2-40B4-BE49-F238E27FC236}">
              <a16:creationId xmlns:a16="http://schemas.microsoft.com/office/drawing/2014/main" id="{5D158095-2781-4B06-8CCA-FD1322141FFB}"/>
            </a:ext>
          </a:extLst>
        </xdr:cNvPr>
        <xdr:cNvSpPr/>
      </xdr:nvSpPr>
      <xdr:spPr>
        <a:xfrm>
          <a:off x="6921500" y="10932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9144</xdr:rowOff>
    </xdr:from>
    <xdr:to>
      <xdr:col>41</xdr:col>
      <xdr:colOff>50800</xdr:colOff>
      <xdr:row>64</xdr:row>
      <xdr:rowOff>10287</xdr:rowOff>
    </xdr:to>
    <xdr:cxnSp macro="">
      <xdr:nvCxnSpPr>
        <xdr:cNvPr id="253" name="直線コネクタ 252">
          <a:extLst>
            <a:ext uri="{FF2B5EF4-FFF2-40B4-BE49-F238E27FC236}">
              <a16:creationId xmlns:a16="http://schemas.microsoft.com/office/drawing/2014/main" id="{DF9A1F94-B783-4C83-9ACC-636BB929407C}"/>
            </a:ext>
          </a:extLst>
        </xdr:cNvPr>
        <xdr:cNvCxnSpPr/>
      </xdr:nvCxnSpPr>
      <xdr:spPr>
        <a:xfrm flipV="1">
          <a:off x="6972300" y="10981944"/>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157243</xdr:rowOff>
    </xdr:from>
    <xdr:ext cx="469744" cy="259045"/>
    <xdr:sp macro="" textlink="">
      <xdr:nvSpPr>
        <xdr:cNvPr id="254" name="n_1aveValue【体育館・プール】&#10;一人当たり面積">
          <a:extLst>
            <a:ext uri="{FF2B5EF4-FFF2-40B4-BE49-F238E27FC236}">
              <a16:creationId xmlns:a16="http://schemas.microsoft.com/office/drawing/2014/main" id="{8ADE504E-AC80-4732-A942-FE22CD08E563}"/>
            </a:ext>
          </a:extLst>
        </xdr:cNvPr>
        <xdr:cNvSpPr txBox="1"/>
      </xdr:nvSpPr>
      <xdr:spPr>
        <a:xfrm>
          <a:off x="9391727" y="1061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162196</xdr:rowOff>
    </xdr:from>
    <xdr:ext cx="469744" cy="259045"/>
    <xdr:sp macro="" textlink="">
      <xdr:nvSpPr>
        <xdr:cNvPr id="255" name="n_2aveValue【体育館・プール】&#10;一人当たり面積">
          <a:extLst>
            <a:ext uri="{FF2B5EF4-FFF2-40B4-BE49-F238E27FC236}">
              <a16:creationId xmlns:a16="http://schemas.microsoft.com/office/drawing/2014/main" id="{754143A8-C214-4854-9CC7-C8ED48E8CE5C}"/>
            </a:ext>
          </a:extLst>
        </xdr:cNvPr>
        <xdr:cNvSpPr txBox="1"/>
      </xdr:nvSpPr>
      <xdr:spPr>
        <a:xfrm>
          <a:off x="8515427" y="1062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271</xdr:rowOff>
    </xdr:from>
    <xdr:ext cx="469744" cy="259045"/>
    <xdr:sp macro="" textlink="">
      <xdr:nvSpPr>
        <xdr:cNvPr id="256" name="n_3aveValue【体育館・プール】&#10;一人当たり面積">
          <a:extLst>
            <a:ext uri="{FF2B5EF4-FFF2-40B4-BE49-F238E27FC236}">
              <a16:creationId xmlns:a16="http://schemas.microsoft.com/office/drawing/2014/main" id="{D24F48CC-193C-4041-8B47-87416942BC25}"/>
            </a:ext>
          </a:extLst>
        </xdr:cNvPr>
        <xdr:cNvSpPr txBox="1"/>
      </xdr:nvSpPr>
      <xdr:spPr>
        <a:xfrm>
          <a:off x="7626427" y="10630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12463</xdr:rowOff>
    </xdr:from>
    <xdr:ext cx="469744" cy="259045"/>
    <xdr:sp macro="" textlink="">
      <xdr:nvSpPr>
        <xdr:cNvPr id="257" name="n_4aveValue【体育館・プール】&#10;一人当たり面積">
          <a:extLst>
            <a:ext uri="{FF2B5EF4-FFF2-40B4-BE49-F238E27FC236}">
              <a16:creationId xmlns:a16="http://schemas.microsoft.com/office/drawing/2014/main" id="{76CBDA33-9373-43DC-B893-D6ACDB891574}"/>
            </a:ext>
          </a:extLst>
        </xdr:cNvPr>
        <xdr:cNvSpPr txBox="1"/>
      </xdr:nvSpPr>
      <xdr:spPr>
        <a:xfrm>
          <a:off x="6737427" y="10642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41165</xdr:rowOff>
    </xdr:from>
    <xdr:ext cx="469744" cy="259045"/>
    <xdr:sp macro="" textlink="">
      <xdr:nvSpPr>
        <xdr:cNvPr id="258" name="n_1mainValue【体育館・プール】&#10;一人当たり面積">
          <a:extLst>
            <a:ext uri="{FF2B5EF4-FFF2-40B4-BE49-F238E27FC236}">
              <a16:creationId xmlns:a16="http://schemas.microsoft.com/office/drawing/2014/main" id="{DAA8B2F4-88FA-46E8-85EA-44CC23825EAE}"/>
            </a:ext>
          </a:extLst>
        </xdr:cNvPr>
        <xdr:cNvSpPr txBox="1"/>
      </xdr:nvSpPr>
      <xdr:spPr>
        <a:xfrm>
          <a:off x="9391727" y="11013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67073</xdr:rowOff>
    </xdr:from>
    <xdr:ext cx="469744" cy="259045"/>
    <xdr:sp macro="" textlink="">
      <xdr:nvSpPr>
        <xdr:cNvPr id="259" name="n_2mainValue【体育館・プール】&#10;一人当たり面積">
          <a:extLst>
            <a:ext uri="{FF2B5EF4-FFF2-40B4-BE49-F238E27FC236}">
              <a16:creationId xmlns:a16="http://schemas.microsoft.com/office/drawing/2014/main" id="{215A61E6-F325-44D0-BE9A-E0018739F04A}"/>
            </a:ext>
          </a:extLst>
        </xdr:cNvPr>
        <xdr:cNvSpPr txBox="1"/>
      </xdr:nvSpPr>
      <xdr:spPr>
        <a:xfrm>
          <a:off x="8515427" y="11039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51071</xdr:rowOff>
    </xdr:from>
    <xdr:ext cx="469744" cy="259045"/>
    <xdr:sp macro="" textlink="">
      <xdr:nvSpPr>
        <xdr:cNvPr id="260" name="n_3mainValue【体育館・プール】&#10;一人当たり面積">
          <a:extLst>
            <a:ext uri="{FF2B5EF4-FFF2-40B4-BE49-F238E27FC236}">
              <a16:creationId xmlns:a16="http://schemas.microsoft.com/office/drawing/2014/main" id="{1AC76037-735E-4954-9A12-9061CF556975}"/>
            </a:ext>
          </a:extLst>
        </xdr:cNvPr>
        <xdr:cNvSpPr txBox="1"/>
      </xdr:nvSpPr>
      <xdr:spPr>
        <a:xfrm>
          <a:off x="7626427" y="11023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52214</xdr:rowOff>
    </xdr:from>
    <xdr:ext cx="469744" cy="259045"/>
    <xdr:sp macro="" textlink="">
      <xdr:nvSpPr>
        <xdr:cNvPr id="261" name="n_4mainValue【体育館・プール】&#10;一人当たり面積">
          <a:extLst>
            <a:ext uri="{FF2B5EF4-FFF2-40B4-BE49-F238E27FC236}">
              <a16:creationId xmlns:a16="http://schemas.microsoft.com/office/drawing/2014/main" id="{5ADAE74A-AED6-4869-9B88-8BC66010C952}"/>
            </a:ext>
          </a:extLst>
        </xdr:cNvPr>
        <xdr:cNvSpPr txBox="1"/>
      </xdr:nvSpPr>
      <xdr:spPr>
        <a:xfrm>
          <a:off x="6737427" y="11025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E3780531-CD31-4AC0-9285-C0A6ED48D6D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83E9693F-5E10-475C-80C3-074AFDDA531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FEA110B4-66CB-4A15-AF3C-B56A57F6732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D3C26B9E-5222-4AD8-857C-82D654DD0CE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52F8D779-8456-4F82-A272-D3A799B4F93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8D062BC8-B8F6-487F-AEFF-5E5062DC48C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8913F1CE-F96F-49CC-9A41-0471F1D15CC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22D131CC-1B4E-4F39-B670-B472C1EA75F6}"/>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14369A72-ACA2-4C29-A35A-164E45348D5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471C0E6B-EDED-46B0-9EA2-B9E9D48DEBB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6923FEF3-F1AC-4CC8-9FBF-8FF5B1A382F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F276937D-7A3E-4ED3-92E6-865A9161CB6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CB845710-FD4A-4E23-8218-94101320E50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8191898A-E844-4E11-8B3E-D1376C374C7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71ADC1D6-72B0-43C1-BE7B-C0046251421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914D4BF6-798F-410A-BF89-69600C5F5F9B}"/>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1A8AEC04-A09C-42B9-9C81-92874145440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AF9EE7E3-2869-4796-AB7F-4A7827EE4C7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3A465CB7-7108-4462-B22C-5221AE260AB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E2A5F7A0-3774-4011-B4D1-DD7AEAE5A73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D0C905B0-2637-49DC-895C-A1C9DB1E8A1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4E6BA3A3-E41A-4648-AB7E-F35B3EFE3A4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AA451A49-CA54-40C4-913A-38D91EB1978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856C2867-39DA-4B95-94AA-3949E38BB31D}"/>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12CA58A0-AFD4-4C4B-BA91-AEA1BA8E993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B29371B7-9712-4F4C-BF08-BFD51B4EEC8A}"/>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ED73215A-5459-4FBA-A8C5-C178D9F5435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9" name="直線コネクタ 288">
          <a:extLst>
            <a:ext uri="{FF2B5EF4-FFF2-40B4-BE49-F238E27FC236}">
              <a16:creationId xmlns:a16="http://schemas.microsoft.com/office/drawing/2014/main" id="{ABD99B5E-8DE6-4980-81B5-443AA9F3F594}"/>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0" name="テキスト ボックス 289">
          <a:extLst>
            <a:ext uri="{FF2B5EF4-FFF2-40B4-BE49-F238E27FC236}">
              <a16:creationId xmlns:a16="http://schemas.microsoft.com/office/drawing/2014/main" id="{CEFF13AE-525A-4A63-BAEC-5B5F3C01AEBF}"/>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1" name="直線コネクタ 290">
          <a:extLst>
            <a:ext uri="{FF2B5EF4-FFF2-40B4-BE49-F238E27FC236}">
              <a16:creationId xmlns:a16="http://schemas.microsoft.com/office/drawing/2014/main" id="{94B7AACE-AA00-4638-8390-2898A18990BD}"/>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2" name="テキスト ボックス 291">
          <a:extLst>
            <a:ext uri="{FF2B5EF4-FFF2-40B4-BE49-F238E27FC236}">
              <a16:creationId xmlns:a16="http://schemas.microsoft.com/office/drawing/2014/main" id="{E55107DA-79C2-45D6-ADE9-847B8A8277D2}"/>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3" name="直線コネクタ 292">
          <a:extLst>
            <a:ext uri="{FF2B5EF4-FFF2-40B4-BE49-F238E27FC236}">
              <a16:creationId xmlns:a16="http://schemas.microsoft.com/office/drawing/2014/main" id="{41FD0CA5-46F6-40A4-90FF-0B0055ACABBD}"/>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4" name="テキスト ボックス 293">
          <a:extLst>
            <a:ext uri="{FF2B5EF4-FFF2-40B4-BE49-F238E27FC236}">
              <a16:creationId xmlns:a16="http://schemas.microsoft.com/office/drawing/2014/main" id="{5E062D3B-7FAD-4F19-88C8-B02531C85712}"/>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5" name="直線コネクタ 294">
          <a:extLst>
            <a:ext uri="{FF2B5EF4-FFF2-40B4-BE49-F238E27FC236}">
              <a16:creationId xmlns:a16="http://schemas.microsoft.com/office/drawing/2014/main" id="{2AF056BF-00EE-48E5-A7A2-5D07D2F5E5E1}"/>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6" name="テキスト ボックス 295">
          <a:extLst>
            <a:ext uri="{FF2B5EF4-FFF2-40B4-BE49-F238E27FC236}">
              <a16:creationId xmlns:a16="http://schemas.microsoft.com/office/drawing/2014/main" id="{9C4A2D93-9740-4E95-B680-ED7309E16865}"/>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7" name="直線コネクタ 296">
          <a:extLst>
            <a:ext uri="{FF2B5EF4-FFF2-40B4-BE49-F238E27FC236}">
              <a16:creationId xmlns:a16="http://schemas.microsoft.com/office/drawing/2014/main" id="{CF9A9A00-9359-43CD-89A6-7441B94073CA}"/>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8" name="テキスト ボックス 297">
          <a:extLst>
            <a:ext uri="{FF2B5EF4-FFF2-40B4-BE49-F238E27FC236}">
              <a16:creationId xmlns:a16="http://schemas.microsoft.com/office/drawing/2014/main" id="{E4C6CB04-5DED-4994-B389-192546D32765}"/>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9" name="直線コネクタ 298">
          <a:extLst>
            <a:ext uri="{FF2B5EF4-FFF2-40B4-BE49-F238E27FC236}">
              <a16:creationId xmlns:a16="http://schemas.microsoft.com/office/drawing/2014/main" id="{F912157E-2E0B-4CEF-9803-0772566514C9}"/>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0" name="テキスト ボックス 299">
          <a:extLst>
            <a:ext uri="{FF2B5EF4-FFF2-40B4-BE49-F238E27FC236}">
              <a16:creationId xmlns:a16="http://schemas.microsoft.com/office/drawing/2014/main" id="{0F402639-9019-415A-A5EA-88202CCD2929}"/>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B8D30C95-FF72-4A0E-8F57-4FB97F67996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A3DB384D-02A4-4EE4-AD90-6F8A62D93816}"/>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76200</xdr:rowOff>
    </xdr:from>
    <xdr:to>
      <xdr:col>24</xdr:col>
      <xdr:colOff>62865</xdr:colOff>
      <xdr:row>109</xdr:row>
      <xdr:rowOff>35379</xdr:rowOff>
    </xdr:to>
    <xdr:cxnSp macro="">
      <xdr:nvCxnSpPr>
        <xdr:cNvPr id="303" name="直線コネクタ 302">
          <a:extLst>
            <a:ext uri="{FF2B5EF4-FFF2-40B4-BE49-F238E27FC236}">
              <a16:creationId xmlns:a16="http://schemas.microsoft.com/office/drawing/2014/main" id="{1D99299B-2943-4405-9BD1-B3ECC69A77E2}"/>
            </a:ext>
          </a:extLst>
        </xdr:cNvPr>
        <xdr:cNvCxnSpPr/>
      </xdr:nvCxnSpPr>
      <xdr:spPr>
        <a:xfrm flipV="1">
          <a:off x="4634865" y="17221200"/>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4" name="【市民会館】&#10;有形固定資産減価償却率最小値テキスト">
          <a:extLst>
            <a:ext uri="{FF2B5EF4-FFF2-40B4-BE49-F238E27FC236}">
              <a16:creationId xmlns:a16="http://schemas.microsoft.com/office/drawing/2014/main" id="{4AF29B54-D710-44E4-A98E-85DCD6DA53DC}"/>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5" name="直線コネクタ 304">
          <a:extLst>
            <a:ext uri="{FF2B5EF4-FFF2-40B4-BE49-F238E27FC236}">
              <a16:creationId xmlns:a16="http://schemas.microsoft.com/office/drawing/2014/main" id="{E53E1753-DFC3-4B4C-9DD4-CBD45CB1F785}"/>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22877</xdr:rowOff>
    </xdr:from>
    <xdr:ext cx="340478" cy="259045"/>
    <xdr:sp macro="" textlink="">
      <xdr:nvSpPr>
        <xdr:cNvPr id="306" name="【市民会館】&#10;有形固定資産減価償却率最大値テキスト">
          <a:extLst>
            <a:ext uri="{FF2B5EF4-FFF2-40B4-BE49-F238E27FC236}">
              <a16:creationId xmlns:a16="http://schemas.microsoft.com/office/drawing/2014/main" id="{4680EF72-FFEE-40AB-BB7C-3F4BB9917234}"/>
            </a:ext>
          </a:extLst>
        </xdr:cNvPr>
        <xdr:cNvSpPr txBox="1"/>
      </xdr:nvSpPr>
      <xdr:spPr>
        <a:xfrm>
          <a:off x="4673600" y="1699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76200</xdr:rowOff>
    </xdr:from>
    <xdr:to>
      <xdr:col>24</xdr:col>
      <xdr:colOff>152400</xdr:colOff>
      <xdr:row>100</xdr:row>
      <xdr:rowOff>76200</xdr:rowOff>
    </xdr:to>
    <xdr:cxnSp macro="">
      <xdr:nvCxnSpPr>
        <xdr:cNvPr id="307" name="直線コネクタ 306">
          <a:extLst>
            <a:ext uri="{FF2B5EF4-FFF2-40B4-BE49-F238E27FC236}">
              <a16:creationId xmlns:a16="http://schemas.microsoft.com/office/drawing/2014/main" id="{F368F0B1-63F6-46A3-9A7A-2FC32AE1B1B7}"/>
            </a:ext>
          </a:extLst>
        </xdr:cNvPr>
        <xdr:cNvCxnSpPr/>
      </xdr:nvCxnSpPr>
      <xdr:spPr>
        <a:xfrm>
          <a:off x="4546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113591</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DCE9D7DA-9A5A-498D-87A7-23CB962148E1}"/>
            </a:ext>
          </a:extLst>
        </xdr:cNvPr>
        <xdr:cNvSpPr txBox="1"/>
      </xdr:nvSpPr>
      <xdr:spPr>
        <a:xfrm>
          <a:off x="4673600" y="177729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90714</xdr:rowOff>
    </xdr:from>
    <xdr:to>
      <xdr:col>24</xdr:col>
      <xdr:colOff>114300</xdr:colOff>
      <xdr:row>105</xdr:row>
      <xdr:rowOff>20864</xdr:rowOff>
    </xdr:to>
    <xdr:sp macro="" textlink="">
      <xdr:nvSpPr>
        <xdr:cNvPr id="309" name="フローチャート: 判断 308">
          <a:extLst>
            <a:ext uri="{FF2B5EF4-FFF2-40B4-BE49-F238E27FC236}">
              <a16:creationId xmlns:a16="http://schemas.microsoft.com/office/drawing/2014/main" id="{82584197-430F-4A3D-8AF8-499D23DAD79B}"/>
            </a:ext>
          </a:extLst>
        </xdr:cNvPr>
        <xdr:cNvSpPr/>
      </xdr:nvSpPr>
      <xdr:spPr>
        <a:xfrm>
          <a:off x="45847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77651</xdr:rowOff>
    </xdr:from>
    <xdr:to>
      <xdr:col>20</xdr:col>
      <xdr:colOff>38100</xdr:colOff>
      <xdr:row>105</xdr:row>
      <xdr:rowOff>7801</xdr:rowOff>
    </xdr:to>
    <xdr:sp macro="" textlink="">
      <xdr:nvSpPr>
        <xdr:cNvPr id="310" name="フローチャート: 判断 309">
          <a:extLst>
            <a:ext uri="{FF2B5EF4-FFF2-40B4-BE49-F238E27FC236}">
              <a16:creationId xmlns:a16="http://schemas.microsoft.com/office/drawing/2014/main" id="{8CF3BC50-1BA3-4D14-8386-1086B2E5407A}"/>
            </a:ext>
          </a:extLst>
        </xdr:cNvPr>
        <xdr:cNvSpPr/>
      </xdr:nvSpPr>
      <xdr:spPr>
        <a:xfrm>
          <a:off x="3746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48261</xdr:rowOff>
    </xdr:from>
    <xdr:to>
      <xdr:col>15</xdr:col>
      <xdr:colOff>101600</xdr:colOff>
      <xdr:row>104</xdr:row>
      <xdr:rowOff>149861</xdr:rowOff>
    </xdr:to>
    <xdr:sp macro="" textlink="">
      <xdr:nvSpPr>
        <xdr:cNvPr id="311" name="フローチャート: 判断 310">
          <a:extLst>
            <a:ext uri="{FF2B5EF4-FFF2-40B4-BE49-F238E27FC236}">
              <a16:creationId xmlns:a16="http://schemas.microsoft.com/office/drawing/2014/main" id="{4E2B6FC0-4BBE-4025-AC77-4BC8C3FE6389}"/>
            </a:ext>
          </a:extLst>
        </xdr:cNvPr>
        <xdr:cNvSpPr/>
      </xdr:nvSpPr>
      <xdr:spPr>
        <a:xfrm>
          <a:off x="2857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46627</xdr:rowOff>
    </xdr:from>
    <xdr:to>
      <xdr:col>10</xdr:col>
      <xdr:colOff>165100</xdr:colOff>
      <xdr:row>104</xdr:row>
      <xdr:rowOff>148227</xdr:rowOff>
    </xdr:to>
    <xdr:sp macro="" textlink="">
      <xdr:nvSpPr>
        <xdr:cNvPr id="312" name="フローチャート: 判断 311">
          <a:extLst>
            <a:ext uri="{FF2B5EF4-FFF2-40B4-BE49-F238E27FC236}">
              <a16:creationId xmlns:a16="http://schemas.microsoft.com/office/drawing/2014/main" id="{E9ABE2DD-EED4-4A82-ACDF-EAF4C0BB8C6C}"/>
            </a:ext>
          </a:extLst>
        </xdr:cNvPr>
        <xdr:cNvSpPr/>
      </xdr:nvSpPr>
      <xdr:spPr>
        <a:xfrm>
          <a:off x="1968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31931</xdr:rowOff>
    </xdr:from>
    <xdr:to>
      <xdr:col>6</xdr:col>
      <xdr:colOff>38100</xdr:colOff>
      <xdr:row>104</xdr:row>
      <xdr:rowOff>133531</xdr:rowOff>
    </xdr:to>
    <xdr:sp macro="" textlink="">
      <xdr:nvSpPr>
        <xdr:cNvPr id="313" name="フローチャート: 判断 312">
          <a:extLst>
            <a:ext uri="{FF2B5EF4-FFF2-40B4-BE49-F238E27FC236}">
              <a16:creationId xmlns:a16="http://schemas.microsoft.com/office/drawing/2014/main" id="{8F75F132-5D51-4B2A-B230-D2FE15F60422}"/>
            </a:ext>
          </a:extLst>
        </xdr:cNvPr>
        <xdr:cNvSpPr/>
      </xdr:nvSpPr>
      <xdr:spPr>
        <a:xfrm>
          <a:off x="1079500" y="1786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7CA46E9C-6B81-4D0C-AE42-BDA926A06D5B}"/>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7C80EDEF-A1B7-41AF-9EB5-956A1821CCEA}"/>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020CCF19-5B92-4CFA-A3D2-7673DE45A0C4}"/>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8D156EFC-3F1F-4982-91F6-8A0F18A4E1C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25F2E955-E243-48C2-8270-5D83F0DBBDD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142966</xdr:rowOff>
    </xdr:from>
    <xdr:to>
      <xdr:col>24</xdr:col>
      <xdr:colOff>114300</xdr:colOff>
      <xdr:row>108</xdr:row>
      <xdr:rowOff>73116</xdr:rowOff>
    </xdr:to>
    <xdr:sp macro="" textlink="">
      <xdr:nvSpPr>
        <xdr:cNvPr id="319" name="楕円 318">
          <a:extLst>
            <a:ext uri="{FF2B5EF4-FFF2-40B4-BE49-F238E27FC236}">
              <a16:creationId xmlns:a16="http://schemas.microsoft.com/office/drawing/2014/main" id="{B9235E3A-57E5-4145-9C4A-33AAB00CA5F0}"/>
            </a:ext>
          </a:extLst>
        </xdr:cNvPr>
        <xdr:cNvSpPr/>
      </xdr:nvSpPr>
      <xdr:spPr>
        <a:xfrm>
          <a:off x="4584700" y="1848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121393</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15E48E6F-CC73-423F-8665-748EBCB8FC23}"/>
            </a:ext>
          </a:extLst>
        </xdr:cNvPr>
        <xdr:cNvSpPr txBox="1"/>
      </xdr:nvSpPr>
      <xdr:spPr>
        <a:xfrm>
          <a:off x="4673600" y="1846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111942</xdr:rowOff>
    </xdr:from>
    <xdr:to>
      <xdr:col>20</xdr:col>
      <xdr:colOff>38100</xdr:colOff>
      <xdr:row>108</xdr:row>
      <xdr:rowOff>42092</xdr:rowOff>
    </xdr:to>
    <xdr:sp macro="" textlink="">
      <xdr:nvSpPr>
        <xdr:cNvPr id="321" name="楕円 320">
          <a:extLst>
            <a:ext uri="{FF2B5EF4-FFF2-40B4-BE49-F238E27FC236}">
              <a16:creationId xmlns:a16="http://schemas.microsoft.com/office/drawing/2014/main" id="{FE22998D-72E5-411D-B23F-E664ACB35039}"/>
            </a:ext>
          </a:extLst>
        </xdr:cNvPr>
        <xdr:cNvSpPr/>
      </xdr:nvSpPr>
      <xdr:spPr>
        <a:xfrm>
          <a:off x="37465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162742</xdr:rowOff>
    </xdr:from>
    <xdr:to>
      <xdr:col>24</xdr:col>
      <xdr:colOff>63500</xdr:colOff>
      <xdr:row>108</xdr:row>
      <xdr:rowOff>22316</xdr:rowOff>
    </xdr:to>
    <xdr:cxnSp macro="">
      <xdr:nvCxnSpPr>
        <xdr:cNvPr id="322" name="直線コネクタ 321">
          <a:extLst>
            <a:ext uri="{FF2B5EF4-FFF2-40B4-BE49-F238E27FC236}">
              <a16:creationId xmlns:a16="http://schemas.microsoft.com/office/drawing/2014/main" id="{AD755B26-C668-4545-A23F-A5533542D100}"/>
            </a:ext>
          </a:extLst>
        </xdr:cNvPr>
        <xdr:cNvCxnSpPr/>
      </xdr:nvCxnSpPr>
      <xdr:spPr>
        <a:xfrm>
          <a:off x="3797300" y="18507892"/>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92348</xdr:rowOff>
    </xdr:from>
    <xdr:to>
      <xdr:col>15</xdr:col>
      <xdr:colOff>101600</xdr:colOff>
      <xdr:row>108</xdr:row>
      <xdr:rowOff>22498</xdr:rowOff>
    </xdr:to>
    <xdr:sp macro="" textlink="">
      <xdr:nvSpPr>
        <xdr:cNvPr id="323" name="楕円 322">
          <a:extLst>
            <a:ext uri="{FF2B5EF4-FFF2-40B4-BE49-F238E27FC236}">
              <a16:creationId xmlns:a16="http://schemas.microsoft.com/office/drawing/2014/main" id="{C995B962-2F6A-4846-9002-186C4FA0DCEC}"/>
            </a:ext>
          </a:extLst>
        </xdr:cNvPr>
        <xdr:cNvSpPr/>
      </xdr:nvSpPr>
      <xdr:spPr>
        <a:xfrm>
          <a:off x="2857500" y="1843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143148</xdr:rowOff>
    </xdr:from>
    <xdr:to>
      <xdr:col>19</xdr:col>
      <xdr:colOff>177800</xdr:colOff>
      <xdr:row>107</xdr:row>
      <xdr:rowOff>162742</xdr:rowOff>
    </xdr:to>
    <xdr:cxnSp macro="">
      <xdr:nvCxnSpPr>
        <xdr:cNvPr id="324" name="直線コネクタ 323">
          <a:extLst>
            <a:ext uri="{FF2B5EF4-FFF2-40B4-BE49-F238E27FC236}">
              <a16:creationId xmlns:a16="http://schemas.microsoft.com/office/drawing/2014/main" id="{95AC776A-DAEA-4935-9B60-3C33457C0A07}"/>
            </a:ext>
          </a:extLst>
        </xdr:cNvPr>
        <xdr:cNvCxnSpPr/>
      </xdr:nvCxnSpPr>
      <xdr:spPr>
        <a:xfrm>
          <a:off x="2908300" y="18488298"/>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49893</xdr:rowOff>
    </xdr:from>
    <xdr:to>
      <xdr:col>10</xdr:col>
      <xdr:colOff>165100</xdr:colOff>
      <xdr:row>107</xdr:row>
      <xdr:rowOff>151493</xdr:rowOff>
    </xdr:to>
    <xdr:sp macro="" textlink="">
      <xdr:nvSpPr>
        <xdr:cNvPr id="325" name="楕円 324">
          <a:extLst>
            <a:ext uri="{FF2B5EF4-FFF2-40B4-BE49-F238E27FC236}">
              <a16:creationId xmlns:a16="http://schemas.microsoft.com/office/drawing/2014/main" id="{4C3EF18B-D605-471D-B8D5-B172676686DF}"/>
            </a:ext>
          </a:extLst>
        </xdr:cNvPr>
        <xdr:cNvSpPr/>
      </xdr:nvSpPr>
      <xdr:spPr>
        <a:xfrm>
          <a:off x="1968500" y="1839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100693</xdr:rowOff>
    </xdr:from>
    <xdr:to>
      <xdr:col>15</xdr:col>
      <xdr:colOff>50800</xdr:colOff>
      <xdr:row>107</xdr:row>
      <xdr:rowOff>143148</xdr:rowOff>
    </xdr:to>
    <xdr:cxnSp macro="">
      <xdr:nvCxnSpPr>
        <xdr:cNvPr id="326" name="直線コネクタ 325">
          <a:extLst>
            <a:ext uri="{FF2B5EF4-FFF2-40B4-BE49-F238E27FC236}">
              <a16:creationId xmlns:a16="http://schemas.microsoft.com/office/drawing/2014/main" id="{B954C167-2511-46FA-966C-2EB196E344E8}"/>
            </a:ext>
          </a:extLst>
        </xdr:cNvPr>
        <xdr:cNvCxnSpPr/>
      </xdr:nvCxnSpPr>
      <xdr:spPr>
        <a:xfrm>
          <a:off x="2019300" y="18445843"/>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18869</xdr:rowOff>
    </xdr:from>
    <xdr:to>
      <xdr:col>6</xdr:col>
      <xdr:colOff>38100</xdr:colOff>
      <xdr:row>107</xdr:row>
      <xdr:rowOff>120469</xdr:rowOff>
    </xdr:to>
    <xdr:sp macro="" textlink="">
      <xdr:nvSpPr>
        <xdr:cNvPr id="327" name="楕円 326">
          <a:extLst>
            <a:ext uri="{FF2B5EF4-FFF2-40B4-BE49-F238E27FC236}">
              <a16:creationId xmlns:a16="http://schemas.microsoft.com/office/drawing/2014/main" id="{5E6C3D72-C5A0-4539-BC7E-A0985D902A09}"/>
            </a:ext>
          </a:extLst>
        </xdr:cNvPr>
        <xdr:cNvSpPr/>
      </xdr:nvSpPr>
      <xdr:spPr>
        <a:xfrm>
          <a:off x="1079500" y="1836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69669</xdr:rowOff>
    </xdr:from>
    <xdr:to>
      <xdr:col>10</xdr:col>
      <xdr:colOff>114300</xdr:colOff>
      <xdr:row>107</xdr:row>
      <xdr:rowOff>100693</xdr:rowOff>
    </xdr:to>
    <xdr:cxnSp macro="">
      <xdr:nvCxnSpPr>
        <xdr:cNvPr id="328" name="直線コネクタ 327">
          <a:extLst>
            <a:ext uri="{FF2B5EF4-FFF2-40B4-BE49-F238E27FC236}">
              <a16:creationId xmlns:a16="http://schemas.microsoft.com/office/drawing/2014/main" id="{3E4616C0-D781-4116-A667-50C52400D2AB}"/>
            </a:ext>
          </a:extLst>
        </xdr:cNvPr>
        <xdr:cNvCxnSpPr/>
      </xdr:nvCxnSpPr>
      <xdr:spPr>
        <a:xfrm>
          <a:off x="1130300" y="18414819"/>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24328</xdr:rowOff>
    </xdr:from>
    <xdr:ext cx="405111" cy="259045"/>
    <xdr:sp macro="" textlink="">
      <xdr:nvSpPr>
        <xdr:cNvPr id="329" name="n_1aveValue【市民会館】&#10;有形固定資産減価償却率">
          <a:extLst>
            <a:ext uri="{FF2B5EF4-FFF2-40B4-BE49-F238E27FC236}">
              <a16:creationId xmlns:a16="http://schemas.microsoft.com/office/drawing/2014/main" id="{A9807C03-6F93-4B58-9547-5017BF425371}"/>
            </a:ext>
          </a:extLst>
        </xdr:cNvPr>
        <xdr:cNvSpPr txBox="1"/>
      </xdr:nvSpPr>
      <xdr:spPr>
        <a:xfrm>
          <a:off x="35820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166388</xdr:rowOff>
    </xdr:from>
    <xdr:ext cx="405111" cy="259045"/>
    <xdr:sp macro="" textlink="">
      <xdr:nvSpPr>
        <xdr:cNvPr id="330" name="n_2aveValue【市民会館】&#10;有形固定資産減価償却率">
          <a:extLst>
            <a:ext uri="{FF2B5EF4-FFF2-40B4-BE49-F238E27FC236}">
              <a16:creationId xmlns:a16="http://schemas.microsoft.com/office/drawing/2014/main" id="{119C5994-BD60-49D5-943A-4AFA5A2A5C8A}"/>
            </a:ext>
          </a:extLst>
        </xdr:cNvPr>
        <xdr:cNvSpPr txBox="1"/>
      </xdr:nvSpPr>
      <xdr:spPr>
        <a:xfrm>
          <a:off x="2705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164754</xdr:rowOff>
    </xdr:from>
    <xdr:ext cx="405111" cy="259045"/>
    <xdr:sp macro="" textlink="">
      <xdr:nvSpPr>
        <xdr:cNvPr id="331" name="n_3aveValue【市民会館】&#10;有形固定資産減価償却率">
          <a:extLst>
            <a:ext uri="{FF2B5EF4-FFF2-40B4-BE49-F238E27FC236}">
              <a16:creationId xmlns:a16="http://schemas.microsoft.com/office/drawing/2014/main" id="{3F129384-FB49-427E-B426-AFB0A83D3C85}"/>
            </a:ext>
          </a:extLst>
        </xdr:cNvPr>
        <xdr:cNvSpPr txBox="1"/>
      </xdr:nvSpPr>
      <xdr:spPr>
        <a:xfrm>
          <a:off x="1816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150058</xdr:rowOff>
    </xdr:from>
    <xdr:ext cx="405111" cy="259045"/>
    <xdr:sp macro="" textlink="">
      <xdr:nvSpPr>
        <xdr:cNvPr id="332" name="n_4aveValue【市民会館】&#10;有形固定資産減価償却率">
          <a:extLst>
            <a:ext uri="{FF2B5EF4-FFF2-40B4-BE49-F238E27FC236}">
              <a16:creationId xmlns:a16="http://schemas.microsoft.com/office/drawing/2014/main" id="{59B30135-0D8E-4D6C-91D0-AE78379F687C}"/>
            </a:ext>
          </a:extLst>
        </xdr:cNvPr>
        <xdr:cNvSpPr txBox="1"/>
      </xdr:nvSpPr>
      <xdr:spPr>
        <a:xfrm>
          <a:off x="927744" y="1763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33219</xdr:rowOff>
    </xdr:from>
    <xdr:ext cx="405111" cy="259045"/>
    <xdr:sp macro="" textlink="">
      <xdr:nvSpPr>
        <xdr:cNvPr id="333" name="n_1mainValue【市民会館】&#10;有形固定資産減価償却率">
          <a:extLst>
            <a:ext uri="{FF2B5EF4-FFF2-40B4-BE49-F238E27FC236}">
              <a16:creationId xmlns:a16="http://schemas.microsoft.com/office/drawing/2014/main" id="{589102FB-14D9-4CE9-9CC5-203AF505D43D}"/>
            </a:ext>
          </a:extLst>
        </xdr:cNvPr>
        <xdr:cNvSpPr txBox="1"/>
      </xdr:nvSpPr>
      <xdr:spPr>
        <a:xfrm>
          <a:off x="3582044" y="18549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13625</xdr:rowOff>
    </xdr:from>
    <xdr:ext cx="405111" cy="259045"/>
    <xdr:sp macro="" textlink="">
      <xdr:nvSpPr>
        <xdr:cNvPr id="334" name="n_2mainValue【市民会館】&#10;有形固定資産減価償却率">
          <a:extLst>
            <a:ext uri="{FF2B5EF4-FFF2-40B4-BE49-F238E27FC236}">
              <a16:creationId xmlns:a16="http://schemas.microsoft.com/office/drawing/2014/main" id="{DDB2D655-9BB6-458C-88A2-F27BD70909F8}"/>
            </a:ext>
          </a:extLst>
        </xdr:cNvPr>
        <xdr:cNvSpPr txBox="1"/>
      </xdr:nvSpPr>
      <xdr:spPr>
        <a:xfrm>
          <a:off x="2705744" y="18530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142620</xdr:rowOff>
    </xdr:from>
    <xdr:ext cx="405111" cy="259045"/>
    <xdr:sp macro="" textlink="">
      <xdr:nvSpPr>
        <xdr:cNvPr id="335" name="n_3mainValue【市民会館】&#10;有形固定資産減価償却率">
          <a:extLst>
            <a:ext uri="{FF2B5EF4-FFF2-40B4-BE49-F238E27FC236}">
              <a16:creationId xmlns:a16="http://schemas.microsoft.com/office/drawing/2014/main" id="{230130F2-CF00-4A09-A49B-BE3872CB7262}"/>
            </a:ext>
          </a:extLst>
        </xdr:cNvPr>
        <xdr:cNvSpPr txBox="1"/>
      </xdr:nvSpPr>
      <xdr:spPr>
        <a:xfrm>
          <a:off x="1816744" y="1848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111596</xdr:rowOff>
    </xdr:from>
    <xdr:ext cx="405111" cy="259045"/>
    <xdr:sp macro="" textlink="">
      <xdr:nvSpPr>
        <xdr:cNvPr id="336" name="n_4mainValue【市民会館】&#10;有形固定資産減価償却率">
          <a:extLst>
            <a:ext uri="{FF2B5EF4-FFF2-40B4-BE49-F238E27FC236}">
              <a16:creationId xmlns:a16="http://schemas.microsoft.com/office/drawing/2014/main" id="{62618A37-E9AD-44F4-9C81-3AE9D003A843}"/>
            </a:ext>
          </a:extLst>
        </xdr:cNvPr>
        <xdr:cNvSpPr txBox="1"/>
      </xdr:nvSpPr>
      <xdr:spPr>
        <a:xfrm>
          <a:off x="927744" y="18456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3F9F0108-CEBA-41E7-A5D3-48BA37F1DFB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4B6A7908-5D25-423E-8999-5C1E02E076C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7976E98C-37DF-49D0-AA9E-EE4CE805E54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AD43FC64-76DA-401E-A702-8C852CC4C81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FF1531D4-54C4-4F30-A18D-1371310BE6A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91E22501-4F83-47CA-9588-BC64BAD92E0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73164D37-3289-4390-A993-E95B82D8D25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3B2B035F-377A-4AB7-8057-657B7A28464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54282D30-C662-4098-BCA1-F3E4A211557F}"/>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CFA2B967-7328-4C07-B9A9-42B7A2CFE4F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7" name="直線コネクタ 346">
          <a:extLst>
            <a:ext uri="{FF2B5EF4-FFF2-40B4-BE49-F238E27FC236}">
              <a16:creationId xmlns:a16="http://schemas.microsoft.com/office/drawing/2014/main" id="{D47311F1-C606-4777-838C-BAFF68EF8DF6}"/>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8" name="テキスト ボックス 347">
          <a:extLst>
            <a:ext uri="{FF2B5EF4-FFF2-40B4-BE49-F238E27FC236}">
              <a16:creationId xmlns:a16="http://schemas.microsoft.com/office/drawing/2014/main" id="{12A45215-05C5-41DE-A24C-F39AF788218F}"/>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9" name="直線コネクタ 348">
          <a:extLst>
            <a:ext uri="{FF2B5EF4-FFF2-40B4-BE49-F238E27FC236}">
              <a16:creationId xmlns:a16="http://schemas.microsoft.com/office/drawing/2014/main" id="{FC0F4D32-B3D4-4604-8AA5-E87E262500CC}"/>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0" name="テキスト ボックス 349">
          <a:extLst>
            <a:ext uri="{FF2B5EF4-FFF2-40B4-BE49-F238E27FC236}">
              <a16:creationId xmlns:a16="http://schemas.microsoft.com/office/drawing/2014/main" id="{C8EF3213-65DA-4945-8C00-7B68EA27ED73}"/>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1" name="直線コネクタ 350">
          <a:extLst>
            <a:ext uri="{FF2B5EF4-FFF2-40B4-BE49-F238E27FC236}">
              <a16:creationId xmlns:a16="http://schemas.microsoft.com/office/drawing/2014/main" id="{2C6E7D45-BA60-4FD5-8BD3-36D9B9FDE78E}"/>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2" name="テキスト ボックス 351">
          <a:extLst>
            <a:ext uri="{FF2B5EF4-FFF2-40B4-BE49-F238E27FC236}">
              <a16:creationId xmlns:a16="http://schemas.microsoft.com/office/drawing/2014/main" id="{CFCA2357-F389-43F3-BF2B-37A0DF65461A}"/>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3" name="直線コネクタ 352">
          <a:extLst>
            <a:ext uri="{FF2B5EF4-FFF2-40B4-BE49-F238E27FC236}">
              <a16:creationId xmlns:a16="http://schemas.microsoft.com/office/drawing/2014/main" id="{4302E400-1081-4BD2-BA9E-BF9F8B6AA1A7}"/>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4" name="テキスト ボックス 353">
          <a:extLst>
            <a:ext uri="{FF2B5EF4-FFF2-40B4-BE49-F238E27FC236}">
              <a16:creationId xmlns:a16="http://schemas.microsoft.com/office/drawing/2014/main" id="{702970E4-799A-4056-82B2-AE2D14E24749}"/>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5" name="直線コネクタ 354">
          <a:extLst>
            <a:ext uri="{FF2B5EF4-FFF2-40B4-BE49-F238E27FC236}">
              <a16:creationId xmlns:a16="http://schemas.microsoft.com/office/drawing/2014/main" id="{DB83CCA6-2D95-4292-9B13-95C6738BD346}"/>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6" name="テキスト ボックス 355">
          <a:extLst>
            <a:ext uri="{FF2B5EF4-FFF2-40B4-BE49-F238E27FC236}">
              <a16:creationId xmlns:a16="http://schemas.microsoft.com/office/drawing/2014/main" id="{B350FCC8-DB08-4511-A7E5-6DE0549B634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0FFEC402-3FC8-4023-8B5A-E35CCDA8204B}"/>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FE7FE224-7868-45C4-8EC0-B9B0C627D9FA}"/>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2922B6BD-3BAB-4397-B007-201088CE4B02}"/>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133350</xdr:rowOff>
    </xdr:from>
    <xdr:to>
      <xdr:col>54</xdr:col>
      <xdr:colOff>189865</xdr:colOff>
      <xdr:row>108</xdr:row>
      <xdr:rowOff>129539</xdr:rowOff>
    </xdr:to>
    <xdr:cxnSp macro="">
      <xdr:nvCxnSpPr>
        <xdr:cNvPr id="360" name="直線コネクタ 359">
          <a:extLst>
            <a:ext uri="{FF2B5EF4-FFF2-40B4-BE49-F238E27FC236}">
              <a16:creationId xmlns:a16="http://schemas.microsoft.com/office/drawing/2014/main" id="{905DEA43-B152-4A19-8550-77EBFF8C1DB3}"/>
            </a:ext>
          </a:extLst>
        </xdr:cNvPr>
        <xdr:cNvCxnSpPr/>
      </xdr:nvCxnSpPr>
      <xdr:spPr>
        <a:xfrm flipV="1">
          <a:off x="10476865" y="17106900"/>
          <a:ext cx="0" cy="1539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361" name="【市民会館】&#10;一人当たり面積最小値テキスト">
          <a:extLst>
            <a:ext uri="{FF2B5EF4-FFF2-40B4-BE49-F238E27FC236}">
              <a16:creationId xmlns:a16="http://schemas.microsoft.com/office/drawing/2014/main" id="{270D1009-EAD1-4B0B-AAC0-18784CFC2E0A}"/>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362" name="直線コネクタ 361">
          <a:extLst>
            <a:ext uri="{FF2B5EF4-FFF2-40B4-BE49-F238E27FC236}">
              <a16:creationId xmlns:a16="http://schemas.microsoft.com/office/drawing/2014/main" id="{E88D3C6B-2932-4679-9800-3ADDE2C58DAC}"/>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80027</xdr:rowOff>
    </xdr:from>
    <xdr:ext cx="469744" cy="259045"/>
    <xdr:sp macro="" textlink="">
      <xdr:nvSpPr>
        <xdr:cNvPr id="363" name="【市民会館】&#10;一人当たり面積最大値テキスト">
          <a:extLst>
            <a:ext uri="{FF2B5EF4-FFF2-40B4-BE49-F238E27FC236}">
              <a16:creationId xmlns:a16="http://schemas.microsoft.com/office/drawing/2014/main" id="{E2D079A2-B0A9-40E9-844A-A28CAA88DD7D}"/>
            </a:ext>
          </a:extLst>
        </xdr:cNvPr>
        <xdr:cNvSpPr txBox="1"/>
      </xdr:nvSpPr>
      <xdr:spPr>
        <a:xfrm>
          <a:off x="10515600" y="1688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133350</xdr:rowOff>
    </xdr:from>
    <xdr:to>
      <xdr:col>55</xdr:col>
      <xdr:colOff>88900</xdr:colOff>
      <xdr:row>99</xdr:row>
      <xdr:rowOff>133350</xdr:rowOff>
    </xdr:to>
    <xdr:cxnSp macro="">
      <xdr:nvCxnSpPr>
        <xdr:cNvPr id="364" name="直線コネクタ 363">
          <a:extLst>
            <a:ext uri="{FF2B5EF4-FFF2-40B4-BE49-F238E27FC236}">
              <a16:creationId xmlns:a16="http://schemas.microsoft.com/office/drawing/2014/main" id="{6F0B59B6-79C9-4F08-AC7B-6C4BBF1687EC}"/>
            </a:ext>
          </a:extLst>
        </xdr:cNvPr>
        <xdr:cNvCxnSpPr/>
      </xdr:nvCxnSpPr>
      <xdr:spPr>
        <a:xfrm>
          <a:off x="10388600" y="1710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365" name="【市民会館】&#10;一人当たり面積平均値テキスト">
          <a:extLst>
            <a:ext uri="{FF2B5EF4-FFF2-40B4-BE49-F238E27FC236}">
              <a16:creationId xmlns:a16="http://schemas.microsoft.com/office/drawing/2014/main" id="{F061166B-17EB-432B-92C7-769401B9EBED}"/>
            </a:ext>
          </a:extLst>
        </xdr:cNvPr>
        <xdr:cNvSpPr txBox="1"/>
      </xdr:nvSpPr>
      <xdr:spPr>
        <a:xfrm>
          <a:off x="10515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366" name="フローチャート: 判断 365">
          <a:extLst>
            <a:ext uri="{FF2B5EF4-FFF2-40B4-BE49-F238E27FC236}">
              <a16:creationId xmlns:a16="http://schemas.microsoft.com/office/drawing/2014/main" id="{C939F7A0-96FB-4F87-8AB6-179E0E35E1A0}"/>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69214</xdr:rowOff>
    </xdr:from>
    <xdr:to>
      <xdr:col>50</xdr:col>
      <xdr:colOff>165100</xdr:colOff>
      <xdr:row>106</xdr:row>
      <xdr:rowOff>170814</xdr:rowOff>
    </xdr:to>
    <xdr:sp macro="" textlink="">
      <xdr:nvSpPr>
        <xdr:cNvPr id="367" name="フローチャート: 判断 366">
          <a:extLst>
            <a:ext uri="{FF2B5EF4-FFF2-40B4-BE49-F238E27FC236}">
              <a16:creationId xmlns:a16="http://schemas.microsoft.com/office/drawing/2014/main" id="{05A47E16-9024-49B7-BD89-6DC82D0CC26D}"/>
            </a:ext>
          </a:extLst>
        </xdr:cNvPr>
        <xdr:cNvSpPr/>
      </xdr:nvSpPr>
      <xdr:spPr>
        <a:xfrm>
          <a:off x="9588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73025</xdr:rowOff>
    </xdr:from>
    <xdr:to>
      <xdr:col>46</xdr:col>
      <xdr:colOff>38100</xdr:colOff>
      <xdr:row>107</xdr:row>
      <xdr:rowOff>3175</xdr:rowOff>
    </xdr:to>
    <xdr:sp macro="" textlink="">
      <xdr:nvSpPr>
        <xdr:cNvPr id="368" name="フローチャート: 判断 367">
          <a:extLst>
            <a:ext uri="{FF2B5EF4-FFF2-40B4-BE49-F238E27FC236}">
              <a16:creationId xmlns:a16="http://schemas.microsoft.com/office/drawing/2014/main" id="{8A3839C8-E33F-4566-9ECE-71DCB2020D37}"/>
            </a:ext>
          </a:extLst>
        </xdr:cNvPr>
        <xdr:cNvSpPr/>
      </xdr:nvSpPr>
      <xdr:spPr>
        <a:xfrm>
          <a:off x="8699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90170</xdr:rowOff>
    </xdr:from>
    <xdr:to>
      <xdr:col>41</xdr:col>
      <xdr:colOff>101600</xdr:colOff>
      <xdr:row>107</xdr:row>
      <xdr:rowOff>20320</xdr:rowOff>
    </xdr:to>
    <xdr:sp macro="" textlink="">
      <xdr:nvSpPr>
        <xdr:cNvPr id="369" name="フローチャート: 判断 368">
          <a:extLst>
            <a:ext uri="{FF2B5EF4-FFF2-40B4-BE49-F238E27FC236}">
              <a16:creationId xmlns:a16="http://schemas.microsoft.com/office/drawing/2014/main" id="{8BF6A419-9BB7-44F1-B8A7-35A1A112BB65}"/>
            </a:ext>
          </a:extLst>
        </xdr:cNvPr>
        <xdr:cNvSpPr/>
      </xdr:nvSpPr>
      <xdr:spPr>
        <a:xfrm>
          <a:off x="7810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103505</xdr:rowOff>
    </xdr:from>
    <xdr:to>
      <xdr:col>36</xdr:col>
      <xdr:colOff>165100</xdr:colOff>
      <xdr:row>107</xdr:row>
      <xdr:rowOff>33655</xdr:rowOff>
    </xdr:to>
    <xdr:sp macro="" textlink="">
      <xdr:nvSpPr>
        <xdr:cNvPr id="370" name="フローチャート: 判断 369">
          <a:extLst>
            <a:ext uri="{FF2B5EF4-FFF2-40B4-BE49-F238E27FC236}">
              <a16:creationId xmlns:a16="http://schemas.microsoft.com/office/drawing/2014/main" id="{3E909267-A024-4E36-902F-0727CC701EBD}"/>
            </a:ext>
          </a:extLst>
        </xdr:cNvPr>
        <xdr:cNvSpPr/>
      </xdr:nvSpPr>
      <xdr:spPr>
        <a:xfrm>
          <a:off x="6921500" y="1827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1E683D55-DA63-4284-8DE7-0DF9B3C3906E}"/>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3D25059D-C9F8-484A-B6DF-A4031A859825}"/>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2B910BF7-2239-4CCE-A1AA-4BCC01E7E5B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FDDC0A75-F3DD-4E25-BF03-3B316D78292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0B4EC1CC-A100-4D29-A19A-84364786F77E}"/>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149225</xdr:rowOff>
    </xdr:from>
    <xdr:to>
      <xdr:col>55</xdr:col>
      <xdr:colOff>50800</xdr:colOff>
      <xdr:row>107</xdr:row>
      <xdr:rowOff>79375</xdr:rowOff>
    </xdr:to>
    <xdr:sp macro="" textlink="">
      <xdr:nvSpPr>
        <xdr:cNvPr id="376" name="楕円 375">
          <a:extLst>
            <a:ext uri="{FF2B5EF4-FFF2-40B4-BE49-F238E27FC236}">
              <a16:creationId xmlns:a16="http://schemas.microsoft.com/office/drawing/2014/main" id="{3B50FD55-7DB0-4610-AD4F-27FFFB3F841B}"/>
            </a:ext>
          </a:extLst>
        </xdr:cNvPr>
        <xdr:cNvSpPr/>
      </xdr:nvSpPr>
      <xdr:spPr>
        <a:xfrm>
          <a:off x="10426700" y="1832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127652</xdr:rowOff>
    </xdr:from>
    <xdr:ext cx="469744" cy="259045"/>
    <xdr:sp macro="" textlink="">
      <xdr:nvSpPr>
        <xdr:cNvPr id="377" name="【市民会館】&#10;一人当たり面積該当値テキスト">
          <a:extLst>
            <a:ext uri="{FF2B5EF4-FFF2-40B4-BE49-F238E27FC236}">
              <a16:creationId xmlns:a16="http://schemas.microsoft.com/office/drawing/2014/main" id="{542D2136-2B33-4C91-A51A-931E4C57BCA9}"/>
            </a:ext>
          </a:extLst>
        </xdr:cNvPr>
        <xdr:cNvSpPr txBox="1"/>
      </xdr:nvSpPr>
      <xdr:spPr>
        <a:xfrm>
          <a:off x="10515600" y="18301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153036</xdr:rowOff>
    </xdr:from>
    <xdr:to>
      <xdr:col>50</xdr:col>
      <xdr:colOff>165100</xdr:colOff>
      <xdr:row>107</xdr:row>
      <xdr:rowOff>83186</xdr:rowOff>
    </xdr:to>
    <xdr:sp macro="" textlink="">
      <xdr:nvSpPr>
        <xdr:cNvPr id="378" name="楕円 377">
          <a:extLst>
            <a:ext uri="{FF2B5EF4-FFF2-40B4-BE49-F238E27FC236}">
              <a16:creationId xmlns:a16="http://schemas.microsoft.com/office/drawing/2014/main" id="{EB2345B7-DF30-4641-91C8-884272375025}"/>
            </a:ext>
          </a:extLst>
        </xdr:cNvPr>
        <xdr:cNvSpPr/>
      </xdr:nvSpPr>
      <xdr:spPr>
        <a:xfrm>
          <a:off x="9588500" y="1832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28575</xdr:rowOff>
    </xdr:from>
    <xdr:to>
      <xdr:col>55</xdr:col>
      <xdr:colOff>0</xdr:colOff>
      <xdr:row>107</xdr:row>
      <xdr:rowOff>32386</xdr:rowOff>
    </xdr:to>
    <xdr:cxnSp macro="">
      <xdr:nvCxnSpPr>
        <xdr:cNvPr id="379" name="直線コネクタ 378">
          <a:extLst>
            <a:ext uri="{FF2B5EF4-FFF2-40B4-BE49-F238E27FC236}">
              <a16:creationId xmlns:a16="http://schemas.microsoft.com/office/drawing/2014/main" id="{A48E83D2-683E-49CA-AB82-A4C0D53F827C}"/>
            </a:ext>
          </a:extLst>
        </xdr:cNvPr>
        <xdr:cNvCxnSpPr/>
      </xdr:nvCxnSpPr>
      <xdr:spPr>
        <a:xfrm flipV="1">
          <a:off x="9639300" y="18373725"/>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380" name="楕円 379">
          <a:extLst>
            <a:ext uri="{FF2B5EF4-FFF2-40B4-BE49-F238E27FC236}">
              <a16:creationId xmlns:a16="http://schemas.microsoft.com/office/drawing/2014/main" id="{8C092E4A-8C13-4827-BCF7-467A207BE475}"/>
            </a:ext>
          </a:extLst>
        </xdr:cNvPr>
        <xdr:cNvSpPr/>
      </xdr:nvSpPr>
      <xdr:spPr>
        <a:xfrm>
          <a:off x="8699500" y="1833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32386</xdr:rowOff>
    </xdr:from>
    <xdr:to>
      <xdr:col>50</xdr:col>
      <xdr:colOff>114300</xdr:colOff>
      <xdr:row>107</xdr:row>
      <xdr:rowOff>40005</xdr:rowOff>
    </xdr:to>
    <xdr:cxnSp macro="">
      <xdr:nvCxnSpPr>
        <xdr:cNvPr id="381" name="直線コネクタ 380">
          <a:extLst>
            <a:ext uri="{FF2B5EF4-FFF2-40B4-BE49-F238E27FC236}">
              <a16:creationId xmlns:a16="http://schemas.microsoft.com/office/drawing/2014/main" id="{1280E053-E28B-466C-95F5-74BE1E916AC5}"/>
            </a:ext>
          </a:extLst>
        </xdr:cNvPr>
        <xdr:cNvCxnSpPr/>
      </xdr:nvCxnSpPr>
      <xdr:spPr>
        <a:xfrm flipV="1">
          <a:off x="8750300" y="18377536"/>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164464</xdr:rowOff>
    </xdr:from>
    <xdr:to>
      <xdr:col>41</xdr:col>
      <xdr:colOff>101600</xdr:colOff>
      <xdr:row>107</xdr:row>
      <xdr:rowOff>94614</xdr:rowOff>
    </xdr:to>
    <xdr:sp macro="" textlink="">
      <xdr:nvSpPr>
        <xdr:cNvPr id="382" name="楕円 381">
          <a:extLst>
            <a:ext uri="{FF2B5EF4-FFF2-40B4-BE49-F238E27FC236}">
              <a16:creationId xmlns:a16="http://schemas.microsoft.com/office/drawing/2014/main" id="{E1E2D3BE-581D-4BE0-832E-60B1EE555BB0}"/>
            </a:ext>
          </a:extLst>
        </xdr:cNvPr>
        <xdr:cNvSpPr/>
      </xdr:nvSpPr>
      <xdr:spPr>
        <a:xfrm>
          <a:off x="7810500" y="1833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40005</xdr:rowOff>
    </xdr:from>
    <xdr:to>
      <xdr:col>45</xdr:col>
      <xdr:colOff>177800</xdr:colOff>
      <xdr:row>107</xdr:row>
      <xdr:rowOff>43814</xdr:rowOff>
    </xdr:to>
    <xdr:cxnSp macro="">
      <xdr:nvCxnSpPr>
        <xdr:cNvPr id="383" name="直線コネクタ 382">
          <a:extLst>
            <a:ext uri="{FF2B5EF4-FFF2-40B4-BE49-F238E27FC236}">
              <a16:creationId xmlns:a16="http://schemas.microsoft.com/office/drawing/2014/main" id="{79F3FBAC-92AD-4115-8393-FF4E7EEC5AB6}"/>
            </a:ext>
          </a:extLst>
        </xdr:cNvPr>
        <xdr:cNvCxnSpPr/>
      </xdr:nvCxnSpPr>
      <xdr:spPr>
        <a:xfrm flipV="1">
          <a:off x="7861300" y="1838515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170180</xdr:rowOff>
    </xdr:from>
    <xdr:to>
      <xdr:col>36</xdr:col>
      <xdr:colOff>165100</xdr:colOff>
      <xdr:row>107</xdr:row>
      <xdr:rowOff>100330</xdr:rowOff>
    </xdr:to>
    <xdr:sp macro="" textlink="">
      <xdr:nvSpPr>
        <xdr:cNvPr id="384" name="楕円 383">
          <a:extLst>
            <a:ext uri="{FF2B5EF4-FFF2-40B4-BE49-F238E27FC236}">
              <a16:creationId xmlns:a16="http://schemas.microsoft.com/office/drawing/2014/main" id="{0EF426B6-12FF-4B55-994D-A801A4D897A0}"/>
            </a:ext>
          </a:extLst>
        </xdr:cNvPr>
        <xdr:cNvSpPr/>
      </xdr:nvSpPr>
      <xdr:spPr>
        <a:xfrm>
          <a:off x="6921500" y="1834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43814</xdr:rowOff>
    </xdr:from>
    <xdr:to>
      <xdr:col>41</xdr:col>
      <xdr:colOff>50800</xdr:colOff>
      <xdr:row>107</xdr:row>
      <xdr:rowOff>49530</xdr:rowOff>
    </xdr:to>
    <xdr:cxnSp macro="">
      <xdr:nvCxnSpPr>
        <xdr:cNvPr id="385" name="直線コネクタ 384">
          <a:extLst>
            <a:ext uri="{FF2B5EF4-FFF2-40B4-BE49-F238E27FC236}">
              <a16:creationId xmlns:a16="http://schemas.microsoft.com/office/drawing/2014/main" id="{EB153BE9-798A-45D0-B74D-EC2C9236A948}"/>
            </a:ext>
          </a:extLst>
        </xdr:cNvPr>
        <xdr:cNvCxnSpPr/>
      </xdr:nvCxnSpPr>
      <xdr:spPr>
        <a:xfrm flipV="1">
          <a:off x="6972300" y="1838896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15891</xdr:rowOff>
    </xdr:from>
    <xdr:ext cx="469744" cy="259045"/>
    <xdr:sp macro="" textlink="">
      <xdr:nvSpPr>
        <xdr:cNvPr id="386" name="n_1aveValue【市民会館】&#10;一人当たり面積">
          <a:extLst>
            <a:ext uri="{FF2B5EF4-FFF2-40B4-BE49-F238E27FC236}">
              <a16:creationId xmlns:a16="http://schemas.microsoft.com/office/drawing/2014/main" id="{7C44BFF2-2CD5-4CCA-A35C-C30354422B80}"/>
            </a:ext>
          </a:extLst>
        </xdr:cNvPr>
        <xdr:cNvSpPr txBox="1"/>
      </xdr:nvSpPr>
      <xdr:spPr>
        <a:xfrm>
          <a:off x="93917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19702</xdr:rowOff>
    </xdr:from>
    <xdr:ext cx="469744" cy="259045"/>
    <xdr:sp macro="" textlink="">
      <xdr:nvSpPr>
        <xdr:cNvPr id="387" name="n_2aveValue【市民会館】&#10;一人当たり面積">
          <a:extLst>
            <a:ext uri="{FF2B5EF4-FFF2-40B4-BE49-F238E27FC236}">
              <a16:creationId xmlns:a16="http://schemas.microsoft.com/office/drawing/2014/main" id="{E26A8E39-EDF0-4404-9289-A3C33501DC48}"/>
            </a:ext>
          </a:extLst>
        </xdr:cNvPr>
        <xdr:cNvSpPr txBox="1"/>
      </xdr:nvSpPr>
      <xdr:spPr>
        <a:xfrm>
          <a:off x="8515427" y="1802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36847</xdr:rowOff>
    </xdr:from>
    <xdr:ext cx="469744" cy="259045"/>
    <xdr:sp macro="" textlink="">
      <xdr:nvSpPr>
        <xdr:cNvPr id="388" name="n_3aveValue【市民会館】&#10;一人当たり面積">
          <a:extLst>
            <a:ext uri="{FF2B5EF4-FFF2-40B4-BE49-F238E27FC236}">
              <a16:creationId xmlns:a16="http://schemas.microsoft.com/office/drawing/2014/main" id="{D0C345F8-57CA-465F-B995-79F08F9C2796}"/>
            </a:ext>
          </a:extLst>
        </xdr:cNvPr>
        <xdr:cNvSpPr txBox="1"/>
      </xdr:nvSpPr>
      <xdr:spPr>
        <a:xfrm>
          <a:off x="7626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50182</xdr:rowOff>
    </xdr:from>
    <xdr:ext cx="469744" cy="259045"/>
    <xdr:sp macro="" textlink="">
      <xdr:nvSpPr>
        <xdr:cNvPr id="389" name="n_4aveValue【市民会館】&#10;一人当たり面積">
          <a:extLst>
            <a:ext uri="{FF2B5EF4-FFF2-40B4-BE49-F238E27FC236}">
              <a16:creationId xmlns:a16="http://schemas.microsoft.com/office/drawing/2014/main" id="{6E726050-50DC-4FBE-8B74-FFBB0A330057}"/>
            </a:ext>
          </a:extLst>
        </xdr:cNvPr>
        <xdr:cNvSpPr txBox="1"/>
      </xdr:nvSpPr>
      <xdr:spPr>
        <a:xfrm>
          <a:off x="6737427" y="1805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74313</xdr:rowOff>
    </xdr:from>
    <xdr:ext cx="469744" cy="259045"/>
    <xdr:sp macro="" textlink="">
      <xdr:nvSpPr>
        <xdr:cNvPr id="390" name="n_1mainValue【市民会館】&#10;一人当たり面積">
          <a:extLst>
            <a:ext uri="{FF2B5EF4-FFF2-40B4-BE49-F238E27FC236}">
              <a16:creationId xmlns:a16="http://schemas.microsoft.com/office/drawing/2014/main" id="{193732F4-B3E6-4B5B-895E-69F65F415BA4}"/>
            </a:ext>
          </a:extLst>
        </xdr:cNvPr>
        <xdr:cNvSpPr txBox="1"/>
      </xdr:nvSpPr>
      <xdr:spPr>
        <a:xfrm>
          <a:off x="9391727" y="1841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81932</xdr:rowOff>
    </xdr:from>
    <xdr:ext cx="469744" cy="259045"/>
    <xdr:sp macro="" textlink="">
      <xdr:nvSpPr>
        <xdr:cNvPr id="391" name="n_2mainValue【市民会館】&#10;一人当たり面積">
          <a:extLst>
            <a:ext uri="{FF2B5EF4-FFF2-40B4-BE49-F238E27FC236}">
              <a16:creationId xmlns:a16="http://schemas.microsoft.com/office/drawing/2014/main" id="{7584DA06-DD53-4641-8DA6-9534ACA18B4C}"/>
            </a:ext>
          </a:extLst>
        </xdr:cNvPr>
        <xdr:cNvSpPr txBox="1"/>
      </xdr:nvSpPr>
      <xdr:spPr>
        <a:xfrm>
          <a:off x="8515427" y="1842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85741</xdr:rowOff>
    </xdr:from>
    <xdr:ext cx="469744" cy="259045"/>
    <xdr:sp macro="" textlink="">
      <xdr:nvSpPr>
        <xdr:cNvPr id="392" name="n_3mainValue【市民会館】&#10;一人当たり面積">
          <a:extLst>
            <a:ext uri="{FF2B5EF4-FFF2-40B4-BE49-F238E27FC236}">
              <a16:creationId xmlns:a16="http://schemas.microsoft.com/office/drawing/2014/main" id="{E9157286-6AAB-4E41-BE8C-A2012AAEEF17}"/>
            </a:ext>
          </a:extLst>
        </xdr:cNvPr>
        <xdr:cNvSpPr txBox="1"/>
      </xdr:nvSpPr>
      <xdr:spPr>
        <a:xfrm>
          <a:off x="7626427" y="1843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91457</xdr:rowOff>
    </xdr:from>
    <xdr:ext cx="469744" cy="259045"/>
    <xdr:sp macro="" textlink="">
      <xdr:nvSpPr>
        <xdr:cNvPr id="393" name="n_4mainValue【市民会館】&#10;一人当たり面積">
          <a:extLst>
            <a:ext uri="{FF2B5EF4-FFF2-40B4-BE49-F238E27FC236}">
              <a16:creationId xmlns:a16="http://schemas.microsoft.com/office/drawing/2014/main" id="{43D20EB8-1EC8-4382-AD7A-29DE39DDE0CC}"/>
            </a:ext>
          </a:extLst>
        </xdr:cNvPr>
        <xdr:cNvSpPr txBox="1"/>
      </xdr:nvSpPr>
      <xdr:spPr>
        <a:xfrm>
          <a:off x="6737427"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B3FC1CB4-0D28-4646-AB7E-52592C1A815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EA99A995-A2F8-46F9-AB18-54525F6974E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FDC03D0B-E2A2-4B65-A625-B93DB98ED67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B25C9C38-2F92-4638-B39E-DC65BF8EF25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F92F303D-B9A0-419D-8F59-DAC850D3401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0233FEB1-5A9A-4ECB-9C37-54823A2E854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1C68E0D4-23B9-461D-9FB3-B329DEC2A12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3EC73BDE-561A-46A1-B974-C401668CE17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84F4BE6C-BB2C-4AA2-AB51-48E6F722FC8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0CEC1669-7DFA-4E8E-ABC4-10895CC1657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73CE4BB5-2140-4F55-BFD4-7D2F25F43F8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A3750743-14D9-4D75-97C4-821A5CDC6E48}"/>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0691A3BF-3DA5-4366-B77B-7C12DF615AF1}"/>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CD7395CF-108A-4E96-854D-4CCFB5E5CBEE}"/>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7B1DA7F3-8DED-4B93-96F3-D01C89E6A99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B58198A4-721D-4B29-9E9A-EA2DC01B346B}"/>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EC21B01B-9AB5-4105-B0EC-DA9D6565CDEE}"/>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8F84E990-A9AE-4CC1-9640-5286E1EB5A92}"/>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4E546161-E87A-48D4-8ADC-BDA2B769DF32}"/>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C1B9B70E-80F7-4BBA-8D17-EBA3CCE74D8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A03A1D5B-2113-4038-B3C4-5C535D3969C5}"/>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E86AF160-27B4-49A9-8B3D-616B3B7AE4C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01AA5735-8FD0-4433-BBCF-7894159A1A4C}"/>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一般廃棄物処理施設】&#10;有形固定資産減価償却率グラフ枠">
          <a:extLst>
            <a:ext uri="{FF2B5EF4-FFF2-40B4-BE49-F238E27FC236}">
              <a16:creationId xmlns:a16="http://schemas.microsoft.com/office/drawing/2014/main" id="{B76EF757-21A9-4ED2-8284-B0E497607E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160020</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B5B72675-48A7-4AE6-BA06-0ECF7E4683A9}"/>
            </a:ext>
          </a:extLst>
        </xdr:cNvPr>
        <xdr:cNvCxnSpPr/>
      </xdr:nvCxnSpPr>
      <xdr:spPr>
        <a:xfrm flipV="1">
          <a:off x="16318864" y="5646420"/>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一般廃棄物処理施設】&#10;有形固定資産減価償却率最小値テキスト">
          <a:extLst>
            <a:ext uri="{FF2B5EF4-FFF2-40B4-BE49-F238E27FC236}">
              <a16:creationId xmlns:a16="http://schemas.microsoft.com/office/drawing/2014/main" id="{AE4288E0-C5F0-40D2-8253-68C4ECE50AD8}"/>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3A9A5565-BE41-44BF-99F9-1B84D0B6C3AC}"/>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106697</xdr:rowOff>
    </xdr:from>
    <xdr:ext cx="405111" cy="259045"/>
    <xdr:sp macro="" textlink="">
      <xdr:nvSpPr>
        <xdr:cNvPr id="421" name="【一般廃棄物処理施設】&#10;有形固定資産減価償却率最大値テキスト">
          <a:extLst>
            <a:ext uri="{FF2B5EF4-FFF2-40B4-BE49-F238E27FC236}">
              <a16:creationId xmlns:a16="http://schemas.microsoft.com/office/drawing/2014/main" id="{47B1ECA3-4D42-4BCC-ABCE-BD46198A4A3E}"/>
            </a:ext>
          </a:extLst>
        </xdr:cNvPr>
        <xdr:cNvSpPr txBox="1"/>
      </xdr:nvSpPr>
      <xdr:spPr>
        <a:xfrm>
          <a:off x="16357600" y="5421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160020</xdr:rowOff>
    </xdr:from>
    <xdr:to>
      <xdr:col>86</xdr:col>
      <xdr:colOff>25400</xdr:colOff>
      <xdr:row>32</xdr:row>
      <xdr:rowOff>160020</xdr:rowOff>
    </xdr:to>
    <xdr:cxnSp macro="">
      <xdr:nvCxnSpPr>
        <xdr:cNvPr id="422" name="直線コネクタ 421">
          <a:extLst>
            <a:ext uri="{FF2B5EF4-FFF2-40B4-BE49-F238E27FC236}">
              <a16:creationId xmlns:a16="http://schemas.microsoft.com/office/drawing/2014/main" id="{A805327E-32E2-43BA-B035-794B3DA8D8C7}"/>
            </a:ext>
          </a:extLst>
        </xdr:cNvPr>
        <xdr:cNvCxnSpPr/>
      </xdr:nvCxnSpPr>
      <xdr:spPr>
        <a:xfrm>
          <a:off x="16230600" y="564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114952</xdr:rowOff>
    </xdr:from>
    <xdr:ext cx="405111" cy="259045"/>
    <xdr:sp macro="" textlink="">
      <xdr:nvSpPr>
        <xdr:cNvPr id="423" name="【一般廃棄物処理施設】&#10;有形固定資産減価償却率平均値テキスト">
          <a:extLst>
            <a:ext uri="{FF2B5EF4-FFF2-40B4-BE49-F238E27FC236}">
              <a16:creationId xmlns:a16="http://schemas.microsoft.com/office/drawing/2014/main" id="{5DC00758-C7C9-456D-841E-1C18401CABBE}"/>
            </a:ext>
          </a:extLst>
        </xdr:cNvPr>
        <xdr:cNvSpPr txBox="1"/>
      </xdr:nvSpPr>
      <xdr:spPr>
        <a:xfrm>
          <a:off x="16357600" y="62871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92075</xdr:rowOff>
    </xdr:from>
    <xdr:to>
      <xdr:col>85</xdr:col>
      <xdr:colOff>177800</xdr:colOff>
      <xdr:row>38</xdr:row>
      <xdr:rowOff>22225</xdr:rowOff>
    </xdr:to>
    <xdr:sp macro="" textlink="">
      <xdr:nvSpPr>
        <xdr:cNvPr id="424" name="フローチャート: 判断 423">
          <a:extLst>
            <a:ext uri="{FF2B5EF4-FFF2-40B4-BE49-F238E27FC236}">
              <a16:creationId xmlns:a16="http://schemas.microsoft.com/office/drawing/2014/main" id="{74DBA768-0C4C-4150-8980-FB69748D9E1E}"/>
            </a:ext>
          </a:extLst>
        </xdr:cNvPr>
        <xdr:cNvSpPr/>
      </xdr:nvSpPr>
      <xdr:spPr>
        <a:xfrm>
          <a:off x="162687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425" name="フローチャート: 判断 424">
          <a:extLst>
            <a:ext uri="{FF2B5EF4-FFF2-40B4-BE49-F238E27FC236}">
              <a16:creationId xmlns:a16="http://schemas.microsoft.com/office/drawing/2014/main" id="{D8C6A45B-37F6-44A5-B138-DF9A392F9B02}"/>
            </a:ext>
          </a:extLst>
        </xdr:cNvPr>
        <xdr:cNvSpPr/>
      </xdr:nvSpPr>
      <xdr:spPr>
        <a:xfrm>
          <a:off x="15430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50165</xdr:rowOff>
    </xdr:from>
    <xdr:to>
      <xdr:col>76</xdr:col>
      <xdr:colOff>165100</xdr:colOff>
      <xdr:row>37</xdr:row>
      <xdr:rowOff>151765</xdr:rowOff>
    </xdr:to>
    <xdr:sp macro="" textlink="">
      <xdr:nvSpPr>
        <xdr:cNvPr id="426" name="フローチャート: 判断 425">
          <a:extLst>
            <a:ext uri="{FF2B5EF4-FFF2-40B4-BE49-F238E27FC236}">
              <a16:creationId xmlns:a16="http://schemas.microsoft.com/office/drawing/2014/main" id="{683C5409-3BFD-4D85-9CA8-7F2531F5BF56}"/>
            </a:ext>
          </a:extLst>
        </xdr:cNvPr>
        <xdr:cNvSpPr/>
      </xdr:nvSpPr>
      <xdr:spPr>
        <a:xfrm>
          <a:off x="14541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52070</xdr:rowOff>
    </xdr:from>
    <xdr:to>
      <xdr:col>72</xdr:col>
      <xdr:colOff>38100</xdr:colOff>
      <xdr:row>37</xdr:row>
      <xdr:rowOff>153670</xdr:rowOff>
    </xdr:to>
    <xdr:sp macro="" textlink="">
      <xdr:nvSpPr>
        <xdr:cNvPr id="427" name="フローチャート: 判断 426">
          <a:extLst>
            <a:ext uri="{FF2B5EF4-FFF2-40B4-BE49-F238E27FC236}">
              <a16:creationId xmlns:a16="http://schemas.microsoft.com/office/drawing/2014/main" id="{F70D3599-F2A3-424F-B743-00F12A1CC90A}"/>
            </a:ext>
          </a:extLst>
        </xdr:cNvPr>
        <xdr:cNvSpPr/>
      </xdr:nvSpPr>
      <xdr:spPr>
        <a:xfrm>
          <a:off x="13652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52070</xdr:rowOff>
    </xdr:from>
    <xdr:to>
      <xdr:col>67</xdr:col>
      <xdr:colOff>101600</xdr:colOff>
      <xdr:row>37</xdr:row>
      <xdr:rowOff>153670</xdr:rowOff>
    </xdr:to>
    <xdr:sp macro="" textlink="">
      <xdr:nvSpPr>
        <xdr:cNvPr id="428" name="フローチャート: 判断 427">
          <a:extLst>
            <a:ext uri="{FF2B5EF4-FFF2-40B4-BE49-F238E27FC236}">
              <a16:creationId xmlns:a16="http://schemas.microsoft.com/office/drawing/2014/main" id="{3D8151DB-3743-4620-BE9C-2E921CBE911C}"/>
            </a:ext>
          </a:extLst>
        </xdr:cNvPr>
        <xdr:cNvSpPr/>
      </xdr:nvSpPr>
      <xdr:spPr>
        <a:xfrm>
          <a:off x="12763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81C67756-DA4A-4D5F-96BE-6703EA01D92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AA7FD10D-235F-4C3B-8E61-FD91DEDE883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21B30DD7-DD58-4A24-B6C8-15E928B6ED7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347C6909-CA85-4360-B854-EA6A4B77A71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54F1536A-DFF1-4DBC-B3AE-E71538503B2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162560</xdr:rowOff>
    </xdr:from>
    <xdr:to>
      <xdr:col>85</xdr:col>
      <xdr:colOff>177800</xdr:colOff>
      <xdr:row>38</xdr:row>
      <xdr:rowOff>92710</xdr:rowOff>
    </xdr:to>
    <xdr:sp macro="" textlink="">
      <xdr:nvSpPr>
        <xdr:cNvPr id="434" name="楕円 433">
          <a:extLst>
            <a:ext uri="{FF2B5EF4-FFF2-40B4-BE49-F238E27FC236}">
              <a16:creationId xmlns:a16="http://schemas.microsoft.com/office/drawing/2014/main" id="{654624D8-F801-4C68-B54D-C15E0468F8C2}"/>
            </a:ext>
          </a:extLst>
        </xdr:cNvPr>
        <xdr:cNvSpPr/>
      </xdr:nvSpPr>
      <xdr:spPr>
        <a:xfrm>
          <a:off x="16268700" y="650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140987</xdr:rowOff>
    </xdr:from>
    <xdr:ext cx="405111" cy="259045"/>
    <xdr:sp macro="" textlink="">
      <xdr:nvSpPr>
        <xdr:cNvPr id="435" name="【一般廃棄物処理施設】&#10;有形固定資産減価償却率該当値テキスト">
          <a:extLst>
            <a:ext uri="{FF2B5EF4-FFF2-40B4-BE49-F238E27FC236}">
              <a16:creationId xmlns:a16="http://schemas.microsoft.com/office/drawing/2014/main" id="{D5450025-D413-4C29-A3A1-6AEBA05CB713}"/>
            </a:ext>
          </a:extLst>
        </xdr:cNvPr>
        <xdr:cNvSpPr txBox="1"/>
      </xdr:nvSpPr>
      <xdr:spPr>
        <a:xfrm>
          <a:off x="16357600" y="648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111125</xdr:rowOff>
    </xdr:from>
    <xdr:to>
      <xdr:col>81</xdr:col>
      <xdr:colOff>101600</xdr:colOff>
      <xdr:row>38</xdr:row>
      <xdr:rowOff>41275</xdr:rowOff>
    </xdr:to>
    <xdr:sp macro="" textlink="">
      <xdr:nvSpPr>
        <xdr:cNvPr id="436" name="楕円 435">
          <a:extLst>
            <a:ext uri="{FF2B5EF4-FFF2-40B4-BE49-F238E27FC236}">
              <a16:creationId xmlns:a16="http://schemas.microsoft.com/office/drawing/2014/main" id="{3156E738-F9EB-4B3C-AAD1-32E3F6B684D6}"/>
            </a:ext>
          </a:extLst>
        </xdr:cNvPr>
        <xdr:cNvSpPr/>
      </xdr:nvSpPr>
      <xdr:spPr>
        <a:xfrm>
          <a:off x="15430500" y="645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161925</xdr:rowOff>
    </xdr:from>
    <xdr:to>
      <xdr:col>85</xdr:col>
      <xdr:colOff>127000</xdr:colOff>
      <xdr:row>38</xdr:row>
      <xdr:rowOff>41910</xdr:rowOff>
    </xdr:to>
    <xdr:cxnSp macro="">
      <xdr:nvCxnSpPr>
        <xdr:cNvPr id="437" name="直線コネクタ 436">
          <a:extLst>
            <a:ext uri="{FF2B5EF4-FFF2-40B4-BE49-F238E27FC236}">
              <a16:creationId xmlns:a16="http://schemas.microsoft.com/office/drawing/2014/main" id="{FA105C81-272A-4BF9-9C83-0F5F505B18AD}"/>
            </a:ext>
          </a:extLst>
        </xdr:cNvPr>
        <xdr:cNvCxnSpPr/>
      </xdr:nvCxnSpPr>
      <xdr:spPr>
        <a:xfrm>
          <a:off x="15481300" y="650557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52070</xdr:rowOff>
    </xdr:from>
    <xdr:to>
      <xdr:col>76</xdr:col>
      <xdr:colOff>165100</xdr:colOff>
      <xdr:row>37</xdr:row>
      <xdr:rowOff>153670</xdr:rowOff>
    </xdr:to>
    <xdr:sp macro="" textlink="">
      <xdr:nvSpPr>
        <xdr:cNvPr id="438" name="楕円 437">
          <a:extLst>
            <a:ext uri="{FF2B5EF4-FFF2-40B4-BE49-F238E27FC236}">
              <a16:creationId xmlns:a16="http://schemas.microsoft.com/office/drawing/2014/main" id="{771AFB10-D985-4C3D-ACD9-CB5DD6CEAFF1}"/>
            </a:ext>
          </a:extLst>
        </xdr:cNvPr>
        <xdr:cNvSpPr/>
      </xdr:nvSpPr>
      <xdr:spPr>
        <a:xfrm>
          <a:off x="14541500" y="63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102870</xdr:rowOff>
    </xdr:from>
    <xdr:to>
      <xdr:col>81</xdr:col>
      <xdr:colOff>50800</xdr:colOff>
      <xdr:row>37</xdr:row>
      <xdr:rowOff>161925</xdr:rowOff>
    </xdr:to>
    <xdr:cxnSp macro="">
      <xdr:nvCxnSpPr>
        <xdr:cNvPr id="439" name="直線コネクタ 438">
          <a:extLst>
            <a:ext uri="{FF2B5EF4-FFF2-40B4-BE49-F238E27FC236}">
              <a16:creationId xmlns:a16="http://schemas.microsoft.com/office/drawing/2014/main" id="{11460E25-096D-4F22-A93D-59408FFD7DE5}"/>
            </a:ext>
          </a:extLst>
        </xdr:cNvPr>
        <xdr:cNvCxnSpPr/>
      </xdr:nvCxnSpPr>
      <xdr:spPr>
        <a:xfrm>
          <a:off x="14592300" y="644652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12065</xdr:rowOff>
    </xdr:from>
    <xdr:to>
      <xdr:col>72</xdr:col>
      <xdr:colOff>38100</xdr:colOff>
      <xdr:row>37</xdr:row>
      <xdr:rowOff>113665</xdr:rowOff>
    </xdr:to>
    <xdr:sp macro="" textlink="">
      <xdr:nvSpPr>
        <xdr:cNvPr id="440" name="楕円 439">
          <a:extLst>
            <a:ext uri="{FF2B5EF4-FFF2-40B4-BE49-F238E27FC236}">
              <a16:creationId xmlns:a16="http://schemas.microsoft.com/office/drawing/2014/main" id="{299D5C92-5257-43C7-963C-CFEDF5C7AE1C}"/>
            </a:ext>
          </a:extLst>
        </xdr:cNvPr>
        <xdr:cNvSpPr/>
      </xdr:nvSpPr>
      <xdr:spPr>
        <a:xfrm>
          <a:off x="13652500" y="635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62865</xdr:rowOff>
    </xdr:from>
    <xdr:to>
      <xdr:col>76</xdr:col>
      <xdr:colOff>114300</xdr:colOff>
      <xdr:row>37</xdr:row>
      <xdr:rowOff>102870</xdr:rowOff>
    </xdr:to>
    <xdr:cxnSp macro="">
      <xdr:nvCxnSpPr>
        <xdr:cNvPr id="441" name="直線コネクタ 440">
          <a:extLst>
            <a:ext uri="{FF2B5EF4-FFF2-40B4-BE49-F238E27FC236}">
              <a16:creationId xmlns:a16="http://schemas.microsoft.com/office/drawing/2014/main" id="{3A9D74D7-684E-4B58-B3AE-22D4B11B1167}"/>
            </a:ext>
          </a:extLst>
        </xdr:cNvPr>
        <xdr:cNvCxnSpPr/>
      </xdr:nvCxnSpPr>
      <xdr:spPr>
        <a:xfrm>
          <a:off x="13703300" y="640651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122555</xdr:rowOff>
    </xdr:from>
    <xdr:to>
      <xdr:col>67</xdr:col>
      <xdr:colOff>101600</xdr:colOff>
      <xdr:row>37</xdr:row>
      <xdr:rowOff>52705</xdr:rowOff>
    </xdr:to>
    <xdr:sp macro="" textlink="">
      <xdr:nvSpPr>
        <xdr:cNvPr id="442" name="楕円 441">
          <a:extLst>
            <a:ext uri="{FF2B5EF4-FFF2-40B4-BE49-F238E27FC236}">
              <a16:creationId xmlns:a16="http://schemas.microsoft.com/office/drawing/2014/main" id="{1572EC89-D2F4-41DC-AB27-0B78EA0A91A4}"/>
            </a:ext>
          </a:extLst>
        </xdr:cNvPr>
        <xdr:cNvSpPr/>
      </xdr:nvSpPr>
      <xdr:spPr>
        <a:xfrm>
          <a:off x="12763500" y="62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1905</xdr:rowOff>
    </xdr:from>
    <xdr:to>
      <xdr:col>71</xdr:col>
      <xdr:colOff>177800</xdr:colOff>
      <xdr:row>37</xdr:row>
      <xdr:rowOff>62865</xdr:rowOff>
    </xdr:to>
    <xdr:cxnSp macro="">
      <xdr:nvCxnSpPr>
        <xdr:cNvPr id="443" name="直線コネクタ 442">
          <a:extLst>
            <a:ext uri="{FF2B5EF4-FFF2-40B4-BE49-F238E27FC236}">
              <a16:creationId xmlns:a16="http://schemas.microsoft.com/office/drawing/2014/main" id="{D1888221-7DA3-40AE-A6DD-802BD023DBEA}"/>
            </a:ext>
          </a:extLst>
        </xdr:cNvPr>
        <xdr:cNvCxnSpPr/>
      </xdr:nvCxnSpPr>
      <xdr:spPr>
        <a:xfrm>
          <a:off x="12814300" y="634555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13987</xdr:rowOff>
    </xdr:from>
    <xdr:ext cx="405111" cy="259045"/>
    <xdr:sp macro="" textlink="">
      <xdr:nvSpPr>
        <xdr:cNvPr id="444" name="n_1aveValue【一般廃棄物処理施設】&#10;有形固定資産減価償却率">
          <a:extLst>
            <a:ext uri="{FF2B5EF4-FFF2-40B4-BE49-F238E27FC236}">
              <a16:creationId xmlns:a16="http://schemas.microsoft.com/office/drawing/2014/main" id="{FE3138BC-08D2-4CF2-82B0-09727EEB971A}"/>
            </a:ext>
          </a:extLst>
        </xdr:cNvPr>
        <xdr:cNvSpPr txBox="1"/>
      </xdr:nvSpPr>
      <xdr:spPr>
        <a:xfrm>
          <a:off x="152660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168292</xdr:rowOff>
    </xdr:from>
    <xdr:ext cx="405111" cy="259045"/>
    <xdr:sp macro="" textlink="">
      <xdr:nvSpPr>
        <xdr:cNvPr id="445" name="n_2aveValue【一般廃棄物処理施設】&#10;有形固定資産減価償却率">
          <a:extLst>
            <a:ext uri="{FF2B5EF4-FFF2-40B4-BE49-F238E27FC236}">
              <a16:creationId xmlns:a16="http://schemas.microsoft.com/office/drawing/2014/main" id="{B383C3CF-D9F8-4C94-B260-9A6DFCAE1BBF}"/>
            </a:ext>
          </a:extLst>
        </xdr:cNvPr>
        <xdr:cNvSpPr txBox="1"/>
      </xdr:nvSpPr>
      <xdr:spPr>
        <a:xfrm>
          <a:off x="14389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144797</xdr:rowOff>
    </xdr:from>
    <xdr:ext cx="405111" cy="259045"/>
    <xdr:sp macro="" textlink="">
      <xdr:nvSpPr>
        <xdr:cNvPr id="446" name="n_3aveValue【一般廃棄物処理施設】&#10;有形固定資産減価償却率">
          <a:extLst>
            <a:ext uri="{FF2B5EF4-FFF2-40B4-BE49-F238E27FC236}">
              <a16:creationId xmlns:a16="http://schemas.microsoft.com/office/drawing/2014/main" id="{378757DC-577C-401E-8F45-084444D3C1F4}"/>
            </a:ext>
          </a:extLst>
        </xdr:cNvPr>
        <xdr:cNvSpPr txBox="1"/>
      </xdr:nvSpPr>
      <xdr:spPr>
        <a:xfrm>
          <a:off x="1350074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144797</xdr:rowOff>
    </xdr:from>
    <xdr:ext cx="405111" cy="259045"/>
    <xdr:sp macro="" textlink="">
      <xdr:nvSpPr>
        <xdr:cNvPr id="447" name="n_4aveValue【一般廃棄物処理施設】&#10;有形固定資産減価償却率">
          <a:extLst>
            <a:ext uri="{FF2B5EF4-FFF2-40B4-BE49-F238E27FC236}">
              <a16:creationId xmlns:a16="http://schemas.microsoft.com/office/drawing/2014/main" id="{B08E16D5-6EB8-47E9-9634-42F64C89DBB9}"/>
            </a:ext>
          </a:extLst>
        </xdr:cNvPr>
        <xdr:cNvSpPr txBox="1"/>
      </xdr:nvSpPr>
      <xdr:spPr>
        <a:xfrm>
          <a:off x="1261174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32402</xdr:rowOff>
    </xdr:from>
    <xdr:ext cx="405111" cy="259045"/>
    <xdr:sp macro="" textlink="">
      <xdr:nvSpPr>
        <xdr:cNvPr id="448" name="n_1mainValue【一般廃棄物処理施設】&#10;有形固定資産減価償却率">
          <a:extLst>
            <a:ext uri="{FF2B5EF4-FFF2-40B4-BE49-F238E27FC236}">
              <a16:creationId xmlns:a16="http://schemas.microsoft.com/office/drawing/2014/main" id="{F209AE48-7352-45A8-B20D-EA9723A51E1A}"/>
            </a:ext>
          </a:extLst>
        </xdr:cNvPr>
        <xdr:cNvSpPr txBox="1"/>
      </xdr:nvSpPr>
      <xdr:spPr>
        <a:xfrm>
          <a:off x="15266044" y="654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144797</xdr:rowOff>
    </xdr:from>
    <xdr:ext cx="405111" cy="259045"/>
    <xdr:sp macro="" textlink="">
      <xdr:nvSpPr>
        <xdr:cNvPr id="449" name="n_2mainValue【一般廃棄物処理施設】&#10;有形固定資産減価償却率">
          <a:extLst>
            <a:ext uri="{FF2B5EF4-FFF2-40B4-BE49-F238E27FC236}">
              <a16:creationId xmlns:a16="http://schemas.microsoft.com/office/drawing/2014/main" id="{FCB3760D-D062-4374-B3B1-A79C245F36F2}"/>
            </a:ext>
          </a:extLst>
        </xdr:cNvPr>
        <xdr:cNvSpPr txBox="1"/>
      </xdr:nvSpPr>
      <xdr:spPr>
        <a:xfrm>
          <a:off x="1438974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130192</xdr:rowOff>
    </xdr:from>
    <xdr:ext cx="405111" cy="259045"/>
    <xdr:sp macro="" textlink="">
      <xdr:nvSpPr>
        <xdr:cNvPr id="450" name="n_3mainValue【一般廃棄物処理施設】&#10;有形固定資産減価償却率">
          <a:extLst>
            <a:ext uri="{FF2B5EF4-FFF2-40B4-BE49-F238E27FC236}">
              <a16:creationId xmlns:a16="http://schemas.microsoft.com/office/drawing/2014/main" id="{9F874B5B-4877-436C-A9A7-F4D01C83F939}"/>
            </a:ext>
          </a:extLst>
        </xdr:cNvPr>
        <xdr:cNvSpPr txBox="1"/>
      </xdr:nvSpPr>
      <xdr:spPr>
        <a:xfrm>
          <a:off x="1350074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69232</xdr:rowOff>
    </xdr:from>
    <xdr:ext cx="405111" cy="259045"/>
    <xdr:sp macro="" textlink="">
      <xdr:nvSpPr>
        <xdr:cNvPr id="451" name="n_4mainValue【一般廃棄物処理施設】&#10;有形固定資産減価償却率">
          <a:extLst>
            <a:ext uri="{FF2B5EF4-FFF2-40B4-BE49-F238E27FC236}">
              <a16:creationId xmlns:a16="http://schemas.microsoft.com/office/drawing/2014/main" id="{EBE35B51-0A02-45B0-8601-238793218AE7}"/>
            </a:ext>
          </a:extLst>
        </xdr:cNvPr>
        <xdr:cNvSpPr txBox="1"/>
      </xdr:nvSpPr>
      <xdr:spPr>
        <a:xfrm>
          <a:off x="12611744" y="606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5FC5877E-CB88-43FB-BD10-E349B0F2217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ED05879C-E99D-4690-B04B-C2076A7CB67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531BA058-EA5A-4E73-8619-C874FD5490F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35FD3E67-276C-4B1B-A14C-708BD322E70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148C635C-E942-4E89-A511-171883CBEF0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E31765D2-AD1D-45B1-8096-BBF3D378A48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CA94452A-ADB0-4179-A877-883CF0EB899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2CD38C4B-D070-47A7-9A5D-3104F678B77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2D80107C-806A-4262-932C-03077EBEEEF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579E3433-7CB2-4FEC-9990-2717F7621B1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2" name="直線コネクタ 461">
          <a:extLst>
            <a:ext uri="{FF2B5EF4-FFF2-40B4-BE49-F238E27FC236}">
              <a16:creationId xmlns:a16="http://schemas.microsoft.com/office/drawing/2014/main" id="{91A7C778-8702-4055-82C6-9DEFFEB79333}"/>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3" name="テキスト ボックス 462">
          <a:extLst>
            <a:ext uri="{FF2B5EF4-FFF2-40B4-BE49-F238E27FC236}">
              <a16:creationId xmlns:a16="http://schemas.microsoft.com/office/drawing/2014/main" id="{E6C06334-5E7E-4D86-BB5B-8FAF05F13816}"/>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4" name="直線コネクタ 463">
          <a:extLst>
            <a:ext uri="{FF2B5EF4-FFF2-40B4-BE49-F238E27FC236}">
              <a16:creationId xmlns:a16="http://schemas.microsoft.com/office/drawing/2014/main" id="{6E8F12C0-469B-4119-A655-7426AEA6318F}"/>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5" name="テキスト ボックス 464">
          <a:extLst>
            <a:ext uri="{FF2B5EF4-FFF2-40B4-BE49-F238E27FC236}">
              <a16:creationId xmlns:a16="http://schemas.microsoft.com/office/drawing/2014/main" id="{566780F0-EC22-4606-BAFB-000D2C73F1FB}"/>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6" name="直線コネクタ 465">
          <a:extLst>
            <a:ext uri="{FF2B5EF4-FFF2-40B4-BE49-F238E27FC236}">
              <a16:creationId xmlns:a16="http://schemas.microsoft.com/office/drawing/2014/main" id="{082F9428-4506-44B3-A8FD-D521FAFAB5D2}"/>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7" name="テキスト ボックス 466">
          <a:extLst>
            <a:ext uri="{FF2B5EF4-FFF2-40B4-BE49-F238E27FC236}">
              <a16:creationId xmlns:a16="http://schemas.microsoft.com/office/drawing/2014/main" id="{63FB029C-3FA2-4B22-968E-658D0C9044B3}"/>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8" name="直線コネクタ 467">
          <a:extLst>
            <a:ext uri="{FF2B5EF4-FFF2-40B4-BE49-F238E27FC236}">
              <a16:creationId xmlns:a16="http://schemas.microsoft.com/office/drawing/2014/main" id="{52C21E54-914A-45FE-AE2E-9D578DB57AE2}"/>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9" name="テキスト ボックス 468">
          <a:extLst>
            <a:ext uri="{FF2B5EF4-FFF2-40B4-BE49-F238E27FC236}">
              <a16:creationId xmlns:a16="http://schemas.microsoft.com/office/drawing/2014/main" id="{B7DBD5BA-5264-4D60-B6BA-F19F938FB8ED}"/>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0" name="直線コネクタ 469">
          <a:extLst>
            <a:ext uri="{FF2B5EF4-FFF2-40B4-BE49-F238E27FC236}">
              <a16:creationId xmlns:a16="http://schemas.microsoft.com/office/drawing/2014/main" id="{A5638B4C-5623-49F8-8255-79631092011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1" name="テキスト ボックス 470">
          <a:extLst>
            <a:ext uri="{FF2B5EF4-FFF2-40B4-BE49-F238E27FC236}">
              <a16:creationId xmlns:a16="http://schemas.microsoft.com/office/drawing/2014/main" id="{98CF068A-4160-4010-93F5-73A4C55333D7}"/>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95D46257-A877-4826-A3DE-4FFA4B791BC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3" name="テキスト ボックス 472">
          <a:extLst>
            <a:ext uri="{FF2B5EF4-FFF2-40B4-BE49-F238E27FC236}">
              <a16:creationId xmlns:a16="http://schemas.microsoft.com/office/drawing/2014/main" id="{752DFA04-3133-4039-B9DE-91587FFA3B2F}"/>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一般廃棄物処理施設】&#10;一人当たり有形固定資産（償却資産）額グラフ枠">
          <a:extLst>
            <a:ext uri="{FF2B5EF4-FFF2-40B4-BE49-F238E27FC236}">
              <a16:creationId xmlns:a16="http://schemas.microsoft.com/office/drawing/2014/main" id="{81A61663-5907-410B-9517-0FEFA44DC0B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88217</xdr:rowOff>
    </xdr:from>
    <xdr:to>
      <xdr:col>116</xdr:col>
      <xdr:colOff>62864</xdr:colOff>
      <xdr:row>42</xdr:row>
      <xdr:rowOff>37814</xdr:rowOff>
    </xdr:to>
    <xdr:cxnSp macro="">
      <xdr:nvCxnSpPr>
        <xdr:cNvPr id="475" name="直線コネクタ 474">
          <a:extLst>
            <a:ext uri="{FF2B5EF4-FFF2-40B4-BE49-F238E27FC236}">
              <a16:creationId xmlns:a16="http://schemas.microsoft.com/office/drawing/2014/main" id="{6DBF4023-C985-4875-B10B-818C57890AFE}"/>
            </a:ext>
          </a:extLst>
        </xdr:cNvPr>
        <xdr:cNvCxnSpPr/>
      </xdr:nvCxnSpPr>
      <xdr:spPr>
        <a:xfrm flipV="1">
          <a:off x="22160864" y="5917517"/>
          <a:ext cx="0" cy="1321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41641</xdr:rowOff>
    </xdr:from>
    <xdr:ext cx="313932" cy="259045"/>
    <xdr:sp macro="" textlink="">
      <xdr:nvSpPr>
        <xdr:cNvPr id="476" name="【一般廃棄物処理施設】&#10;一人当たり有形固定資産（償却資産）額最小値テキスト">
          <a:extLst>
            <a:ext uri="{FF2B5EF4-FFF2-40B4-BE49-F238E27FC236}">
              <a16:creationId xmlns:a16="http://schemas.microsoft.com/office/drawing/2014/main" id="{CE60AA00-93C3-46EB-A7AE-54B82EE9893F}"/>
            </a:ext>
          </a:extLst>
        </xdr:cNvPr>
        <xdr:cNvSpPr txBox="1"/>
      </xdr:nvSpPr>
      <xdr:spPr>
        <a:xfrm>
          <a:off x="22199600" y="72425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37814</xdr:rowOff>
    </xdr:from>
    <xdr:to>
      <xdr:col>116</xdr:col>
      <xdr:colOff>152400</xdr:colOff>
      <xdr:row>42</xdr:row>
      <xdr:rowOff>37814</xdr:rowOff>
    </xdr:to>
    <xdr:cxnSp macro="">
      <xdr:nvCxnSpPr>
        <xdr:cNvPr id="477" name="直線コネクタ 476">
          <a:extLst>
            <a:ext uri="{FF2B5EF4-FFF2-40B4-BE49-F238E27FC236}">
              <a16:creationId xmlns:a16="http://schemas.microsoft.com/office/drawing/2014/main" id="{3411C73A-2FF3-4ED9-BCF2-0F13E1F70557}"/>
            </a:ext>
          </a:extLst>
        </xdr:cNvPr>
        <xdr:cNvCxnSpPr/>
      </xdr:nvCxnSpPr>
      <xdr:spPr>
        <a:xfrm>
          <a:off x="22072600" y="7238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34894</xdr:rowOff>
    </xdr:from>
    <xdr:ext cx="599010" cy="259045"/>
    <xdr:sp macro="" textlink="">
      <xdr:nvSpPr>
        <xdr:cNvPr id="478" name="【一般廃棄物処理施設】&#10;一人当たり有形固定資産（償却資産）額最大値テキスト">
          <a:extLst>
            <a:ext uri="{FF2B5EF4-FFF2-40B4-BE49-F238E27FC236}">
              <a16:creationId xmlns:a16="http://schemas.microsoft.com/office/drawing/2014/main" id="{866949B6-DE73-4B9F-B897-683129ABC99D}"/>
            </a:ext>
          </a:extLst>
        </xdr:cNvPr>
        <xdr:cNvSpPr txBox="1"/>
      </xdr:nvSpPr>
      <xdr:spPr>
        <a:xfrm>
          <a:off x="22199600" y="5692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88217</xdr:rowOff>
    </xdr:from>
    <xdr:to>
      <xdr:col>116</xdr:col>
      <xdr:colOff>152400</xdr:colOff>
      <xdr:row>34</xdr:row>
      <xdr:rowOff>88217</xdr:rowOff>
    </xdr:to>
    <xdr:cxnSp macro="">
      <xdr:nvCxnSpPr>
        <xdr:cNvPr id="479" name="直線コネクタ 478">
          <a:extLst>
            <a:ext uri="{FF2B5EF4-FFF2-40B4-BE49-F238E27FC236}">
              <a16:creationId xmlns:a16="http://schemas.microsoft.com/office/drawing/2014/main" id="{E001BF12-A170-4140-AE3E-BC0D918C106B}"/>
            </a:ext>
          </a:extLst>
        </xdr:cNvPr>
        <xdr:cNvCxnSpPr/>
      </xdr:nvCxnSpPr>
      <xdr:spPr>
        <a:xfrm>
          <a:off x="22072600" y="5917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480" name="【一般廃棄物処理施設】&#10;一人当たり有形固定資産（償却資産）額平均値テキスト">
          <a:extLst>
            <a:ext uri="{FF2B5EF4-FFF2-40B4-BE49-F238E27FC236}">
              <a16:creationId xmlns:a16="http://schemas.microsoft.com/office/drawing/2014/main" id="{F5BC472E-7749-4073-A841-B1BC973A44C4}"/>
            </a:ext>
          </a:extLst>
        </xdr:cNvPr>
        <xdr:cNvSpPr txBox="1"/>
      </xdr:nvSpPr>
      <xdr:spPr>
        <a:xfrm>
          <a:off x="22199600" y="6696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481" name="フローチャート: 判断 480">
          <a:extLst>
            <a:ext uri="{FF2B5EF4-FFF2-40B4-BE49-F238E27FC236}">
              <a16:creationId xmlns:a16="http://schemas.microsoft.com/office/drawing/2014/main" id="{036A4130-12B3-487C-9DB8-B2659CD397E5}"/>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40354</xdr:rowOff>
    </xdr:from>
    <xdr:to>
      <xdr:col>112</xdr:col>
      <xdr:colOff>38100</xdr:colOff>
      <xdr:row>39</xdr:row>
      <xdr:rowOff>141954</xdr:rowOff>
    </xdr:to>
    <xdr:sp macro="" textlink="">
      <xdr:nvSpPr>
        <xdr:cNvPr id="482" name="フローチャート: 判断 481">
          <a:extLst>
            <a:ext uri="{FF2B5EF4-FFF2-40B4-BE49-F238E27FC236}">
              <a16:creationId xmlns:a16="http://schemas.microsoft.com/office/drawing/2014/main" id="{91E856AB-C04A-4E50-A547-CDAA3377D4D4}"/>
            </a:ext>
          </a:extLst>
        </xdr:cNvPr>
        <xdr:cNvSpPr/>
      </xdr:nvSpPr>
      <xdr:spPr>
        <a:xfrm>
          <a:off x="21272500" y="6726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56318</xdr:rowOff>
    </xdr:from>
    <xdr:to>
      <xdr:col>107</xdr:col>
      <xdr:colOff>101600</xdr:colOff>
      <xdr:row>39</xdr:row>
      <xdr:rowOff>157918</xdr:rowOff>
    </xdr:to>
    <xdr:sp macro="" textlink="">
      <xdr:nvSpPr>
        <xdr:cNvPr id="483" name="フローチャート: 判断 482">
          <a:extLst>
            <a:ext uri="{FF2B5EF4-FFF2-40B4-BE49-F238E27FC236}">
              <a16:creationId xmlns:a16="http://schemas.microsoft.com/office/drawing/2014/main" id="{F3D203D7-7015-482B-AF62-4432002ABB1B}"/>
            </a:ext>
          </a:extLst>
        </xdr:cNvPr>
        <xdr:cNvSpPr/>
      </xdr:nvSpPr>
      <xdr:spPr>
        <a:xfrm>
          <a:off x="20383500" y="6742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64502</xdr:rowOff>
    </xdr:from>
    <xdr:to>
      <xdr:col>102</xdr:col>
      <xdr:colOff>165100</xdr:colOff>
      <xdr:row>39</xdr:row>
      <xdr:rowOff>166102</xdr:rowOff>
    </xdr:to>
    <xdr:sp macro="" textlink="">
      <xdr:nvSpPr>
        <xdr:cNvPr id="484" name="フローチャート: 判断 483">
          <a:extLst>
            <a:ext uri="{FF2B5EF4-FFF2-40B4-BE49-F238E27FC236}">
              <a16:creationId xmlns:a16="http://schemas.microsoft.com/office/drawing/2014/main" id="{0B8DB685-699F-4655-925F-823ED521A85B}"/>
            </a:ext>
          </a:extLst>
        </xdr:cNvPr>
        <xdr:cNvSpPr/>
      </xdr:nvSpPr>
      <xdr:spPr>
        <a:xfrm>
          <a:off x="19494500" y="6751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75692</xdr:rowOff>
    </xdr:from>
    <xdr:to>
      <xdr:col>98</xdr:col>
      <xdr:colOff>38100</xdr:colOff>
      <xdr:row>40</xdr:row>
      <xdr:rowOff>5842</xdr:rowOff>
    </xdr:to>
    <xdr:sp macro="" textlink="">
      <xdr:nvSpPr>
        <xdr:cNvPr id="485" name="フローチャート: 判断 484">
          <a:extLst>
            <a:ext uri="{FF2B5EF4-FFF2-40B4-BE49-F238E27FC236}">
              <a16:creationId xmlns:a16="http://schemas.microsoft.com/office/drawing/2014/main" id="{7227DA3C-3D98-488C-913B-EE6E803AE5B4}"/>
            </a:ext>
          </a:extLst>
        </xdr:cNvPr>
        <xdr:cNvSpPr/>
      </xdr:nvSpPr>
      <xdr:spPr>
        <a:xfrm>
          <a:off x="186055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99C951F5-8500-4CD9-87B6-09693D05B6C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5A779D09-A399-45A0-BF26-8881895EF8B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593EA756-6824-4D68-ADD7-D91E32AB387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AA0C5754-FCA2-446E-9EDB-A2B5ECA937D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9924D4E5-DAD8-4546-90D8-0EF71CA73BD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50058</xdr:rowOff>
    </xdr:from>
    <xdr:to>
      <xdr:col>116</xdr:col>
      <xdr:colOff>114300</xdr:colOff>
      <xdr:row>37</xdr:row>
      <xdr:rowOff>151658</xdr:rowOff>
    </xdr:to>
    <xdr:sp macro="" textlink="">
      <xdr:nvSpPr>
        <xdr:cNvPr id="491" name="楕円 490">
          <a:extLst>
            <a:ext uri="{FF2B5EF4-FFF2-40B4-BE49-F238E27FC236}">
              <a16:creationId xmlns:a16="http://schemas.microsoft.com/office/drawing/2014/main" id="{115D4381-B86F-4ACC-BB39-8EC17232F8C8}"/>
            </a:ext>
          </a:extLst>
        </xdr:cNvPr>
        <xdr:cNvSpPr/>
      </xdr:nvSpPr>
      <xdr:spPr>
        <a:xfrm>
          <a:off x="22110700" y="639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72935</xdr:rowOff>
    </xdr:from>
    <xdr:ext cx="599010" cy="259045"/>
    <xdr:sp macro="" textlink="">
      <xdr:nvSpPr>
        <xdr:cNvPr id="492" name="【一般廃棄物処理施設】&#10;一人当たり有形固定資産（償却資産）額該当値テキスト">
          <a:extLst>
            <a:ext uri="{FF2B5EF4-FFF2-40B4-BE49-F238E27FC236}">
              <a16:creationId xmlns:a16="http://schemas.microsoft.com/office/drawing/2014/main" id="{579F2719-89E1-4CEF-A5DD-131000655588}"/>
            </a:ext>
          </a:extLst>
        </xdr:cNvPr>
        <xdr:cNvSpPr txBox="1"/>
      </xdr:nvSpPr>
      <xdr:spPr>
        <a:xfrm>
          <a:off x="22199600" y="6245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63397</xdr:rowOff>
    </xdr:from>
    <xdr:to>
      <xdr:col>112</xdr:col>
      <xdr:colOff>38100</xdr:colOff>
      <xdr:row>37</xdr:row>
      <xdr:rowOff>164998</xdr:rowOff>
    </xdr:to>
    <xdr:sp macro="" textlink="">
      <xdr:nvSpPr>
        <xdr:cNvPr id="493" name="楕円 492">
          <a:extLst>
            <a:ext uri="{FF2B5EF4-FFF2-40B4-BE49-F238E27FC236}">
              <a16:creationId xmlns:a16="http://schemas.microsoft.com/office/drawing/2014/main" id="{8E4AD8F4-BB12-41F4-AD77-D963C0AAA5A8}"/>
            </a:ext>
          </a:extLst>
        </xdr:cNvPr>
        <xdr:cNvSpPr/>
      </xdr:nvSpPr>
      <xdr:spPr>
        <a:xfrm>
          <a:off x="21272500" y="640704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100858</xdr:rowOff>
    </xdr:from>
    <xdr:to>
      <xdr:col>116</xdr:col>
      <xdr:colOff>63500</xdr:colOff>
      <xdr:row>37</xdr:row>
      <xdr:rowOff>114197</xdr:rowOff>
    </xdr:to>
    <xdr:cxnSp macro="">
      <xdr:nvCxnSpPr>
        <xdr:cNvPr id="494" name="直線コネクタ 493">
          <a:extLst>
            <a:ext uri="{FF2B5EF4-FFF2-40B4-BE49-F238E27FC236}">
              <a16:creationId xmlns:a16="http://schemas.microsoft.com/office/drawing/2014/main" id="{E20EB115-18C3-4FF8-AF27-396E07372421}"/>
            </a:ext>
          </a:extLst>
        </xdr:cNvPr>
        <xdr:cNvCxnSpPr/>
      </xdr:nvCxnSpPr>
      <xdr:spPr>
        <a:xfrm flipV="1">
          <a:off x="21323300" y="6444508"/>
          <a:ext cx="838200" cy="1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92464</xdr:rowOff>
    </xdr:from>
    <xdr:to>
      <xdr:col>107</xdr:col>
      <xdr:colOff>101600</xdr:colOff>
      <xdr:row>38</xdr:row>
      <xdr:rowOff>22614</xdr:rowOff>
    </xdr:to>
    <xdr:sp macro="" textlink="">
      <xdr:nvSpPr>
        <xdr:cNvPr id="495" name="楕円 494">
          <a:extLst>
            <a:ext uri="{FF2B5EF4-FFF2-40B4-BE49-F238E27FC236}">
              <a16:creationId xmlns:a16="http://schemas.microsoft.com/office/drawing/2014/main" id="{700DAE44-EA6C-48BA-B237-2D26F7FC9BE7}"/>
            </a:ext>
          </a:extLst>
        </xdr:cNvPr>
        <xdr:cNvSpPr/>
      </xdr:nvSpPr>
      <xdr:spPr>
        <a:xfrm>
          <a:off x="20383500" y="6436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114197</xdr:rowOff>
    </xdr:from>
    <xdr:to>
      <xdr:col>111</xdr:col>
      <xdr:colOff>177800</xdr:colOff>
      <xdr:row>37</xdr:row>
      <xdr:rowOff>143264</xdr:rowOff>
    </xdr:to>
    <xdr:cxnSp macro="">
      <xdr:nvCxnSpPr>
        <xdr:cNvPr id="496" name="直線コネクタ 495">
          <a:extLst>
            <a:ext uri="{FF2B5EF4-FFF2-40B4-BE49-F238E27FC236}">
              <a16:creationId xmlns:a16="http://schemas.microsoft.com/office/drawing/2014/main" id="{108F6037-FBCE-4C8C-A6ED-64D2059DF901}"/>
            </a:ext>
          </a:extLst>
        </xdr:cNvPr>
        <xdr:cNvCxnSpPr/>
      </xdr:nvCxnSpPr>
      <xdr:spPr>
        <a:xfrm flipV="1">
          <a:off x="20434300" y="6457847"/>
          <a:ext cx="889000" cy="29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115906</xdr:rowOff>
    </xdr:from>
    <xdr:to>
      <xdr:col>102</xdr:col>
      <xdr:colOff>165100</xdr:colOff>
      <xdr:row>38</xdr:row>
      <xdr:rowOff>46056</xdr:rowOff>
    </xdr:to>
    <xdr:sp macro="" textlink="">
      <xdr:nvSpPr>
        <xdr:cNvPr id="497" name="楕円 496">
          <a:extLst>
            <a:ext uri="{FF2B5EF4-FFF2-40B4-BE49-F238E27FC236}">
              <a16:creationId xmlns:a16="http://schemas.microsoft.com/office/drawing/2014/main" id="{51705DD4-AA32-40D0-82D9-4994C428920A}"/>
            </a:ext>
          </a:extLst>
        </xdr:cNvPr>
        <xdr:cNvSpPr/>
      </xdr:nvSpPr>
      <xdr:spPr>
        <a:xfrm>
          <a:off x="19494500" y="645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143264</xdr:rowOff>
    </xdr:from>
    <xdr:to>
      <xdr:col>107</xdr:col>
      <xdr:colOff>50800</xdr:colOff>
      <xdr:row>37</xdr:row>
      <xdr:rowOff>166707</xdr:rowOff>
    </xdr:to>
    <xdr:cxnSp macro="">
      <xdr:nvCxnSpPr>
        <xdr:cNvPr id="498" name="直線コネクタ 497">
          <a:extLst>
            <a:ext uri="{FF2B5EF4-FFF2-40B4-BE49-F238E27FC236}">
              <a16:creationId xmlns:a16="http://schemas.microsoft.com/office/drawing/2014/main" id="{F0244BFE-1007-4089-AFD6-B93A546E3ACF}"/>
            </a:ext>
          </a:extLst>
        </xdr:cNvPr>
        <xdr:cNvCxnSpPr/>
      </xdr:nvCxnSpPr>
      <xdr:spPr>
        <a:xfrm flipV="1">
          <a:off x="19545300" y="6486914"/>
          <a:ext cx="889000" cy="23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123534</xdr:rowOff>
    </xdr:from>
    <xdr:to>
      <xdr:col>98</xdr:col>
      <xdr:colOff>38100</xdr:colOff>
      <xdr:row>38</xdr:row>
      <xdr:rowOff>53684</xdr:rowOff>
    </xdr:to>
    <xdr:sp macro="" textlink="">
      <xdr:nvSpPr>
        <xdr:cNvPr id="499" name="楕円 498">
          <a:extLst>
            <a:ext uri="{FF2B5EF4-FFF2-40B4-BE49-F238E27FC236}">
              <a16:creationId xmlns:a16="http://schemas.microsoft.com/office/drawing/2014/main" id="{D52E421E-A777-424C-B14A-84621AAAB8DE}"/>
            </a:ext>
          </a:extLst>
        </xdr:cNvPr>
        <xdr:cNvSpPr/>
      </xdr:nvSpPr>
      <xdr:spPr>
        <a:xfrm>
          <a:off x="18605500" y="6467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166707</xdr:rowOff>
    </xdr:from>
    <xdr:to>
      <xdr:col>102</xdr:col>
      <xdr:colOff>114300</xdr:colOff>
      <xdr:row>38</xdr:row>
      <xdr:rowOff>2884</xdr:rowOff>
    </xdr:to>
    <xdr:cxnSp macro="">
      <xdr:nvCxnSpPr>
        <xdr:cNvPr id="500" name="直線コネクタ 499">
          <a:extLst>
            <a:ext uri="{FF2B5EF4-FFF2-40B4-BE49-F238E27FC236}">
              <a16:creationId xmlns:a16="http://schemas.microsoft.com/office/drawing/2014/main" id="{B6F6F271-8891-4492-A02B-10126774B69B}"/>
            </a:ext>
          </a:extLst>
        </xdr:cNvPr>
        <xdr:cNvCxnSpPr/>
      </xdr:nvCxnSpPr>
      <xdr:spPr>
        <a:xfrm flipV="1">
          <a:off x="18656300" y="6510357"/>
          <a:ext cx="889000" cy="7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133081</xdr:rowOff>
    </xdr:from>
    <xdr:ext cx="599010" cy="259045"/>
    <xdr:sp macro="" textlink="">
      <xdr:nvSpPr>
        <xdr:cNvPr id="501" name="n_1aveValue【一般廃棄物処理施設】&#10;一人当たり有形固定資産（償却資産）額">
          <a:extLst>
            <a:ext uri="{FF2B5EF4-FFF2-40B4-BE49-F238E27FC236}">
              <a16:creationId xmlns:a16="http://schemas.microsoft.com/office/drawing/2014/main" id="{7A5F6FB4-F795-46DA-BB02-55518622FF5F}"/>
            </a:ext>
          </a:extLst>
        </xdr:cNvPr>
        <xdr:cNvSpPr txBox="1"/>
      </xdr:nvSpPr>
      <xdr:spPr>
        <a:xfrm>
          <a:off x="21011095" y="6819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149045</xdr:rowOff>
    </xdr:from>
    <xdr:ext cx="599010" cy="259045"/>
    <xdr:sp macro="" textlink="">
      <xdr:nvSpPr>
        <xdr:cNvPr id="502" name="n_2aveValue【一般廃棄物処理施設】&#10;一人当たり有形固定資産（償却資産）額">
          <a:extLst>
            <a:ext uri="{FF2B5EF4-FFF2-40B4-BE49-F238E27FC236}">
              <a16:creationId xmlns:a16="http://schemas.microsoft.com/office/drawing/2014/main" id="{9932053F-DFF1-42B6-90CB-86606FBB482B}"/>
            </a:ext>
          </a:extLst>
        </xdr:cNvPr>
        <xdr:cNvSpPr txBox="1"/>
      </xdr:nvSpPr>
      <xdr:spPr>
        <a:xfrm>
          <a:off x="20134795" y="6835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157229</xdr:rowOff>
    </xdr:from>
    <xdr:ext cx="599010" cy="259045"/>
    <xdr:sp macro="" textlink="">
      <xdr:nvSpPr>
        <xdr:cNvPr id="503" name="n_3aveValue【一般廃棄物処理施設】&#10;一人当たり有形固定資産（償却資産）額">
          <a:extLst>
            <a:ext uri="{FF2B5EF4-FFF2-40B4-BE49-F238E27FC236}">
              <a16:creationId xmlns:a16="http://schemas.microsoft.com/office/drawing/2014/main" id="{54457318-4CAD-44BA-AEE7-450D419B9C04}"/>
            </a:ext>
          </a:extLst>
        </xdr:cNvPr>
        <xdr:cNvSpPr txBox="1"/>
      </xdr:nvSpPr>
      <xdr:spPr>
        <a:xfrm>
          <a:off x="19245795" y="6843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168419</xdr:rowOff>
    </xdr:from>
    <xdr:ext cx="599010" cy="259045"/>
    <xdr:sp macro="" textlink="">
      <xdr:nvSpPr>
        <xdr:cNvPr id="504" name="n_4aveValue【一般廃棄物処理施設】&#10;一人当たり有形固定資産（償却資産）額">
          <a:extLst>
            <a:ext uri="{FF2B5EF4-FFF2-40B4-BE49-F238E27FC236}">
              <a16:creationId xmlns:a16="http://schemas.microsoft.com/office/drawing/2014/main" id="{FCCB5EAB-0759-4758-A0B0-749260C034EE}"/>
            </a:ext>
          </a:extLst>
        </xdr:cNvPr>
        <xdr:cNvSpPr txBox="1"/>
      </xdr:nvSpPr>
      <xdr:spPr>
        <a:xfrm>
          <a:off x="18356795" y="6854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10074</xdr:rowOff>
    </xdr:from>
    <xdr:ext cx="599010" cy="259045"/>
    <xdr:sp macro="" textlink="">
      <xdr:nvSpPr>
        <xdr:cNvPr id="505" name="n_1mainValue【一般廃棄物処理施設】&#10;一人当たり有形固定資産（償却資産）額">
          <a:extLst>
            <a:ext uri="{FF2B5EF4-FFF2-40B4-BE49-F238E27FC236}">
              <a16:creationId xmlns:a16="http://schemas.microsoft.com/office/drawing/2014/main" id="{3857775C-DEAD-4EFB-9416-2E630A83E246}"/>
            </a:ext>
          </a:extLst>
        </xdr:cNvPr>
        <xdr:cNvSpPr txBox="1"/>
      </xdr:nvSpPr>
      <xdr:spPr>
        <a:xfrm>
          <a:off x="21011095" y="6182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39141</xdr:rowOff>
    </xdr:from>
    <xdr:ext cx="599010" cy="259045"/>
    <xdr:sp macro="" textlink="">
      <xdr:nvSpPr>
        <xdr:cNvPr id="506" name="n_2mainValue【一般廃棄物処理施設】&#10;一人当たり有形固定資産（償却資産）額">
          <a:extLst>
            <a:ext uri="{FF2B5EF4-FFF2-40B4-BE49-F238E27FC236}">
              <a16:creationId xmlns:a16="http://schemas.microsoft.com/office/drawing/2014/main" id="{138D3BB8-1227-4249-8D17-D648AC1876F4}"/>
            </a:ext>
          </a:extLst>
        </xdr:cNvPr>
        <xdr:cNvSpPr txBox="1"/>
      </xdr:nvSpPr>
      <xdr:spPr>
        <a:xfrm>
          <a:off x="20134795" y="6211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62583</xdr:rowOff>
    </xdr:from>
    <xdr:ext cx="599010" cy="259045"/>
    <xdr:sp macro="" textlink="">
      <xdr:nvSpPr>
        <xdr:cNvPr id="507" name="n_3mainValue【一般廃棄物処理施設】&#10;一人当たり有形固定資産（償却資産）額">
          <a:extLst>
            <a:ext uri="{FF2B5EF4-FFF2-40B4-BE49-F238E27FC236}">
              <a16:creationId xmlns:a16="http://schemas.microsoft.com/office/drawing/2014/main" id="{36350CD2-C380-461A-9CAA-B196EBC1B808}"/>
            </a:ext>
          </a:extLst>
        </xdr:cNvPr>
        <xdr:cNvSpPr txBox="1"/>
      </xdr:nvSpPr>
      <xdr:spPr>
        <a:xfrm>
          <a:off x="19245795" y="6234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70211</xdr:rowOff>
    </xdr:from>
    <xdr:ext cx="599010" cy="259045"/>
    <xdr:sp macro="" textlink="">
      <xdr:nvSpPr>
        <xdr:cNvPr id="508" name="n_4mainValue【一般廃棄物処理施設】&#10;一人当たり有形固定資産（償却資産）額">
          <a:extLst>
            <a:ext uri="{FF2B5EF4-FFF2-40B4-BE49-F238E27FC236}">
              <a16:creationId xmlns:a16="http://schemas.microsoft.com/office/drawing/2014/main" id="{DAB71FD5-1BA2-4761-B0DD-4C850B3EF2F0}"/>
            </a:ext>
          </a:extLst>
        </xdr:cNvPr>
        <xdr:cNvSpPr txBox="1"/>
      </xdr:nvSpPr>
      <xdr:spPr>
        <a:xfrm>
          <a:off x="18356795" y="6242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E6CA85AA-2069-4B7E-8B5F-D530776A2F9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CBDA914F-17BB-4989-8A32-B06634AD86E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3C82770D-D56A-4754-BD49-F0FC1CC6ADA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725AEEAA-B0DB-49CB-AC67-1380C77B7E5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9D2F4E55-F3A4-41F0-8900-F2DDDB07DE1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1310F376-8E45-45D3-AA73-C5109D625DE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63BBF87C-CF32-4D44-BE06-50B6E95BD8A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41D8EFCB-44FE-4D06-BD24-4DB1793D548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2CD56DA7-588A-407B-920D-20142393EEE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5FCADF25-53FB-4C7C-8474-FBCFD832DAD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889D8681-A793-4F67-99E4-D04F7CBC877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4D3EEA29-5C7F-4779-88A8-F9D8AE01BBE3}"/>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1" name="テキスト ボックス 520">
          <a:extLst>
            <a:ext uri="{FF2B5EF4-FFF2-40B4-BE49-F238E27FC236}">
              <a16:creationId xmlns:a16="http://schemas.microsoft.com/office/drawing/2014/main" id="{E5E354DB-43A8-431E-BC1B-D5B3FB2D7E3A}"/>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91AF964C-2472-47DA-9000-2C02BA0A171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3C458EB1-46E7-4643-869D-3A26CF49DAD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44ADEB2C-888F-4810-A1C4-83A8B6EA7AAD}"/>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DE797B59-82D9-4322-90A3-5D1145CE84AE}"/>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D59FAFCD-B16F-40FD-9F32-B10690CB22D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B4AE8067-F3EE-46F5-9AD6-2A9DC0E01DEB}"/>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AD8A8353-F98A-4557-B4BA-FCD24B899F89}"/>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3E6C960E-108B-46C4-9936-EFE4A66D358C}"/>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F856F247-4F6C-41EF-9DAA-F07918934E6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1" name="テキスト ボックス 530">
          <a:extLst>
            <a:ext uri="{FF2B5EF4-FFF2-40B4-BE49-F238E27FC236}">
              <a16:creationId xmlns:a16="http://schemas.microsoft.com/office/drawing/2014/main" id="{B78FC7F5-A951-4463-8439-C76D98CF60BF}"/>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保健センター・保健所】&#10;有形固定資産減価償却率グラフ枠">
          <a:extLst>
            <a:ext uri="{FF2B5EF4-FFF2-40B4-BE49-F238E27FC236}">
              <a16:creationId xmlns:a16="http://schemas.microsoft.com/office/drawing/2014/main" id="{CBF3F4BF-31C0-4158-97CD-A02EEA09DB1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118110</xdr:rowOff>
    </xdr:from>
    <xdr:to>
      <xdr:col>85</xdr:col>
      <xdr:colOff>126364</xdr:colOff>
      <xdr:row>64</xdr:row>
      <xdr:rowOff>76200</xdr:rowOff>
    </xdr:to>
    <xdr:cxnSp macro="">
      <xdr:nvCxnSpPr>
        <xdr:cNvPr id="533" name="直線コネクタ 532">
          <a:extLst>
            <a:ext uri="{FF2B5EF4-FFF2-40B4-BE49-F238E27FC236}">
              <a16:creationId xmlns:a16="http://schemas.microsoft.com/office/drawing/2014/main" id="{59779FB0-AC90-4212-BC40-197FFDBFFD71}"/>
            </a:ext>
          </a:extLst>
        </xdr:cNvPr>
        <xdr:cNvCxnSpPr/>
      </xdr:nvCxnSpPr>
      <xdr:spPr>
        <a:xfrm flipV="1">
          <a:off x="16318864" y="954786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4" name="【保健センター・保健所】&#10;有形固定資産減価償却率最小値テキスト">
          <a:extLst>
            <a:ext uri="{FF2B5EF4-FFF2-40B4-BE49-F238E27FC236}">
              <a16:creationId xmlns:a16="http://schemas.microsoft.com/office/drawing/2014/main" id="{7DC963E8-BA76-4977-8062-78C94C5E1446}"/>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5" name="直線コネクタ 534">
          <a:extLst>
            <a:ext uri="{FF2B5EF4-FFF2-40B4-BE49-F238E27FC236}">
              <a16:creationId xmlns:a16="http://schemas.microsoft.com/office/drawing/2014/main" id="{39A4E1F1-6A6D-4991-8227-1D0A718BDB76}"/>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64787</xdr:rowOff>
    </xdr:from>
    <xdr:ext cx="405111" cy="259045"/>
    <xdr:sp macro="" textlink="">
      <xdr:nvSpPr>
        <xdr:cNvPr id="536" name="【保健センター・保健所】&#10;有形固定資産減価償却率最大値テキスト">
          <a:extLst>
            <a:ext uri="{FF2B5EF4-FFF2-40B4-BE49-F238E27FC236}">
              <a16:creationId xmlns:a16="http://schemas.microsoft.com/office/drawing/2014/main" id="{4CA22C48-26BF-4729-8DAF-50DD63C32BF5}"/>
            </a:ext>
          </a:extLst>
        </xdr:cNvPr>
        <xdr:cNvSpPr txBox="1"/>
      </xdr:nvSpPr>
      <xdr:spPr>
        <a:xfrm>
          <a:off x="16357600" y="9323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118110</xdr:rowOff>
    </xdr:from>
    <xdr:to>
      <xdr:col>86</xdr:col>
      <xdr:colOff>25400</xdr:colOff>
      <xdr:row>55</xdr:row>
      <xdr:rowOff>118110</xdr:rowOff>
    </xdr:to>
    <xdr:cxnSp macro="">
      <xdr:nvCxnSpPr>
        <xdr:cNvPr id="537" name="直線コネクタ 536">
          <a:extLst>
            <a:ext uri="{FF2B5EF4-FFF2-40B4-BE49-F238E27FC236}">
              <a16:creationId xmlns:a16="http://schemas.microsoft.com/office/drawing/2014/main" id="{00B621F4-B28C-4556-95D0-35EF2B00BB4C}"/>
            </a:ext>
          </a:extLst>
        </xdr:cNvPr>
        <xdr:cNvCxnSpPr/>
      </xdr:nvCxnSpPr>
      <xdr:spPr>
        <a:xfrm>
          <a:off x="16230600" y="954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59707</xdr:rowOff>
    </xdr:from>
    <xdr:ext cx="405111" cy="259045"/>
    <xdr:sp macro="" textlink="">
      <xdr:nvSpPr>
        <xdr:cNvPr id="538" name="【保健センター・保健所】&#10;有形固定資産減価償却率平均値テキスト">
          <a:extLst>
            <a:ext uri="{FF2B5EF4-FFF2-40B4-BE49-F238E27FC236}">
              <a16:creationId xmlns:a16="http://schemas.microsoft.com/office/drawing/2014/main" id="{A8E72FC2-1EBD-443E-AF6A-9E194476C64E}"/>
            </a:ext>
          </a:extLst>
        </xdr:cNvPr>
        <xdr:cNvSpPr txBox="1"/>
      </xdr:nvSpPr>
      <xdr:spPr>
        <a:xfrm>
          <a:off x="16357600" y="100038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36830</xdr:rowOff>
    </xdr:from>
    <xdr:to>
      <xdr:col>85</xdr:col>
      <xdr:colOff>177800</xdr:colOff>
      <xdr:row>59</xdr:row>
      <xdr:rowOff>138430</xdr:rowOff>
    </xdr:to>
    <xdr:sp macro="" textlink="">
      <xdr:nvSpPr>
        <xdr:cNvPr id="539" name="フローチャート: 判断 538">
          <a:extLst>
            <a:ext uri="{FF2B5EF4-FFF2-40B4-BE49-F238E27FC236}">
              <a16:creationId xmlns:a16="http://schemas.microsoft.com/office/drawing/2014/main" id="{FC61AD7A-E8CD-4ADD-B8ED-64D52CEBDC96}"/>
            </a:ext>
          </a:extLst>
        </xdr:cNvPr>
        <xdr:cNvSpPr/>
      </xdr:nvSpPr>
      <xdr:spPr>
        <a:xfrm>
          <a:off x="162687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6350</xdr:rowOff>
    </xdr:from>
    <xdr:to>
      <xdr:col>81</xdr:col>
      <xdr:colOff>101600</xdr:colOff>
      <xdr:row>59</xdr:row>
      <xdr:rowOff>107950</xdr:rowOff>
    </xdr:to>
    <xdr:sp macro="" textlink="">
      <xdr:nvSpPr>
        <xdr:cNvPr id="540" name="フローチャート: 判断 539">
          <a:extLst>
            <a:ext uri="{FF2B5EF4-FFF2-40B4-BE49-F238E27FC236}">
              <a16:creationId xmlns:a16="http://schemas.microsoft.com/office/drawing/2014/main" id="{DEA2EB2E-A9A5-4029-AEC8-649BFE0D3713}"/>
            </a:ext>
          </a:extLst>
        </xdr:cNvPr>
        <xdr:cNvSpPr/>
      </xdr:nvSpPr>
      <xdr:spPr>
        <a:xfrm>
          <a:off x="15430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135890</xdr:rowOff>
    </xdr:from>
    <xdr:to>
      <xdr:col>76</xdr:col>
      <xdr:colOff>165100</xdr:colOff>
      <xdr:row>59</xdr:row>
      <xdr:rowOff>66040</xdr:rowOff>
    </xdr:to>
    <xdr:sp macro="" textlink="">
      <xdr:nvSpPr>
        <xdr:cNvPr id="541" name="フローチャート: 判断 540">
          <a:extLst>
            <a:ext uri="{FF2B5EF4-FFF2-40B4-BE49-F238E27FC236}">
              <a16:creationId xmlns:a16="http://schemas.microsoft.com/office/drawing/2014/main" id="{CEF9BC31-7FB4-40B2-B81F-BE0FB2C76AAD}"/>
            </a:ext>
          </a:extLst>
        </xdr:cNvPr>
        <xdr:cNvSpPr/>
      </xdr:nvSpPr>
      <xdr:spPr>
        <a:xfrm>
          <a:off x="14541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114935</xdr:rowOff>
    </xdr:from>
    <xdr:to>
      <xdr:col>72</xdr:col>
      <xdr:colOff>38100</xdr:colOff>
      <xdr:row>59</xdr:row>
      <xdr:rowOff>45085</xdr:rowOff>
    </xdr:to>
    <xdr:sp macro="" textlink="">
      <xdr:nvSpPr>
        <xdr:cNvPr id="542" name="フローチャート: 判断 541">
          <a:extLst>
            <a:ext uri="{FF2B5EF4-FFF2-40B4-BE49-F238E27FC236}">
              <a16:creationId xmlns:a16="http://schemas.microsoft.com/office/drawing/2014/main" id="{8D9C7385-F3BD-4DDB-93A7-60F54D9EA2C3}"/>
            </a:ext>
          </a:extLst>
        </xdr:cNvPr>
        <xdr:cNvSpPr/>
      </xdr:nvSpPr>
      <xdr:spPr>
        <a:xfrm>
          <a:off x="13652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55880</xdr:rowOff>
    </xdr:from>
    <xdr:to>
      <xdr:col>67</xdr:col>
      <xdr:colOff>101600</xdr:colOff>
      <xdr:row>58</xdr:row>
      <xdr:rowOff>157480</xdr:rowOff>
    </xdr:to>
    <xdr:sp macro="" textlink="">
      <xdr:nvSpPr>
        <xdr:cNvPr id="543" name="フローチャート: 判断 542">
          <a:extLst>
            <a:ext uri="{FF2B5EF4-FFF2-40B4-BE49-F238E27FC236}">
              <a16:creationId xmlns:a16="http://schemas.microsoft.com/office/drawing/2014/main" id="{4212026E-09A5-4526-8C34-88B3F89E5E75}"/>
            </a:ext>
          </a:extLst>
        </xdr:cNvPr>
        <xdr:cNvSpPr/>
      </xdr:nvSpPr>
      <xdr:spPr>
        <a:xfrm>
          <a:off x="12763500" y="999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D917D2C1-D805-429E-B7F2-4E0A7F68D4B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16BFDC2F-2A9B-4F10-B78C-6C62DAB2BD6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E98CAF6-28C2-479E-B736-1847B704BCE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993DB1E1-DE61-49D3-939E-BE6365D3672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69D56B3C-CE9B-49C6-A6F7-175C3A9AD61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23495</xdr:rowOff>
    </xdr:from>
    <xdr:to>
      <xdr:col>85</xdr:col>
      <xdr:colOff>177800</xdr:colOff>
      <xdr:row>62</xdr:row>
      <xdr:rowOff>125095</xdr:rowOff>
    </xdr:to>
    <xdr:sp macro="" textlink="">
      <xdr:nvSpPr>
        <xdr:cNvPr id="549" name="楕円 548">
          <a:extLst>
            <a:ext uri="{FF2B5EF4-FFF2-40B4-BE49-F238E27FC236}">
              <a16:creationId xmlns:a16="http://schemas.microsoft.com/office/drawing/2014/main" id="{7923C3AF-3878-45F1-A5DB-58FBF20B2E00}"/>
            </a:ext>
          </a:extLst>
        </xdr:cNvPr>
        <xdr:cNvSpPr/>
      </xdr:nvSpPr>
      <xdr:spPr>
        <a:xfrm>
          <a:off x="16268700" y="1065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1922</xdr:rowOff>
    </xdr:from>
    <xdr:ext cx="405111" cy="259045"/>
    <xdr:sp macro="" textlink="">
      <xdr:nvSpPr>
        <xdr:cNvPr id="550" name="【保健センター・保健所】&#10;有形固定資産減価償却率該当値テキスト">
          <a:extLst>
            <a:ext uri="{FF2B5EF4-FFF2-40B4-BE49-F238E27FC236}">
              <a16:creationId xmlns:a16="http://schemas.microsoft.com/office/drawing/2014/main" id="{267236CE-F26D-4FEF-9C5A-0CB7F3E02018}"/>
            </a:ext>
          </a:extLst>
        </xdr:cNvPr>
        <xdr:cNvSpPr txBox="1"/>
      </xdr:nvSpPr>
      <xdr:spPr>
        <a:xfrm>
          <a:off x="16357600" y="1063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160655</xdr:rowOff>
    </xdr:from>
    <xdr:to>
      <xdr:col>81</xdr:col>
      <xdr:colOff>101600</xdr:colOff>
      <xdr:row>62</xdr:row>
      <xdr:rowOff>90805</xdr:rowOff>
    </xdr:to>
    <xdr:sp macro="" textlink="">
      <xdr:nvSpPr>
        <xdr:cNvPr id="551" name="楕円 550">
          <a:extLst>
            <a:ext uri="{FF2B5EF4-FFF2-40B4-BE49-F238E27FC236}">
              <a16:creationId xmlns:a16="http://schemas.microsoft.com/office/drawing/2014/main" id="{CBC6429D-C7A9-48A3-88FB-1859F70898C6}"/>
            </a:ext>
          </a:extLst>
        </xdr:cNvPr>
        <xdr:cNvSpPr/>
      </xdr:nvSpPr>
      <xdr:spPr>
        <a:xfrm>
          <a:off x="15430500" y="1061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40005</xdr:rowOff>
    </xdr:from>
    <xdr:to>
      <xdr:col>85</xdr:col>
      <xdr:colOff>127000</xdr:colOff>
      <xdr:row>62</xdr:row>
      <xdr:rowOff>74295</xdr:rowOff>
    </xdr:to>
    <xdr:cxnSp macro="">
      <xdr:nvCxnSpPr>
        <xdr:cNvPr id="552" name="直線コネクタ 551">
          <a:extLst>
            <a:ext uri="{FF2B5EF4-FFF2-40B4-BE49-F238E27FC236}">
              <a16:creationId xmlns:a16="http://schemas.microsoft.com/office/drawing/2014/main" id="{9CB409DD-DAE3-4C00-AA05-BA7A71A2CC8D}"/>
            </a:ext>
          </a:extLst>
        </xdr:cNvPr>
        <xdr:cNvCxnSpPr/>
      </xdr:nvCxnSpPr>
      <xdr:spPr>
        <a:xfrm>
          <a:off x="15481300" y="1066990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128270</xdr:rowOff>
    </xdr:from>
    <xdr:to>
      <xdr:col>76</xdr:col>
      <xdr:colOff>165100</xdr:colOff>
      <xdr:row>62</xdr:row>
      <xdr:rowOff>58420</xdr:rowOff>
    </xdr:to>
    <xdr:sp macro="" textlink="">
      <xdr:nvSpPr>
        <xdr:cNvPr id="553" name="楕円 552">
          <a:extLst>
            <a:ext uri="{FF2B5EF4-FFF2-40B4-BE49-F238E27FC236}">
              <a16:creationId xmlns:a16="http://schemas.microsoft.com/office/drawing/2014/main" id="{95818402-A8DD-4D76-BAB0-5E5FBEA319DC}"/>
            </a:ext>
          </a:extLst>
        </xdr:cNvPr>
        <xdr:cNvSpPr/>
      </xdr:nvSpPr>
      <xdr:spPr>
        <a:xfrm>
          <a:off x="1454150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7620</xdr:rowOff>
    </xdr:from>
    <xdr:to>
      <xdr:col>81</xdr:col>
      <xdr:colOff>50800</xdr:colOff>
      <xdr:row>62</xdr:row>
      <xdr:rowOff>40005</xdr:rowOff>
    </xdr:to>
    <xdr:cxnSp macro="">
      <xdr:nvCxnSpPr>
        <xdr:cNvPr id="554" name="直線コネクタ 553">
          <a:extLst>
            <a:ext uri="{FF2B5EF4-FFF2-40B4-BE49-F238E27FC236}">
              <a16:creationId xmlns:a16="http://schemas.microsoft.com/office/drawing/2014/main" id="{4BB1C9B4-01CD-4878-B278-A0182EE207AD}"/>
            </a:ext>
          </a:extLst>
        </xdr:cNvPr>
        <xdr:cNvCxnSpPr/>
      </xdr:nvCxnSpPr>
      <xdr:spPr>
        <a:xfrm>
          <a:off x="14592300" y="1063752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78740</xdr:rowOff>
    </xdr:from>
    <xdr:to>
      <xdr:col>72</xdr:col>
      <xdr:colOff>38100</xdr:colOff>
      <xdr:row>62</xdr:row>
      <xdr:rowOff>8890</xdr:rowOff>
    </xdr:to>
    <xdr:sp macro="" textlink="">
      <xdr:nvSpPr>
        <xdr:cNvPr id="555" name="楕円 554">
          <a:extLst>
            <a:ext uri="{FF2B5EF4-FFF2-40B4-BE49-F238E27FC236}">
              <a16:creationId xmlns:a16="http://schemas.microsoft.com/office/drawing/2014/main" id="{DCA683D5-13F6-4CDC-8F03-CE4CAD7C62B2}"/>
            </a:ext>
          </a:extLst>
        </xdr:cNvPr>
        <xdr:cNvSpPr/>
      </xdr:nvSpPr>
      <xdr:spPr>
        <a:xfrm>
          <a:off x="13652500" y="1053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129540</xdr:rowOff>
    </xdr:from>
    <xdr:to>
      <xdr:col>76</xdr:col>
      <xdr:colOff>114300</xdr:colOff>
      <xdr:row>62</xdr:row>
      <xdr:rowOff>7620</xdr:rowOff>
    </xdr:to>
    <xdr:cxnSp macro="">
      <xdr:nvCxnSpPr>
        <xdr:cNvPr id="556" name="直線コネクタ 555">
          <a:extLst>
            <a:ext uri="{FF2B5EF4-FFF2-40B4-BE49-F238E27FC236}">
              <a16:creationId xmlns:a16="http://schemas.microsoft.com/office/drawing/2014/main" id="{E7B37145-D8B0-49EA-AABD-2D79BBFEA99C}"/>
            </a:ext>
          </a:extLst>
        </xdr:cNvPr>
        <xdr:cNvCxnSpPr/>
      </xdr:nvCxnSpPr>
      <xdr:spPr>
        <a:xfrm>
          <a:off x="13703300" y="1058799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31115</xdr:rowOff>
    </xdr:from>
    <xdr:to>
      <xdr:col>67</xdr:col>
      <xdr:colOff>101600</xdr:colOff>
      <xdr:row>61</xdr:row>
      <xdr:rowOff>132715</xdr:rowOff>
    </xdr:to>
    <xdr:sp macro="" textlink="">
      <xdr:nvSpPr>
        <xdr:cNvPr id="557" name="楕円 556">
          <a:extLst>
            <a:ext uri="{FF2B5EF4-FFF2-40B4-BE49-F238E27FC236}">
              <a16:creationId xmlns:a16="http://schemas.microsoft.com/office/drawing/2014/main" id="{8A412884-0F81-4573-AE86-439A09B90905}"/>
            </a:ext>
          </a:extLst>
        </xdr:cNvPr>
        <xdr:cNvSpPr/>
      </xdr:nvSpPr>
      <xdr:spPr>
        <a:xfrm>
          <a:off x="12763500" y="1048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81915</xdr:rowOff>
    </xdr:from>
    <xdr:to>
      <xdr:col>71</xdr:col>
      <xdr:colOff>177800</xdr:colOff>
      <xdr:row>61</xdr:row>
      <xdr:rowOff>129540</xdr:rowOff>
    </xdr:to>
    <xdr:cxnSp macro="">
      <xdr:nvCxnSpPr>
        <xdr:cNvPr id="558" name="直線コネクタ 557">
          <a:extLst>
            <a:ext uri="{FF2B5EF4-FFF2-40B4-BE49-F238E27FC236}">
              <a16:creationId xmlns:a16="http://schemas.microsoft.com/office/drawing/2014/main" id="{DC193B61-05CA-40F1-8645-2E6FF1B5E078}"/>
            </a:ext>
          </a:extLst>
        </xdr:cNvPr>
        <xdr:cNvCxnSpPr/>
      </xdr:nvCxnSpPr>
      <xdr:spPr>
        <a:xfrm>
          <a:off x="12814300" y="1054036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124477</xdr:rowOff>
    </xdr:from>
    <xdr:ext cx="405111" cy="259045"/>
    <xdr:sp macro="" textlink="">
      <xdr:nvSpPr>
        <xdr:cNvPr id="559" name="n_1aveValue【保健センター・保健所】&#10;有形固定資産減価償却率">
          <a:extLst>
            <a:ext uri="{FF2B5EF4-FFF2-40B4-BE49-F238E27FC236}">
              <a16:creationId xmlns:a16="http://schemas.microsoft.com/office/drawing/2014/main" id="{919C6788-2ADB-4E35-992F-3ECDCF68C94B}"/>
            </a:ext>
          </a:extLst>
        </xdr:cNvPr>
        <xdr:cNvSpPr txBox="1"/>
      </xdr:nvSpPr>
      <xdr:spPr>
        <a:xfrm>
          <a:off x="152660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82567</xdr:rowOff>
    </xdr:from>
    <xdr:ext cx="405111" cy="259045"/>
    <xdr:sp macro="" textlink="">
      <xdr:nvSpPr>
        <xdr:cNvPr id="560" name="n_2aveValue【保健センター・保健所】&#10;有形固定資産減価償却率">
          <a:extLst>
            <a:ext uri="{FF2B5EF4-FFF2-40B4-BE49-F238E27FC236}">
              <a16:creationId xmlns:a16="http://schemas.microsoft.com/office/drawing/2014/main" id="{C1326863-0EFF-4641-8BCF-2490FAF5DB46}"/>
            </a:ext>
          </a:extLst>
        </xdr:cNvPr>
        <xdr:cNvSpPr txBox="1"/>
      </xdr:nvSpPr>
      <xdr:spPr>
        <a:xfrm>
          <a:off x="143897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61612</xdr:rowOff>
    </xdr:from>
    <xdr:ext cx="405111" cy="259045"/>
    <xdr:sp macro="" textlink="">
      <xdr:nvSpPr>
        <xdr:cNvPr id="561" name="n_3aveValue【保健センター・保健所】&#10;有形固定資産減価償却率">
          <a:extLst>
            <a:ext uri="{FF2B5EF4-FFF2-40B4-BE49-F238E27FC236}">
              <a16:creationId xmlns:a16="http://schemas.microsoft.com/office/drawing/2014/main" id="{D523E3EB-A676-47AB-A1EE-521B21DE4B9A}"/>
            </a:ext>
          </a:extLst>
        </xdr:cNvPr>
        <xdr:cNvSpPr txBox="1"/>
      </xdr:nvSpPr>
      <xdr:spPr>
        <a:xfrm>
          <a:off x="13500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2557</xdr:rowOff>
    </xdr:from>
    <xdr:ext cx="405111" cy="259045"/>
    <xdr:sp macro="" textlink="">
      <xdr:nvSpPr>
        <xdr:cNvPr id="562" name="n_4aveValue【保健センター・保健所】&#10;有形固定資産減価償却率">
          <a:extLst>
            <a:ext uri="{FF2B5EF4-FFF2-40B4-BE49-F238E27FC236}">
              <a16:creationId xmlns:a16="http://schemas.microsoft.com/office/drawing/2014/main" id="{4C13F267-FEE1-4A71-9455-FD36557A5389}"/>
            </a:ext>
          </a:extLst>
        </xdr:cNvPr>
        <xdr:cNvSpPr txBox="1"/>
      </xdr:nvSpPr>
      <xdr:spPr>
        <a:xfrm>
          <a:off x="12611744" y="977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81932</xdr:rowOff>
    </xdr:from>
    <xdr:ext cx="405111" cy="259045"/>
    <xdr:sp macro="" textlink="">
      <xdr:nvSpPr>
        <xdr:cNvPr id="563" name="n_1mainValue【保健センター・保健所】&#10;有形固定資産減価償却率">
          <a:extLst>
            <a:ext uri="{FF2B5EF4-FFF2-40B4-BE49-F238E27FC236}">
              <a16:creationId xmlns:a16="http://schemas.microsoft.com/office/drawing/2014/main" id="{63F8A9BD-7AAA-4F83-B2E0-6AE91D84EE61}"/>
            </a:ext>
          </a:extLst>
        </xdr:cNvPr>
        <xdr:cNvSpPr txBox="1"/>
      </xdr:nvSpPr>
      <xdr:spPr>
        <a:xfrm>
          <a:off x="15266044" y="1071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49547</xdr:rowOff>
    </xdr:from>
    <xdr:ext cx="405111" cy="259045"/>
    <xdr:sp macro="" textlink="">
      <xdr:nvSpPr>
        <xdr:cNvPr id="564" name="n_2mainValue【保健センター・保健所】&#10;有形固定資産減価償却率">
          <a:extLst>
            <a:ext uri="{FF2B5EF4-FFF2-40B4-BE49-F238E27FC236}">
              <a16:creationId xmlns:a16="http://schemas.microsoft.com/office/drawing/2014/main" id="{5E124A78-D197-486A-8823-F26F693AD745}"/>
            </a:ext>
          </a:extLst>
        </xdr:cNvPr>
        <xdr:cNvSpPr txBox="1"/>
      </xdr:nvSpPr>
      <xdr:spPr>
        <a:xfrm>
          <a:off x="14389744" y="1067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17</xdr:rowOff>
    </xdr:from>
    <xdr:ext cx="405111" cy="259045"/>
    <xdr:sp macro="" textlink="">
      <xdr:nvSpPr>
        <xdr:cNvPr id="565" name="n_3mainValue【保健センター・保健所】&#10;有形固定資産減価償却率">
          <a:extLst>
            <a:ext uri="{FF2B5EF4-FFF2-40B4-BE49-F238E27FC236}">
              <a16:creationId xmlns:a16="http://schemas.microsoft.com/office/drawing/2014/main" id="{995D01D8-E34B-4085-B056-CD24187B096B}"/>
            </a:ext>
          </a:extLst>
        </xdr:cNvPr>
        <xdr:cNvSpPr txBox="1"/>
      </xdr:nvSpPr>
      <xdr:spPr>
        <a:xfrm>
          <a:off x="13500744" y="1062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123842</xdr:rowOff>
    </xdr:from>
    <xdr:ext cx="405111" cy="259045"/>
    <xdr:sp macro="" textlink="">
      <xdr:nvSpPr>
        <xdr:cNvPr id="566" name="n_4mainValue【保健センター・保健所】&#10;有形固定資産減価償却率">
          <a:extLst>
            <a:ext uri="{FF2B5EF4-FFF2-40B4-BE49-F238E27FC236}">
              <a16:creationId xmlns:a16="http://schemas.microsoft.com/office/drawing/2014/main" id="{85B14190-7063-41F5-9EFE-F43BAA351A73}"/>
            </a:ext>
          </a:extLst>
        </xdr:cNvPr>
        <xdr:cNvSpPr txBox="1"/>
      </xdr:nvSpPr>
      <xdr:spPr>
        <a:xfrm>
          <a:off x="12611744" y="1058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B0E8F783-5605-4EB1-99CC-906E7570CE9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E7BE6427-23DD-4EF7-8712-6C17AF61E00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17EABD51-1F43-4F38-9E6D-BE351089820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8083D915-2DC8-4605-9D3F-630C8531907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D9AC9B25-2E48-4EFF-BDB5-D7CB2B7A599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E6C42DF1-6EE8-40CB-BD38-AC189DF5867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E378F98B-A982-4739-8372-04DB2C755A1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0161EC9F-A57C-4829-9DBC-7B10BF7E5A8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BDAC179D-2E10-4F7F-B199-59DC6C1C1AF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30A6A960-3B66-4001-BA6D-08BAF128F28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7" name="直線コネクタ 576">
          <a:extLst>
            <a:ext uri="{FF2B5EF4-FFF2-40B4-BE49-F238E27FC236}">
              <a16:creationId xmlns:a16="http://schemas.microsoft.com/office/drawing/2014/main" id="{099C3747-BC69-4B55-891C-6AFE7505ECEE}"/>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8" name="テキスト ボックス 577">
          <a:extLst>
            <a:ext uri="{FF2B5EF4-FFF2-40B4-BE49-F238E27FC236}">
              <a16:creationId xmlns:a16="http://schemas.microsoft.com/office/drawing/2014/main" id="{9436B9E1-93B0-4E4D-B744-3725E25BE47A}"/>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9" name="直線コネクタ 578">
          <a:extLst>
            <a:ext uri="{FF2B5EF4-FFF2-40B4-BE49-F238E27FC236}">
              <a16:creationId xmlns:a16="http://schemas.microsoft.com/office/drawing/2014/main" id="{A36ACE51-D731-4B2C-8880-EE02A1AE4266}"/>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0" name="テキスト ボックス 579">
          <a:extLst>
            <a:ext uri="{FF2B5EF4-FFF2-40B4-BE49-F238E27FC236}">
              <a16:creationId xmlns:a16="http://schemas.microsoft.com/office/drawing/2014/main" id="{5DA7AB18-1ECA-42AA-B2C0-709C4B8BA585}"/>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1" name="直線コネクタ 580">
          <a:extLst>
            <a:ext uri="{FF2B5EF4-FFF2-40B4-BE49-F238E27FC236}">
              <a16:creationId xmlns:a16="http://schemas.microsoft.com/office/drawing/2014/main" id="{2863030E-EB7F-48FB-B6B1-ADE99BF32A2F}"/>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2" name="テキスト ボックス 581">
          <a:extLst>
            <a:ext uri="{FF2B5EF4-FFF2-40B4-BE49-F238E27FC236}">
              <a16:creationId xmlns:a16="http://schemas.microsoft.com/office/drawing/2014/main" id="{FF8E2134-FED7-4AA2-BBD1-844F04BB2555}"/>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3" name="直線コネクタ 582">
          <a:extLst>
            <a:ext uri="{FF2B5EF4-FFF2-40B4-BE49-F238E27FC236}">
              <a16:creationId xmlns:a16="http://schemas.microsoft.com/office/drawing/2014/main" id="{B5181A02-F0D1-43D6-9BC1-A137CDFF19CC}"/>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4" name="テキスト ボックス 583">
          <a:extLst>
            <a:ext uri="{FF2B5EF4-FFF2-40B4-BE49-F238E27FC236}">
              <a16:creationId xmlns:a16="http://schemas.microsoft.com/office/drawing/2014/main" id="{11AE98F8-5716-4EB9-8E49-CC6EB18D75C6}"/>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5" name="直線コネクタ 584">
          <a:extLst>
            <a:ext uri="{FF2B5EF4-FFF2-40B4-BE49-F238E27FC236}">
              <a16:creationId xmlns:a16="http://schemas.microsoft.com/office/drawing/2014/main" id="{1EA181A1-0D06-407B-B266-42F56A8CDE1A}"/>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6" name="テキスト ボックス 585">
          <a:extLst>
            <a:ext uri="{FF2B5EF4-FFF2-40B4-BE49-F238E27FC236}">
              <a16:creationId xmlns:a16="http://schemas.microsoft.com/office/drawing/2014/main" id="{994D241C-1BCD-4E5C-BC0A-6C0AF170F478}"/>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375FAB01-EB04-433C-AE25-C7F1927CADF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E04E1678-7BC1-4FCE-9072-E7DE602CDEA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保健センター・保健所】&#10;一人当たり面積グラフ枠">
          <a:extLst>
            <a:ext uri="{FF2B5EF4-FFF2-40B4-BE49-F238E27FC236}">
              <a16:creationId xmlns:a16="http://schemas.microsoft.com/office/drawing/2014/main" id="{002F5CE8-5ADE-489C-BA08-A1F793D1F32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19050</xdr:rowOff>
    </xdr:from>
    <xdr:to>
      <xdr:col>116</xdr:col>
      <xdr:colOff>62864</xdr:colOff>
      <xdr:row>64</xdr:row>
      <xdr:rowOff>64770</xdr:rowOff>
    </xdr:to>
    <xdr:cxnSp macro="">
      <xdr:nvCxnSpPr>
        <xdr:cNvPr id="590" name="直線コネクタ 589">
          <a:extLst>
            <a:ext uri="{FF2B5EF4-FFF2-40B4-BE49-F238E27FC236}">
              <a16:creationId xmlns:a16="http://schemas.microsoft.com/office/drawing/2014/main" id="{592FCD73-219E-44D4-8CAF-583926E91057}"/>
            </a:ext>
          </a:extLst>
        </xdr:cNvPr>
        <xdr:cNvCxnSpPr/>
      </xdr:nvCxnSpPr>
      <xdr:spPr>
        <a:xfrm flipV="1">
          <a:off x="22160864" y="9448800"/>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68597</xdr:rowOff>
    </xdr:from>
    <xdr:ext cx="469744" cy="259045"/>
    <xdr:sp macro="" textlink="">
      <xdr:nvSpPr>
        <xdr:cNvPr id="591" name="【保健センター・保健所】&#10;一人当たり面積最小値テキスト">
          <a:extLst>
            <a:ext uri="{FF2B5EF4-FFF2-40B4-BE49-F238E27FC236}">
              <a16:creationId xmlns:a16="http://schemas.microsoft.com/office/drawing/2014/main" id="{D2978354-9018-4579-98E4-603E93AF51BB}"/>
            </a:ext>
          </a:extLst>
        </xdr:cNvPr>
        <xdr:cNvSpPr txBox="1"/>
      </xdr:nvSpPr>
      <xdr:spPr>
        <a:xfrm>
          <a:off x="22199600" y="1104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64770</xdr:rowOff>
    </xdr:from>
    <xdr:to>
      <xdr:col>116</xdr:col>
      <xdr:colOff>152400</xdr:colOff>
      <xdr:row>64</xdr:row>
      <xdr:rowOff>64770</xdr:rowOff>
    </xdr:to>
    <xdr:cxnSp macro="">
      <xdr:nvCxnSpPr>
        <xdr:cNvPr id="592" name="直線コネクタ 591">
          <a:extLst>
            <a:ext uri="{FF2B5EF4-FFF2-40B4-BE49-F238E27FC236}">
              <a16:creationId xmlns:a16="http://schemas.microsoft.com/office/drawing/2014/main" id="{4F013025-A2FB-4276-9F7A-B15E37356A5E}"/>
            </a:ext>
          </a:extLst>
        </xdr:cNvPr>
        <xdr:cNvCxnSpPr/>
      </xdr:nvCxnSpPr>
      <xdr:spPr>
        <a:xfrm>
          <a:off x="22072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137177</xdr:rowOff>
    </xdr:from>
    <xdr:ext cx="469744" cy="259045"/>
    <xdr:sp macro="" textlink="">
      <xdr:nvSpPr>
        <xdr:cNvPr id="593" name="【保健センター・保健所】&#10;一人当たり面積最大値テキスト">
          <a:extLst>
            <a:ext uri="{FF2B5EF4-FFF2-40B4-BE49-F238E27FC236}">
              <a16:creationId xmlns:a16="http://schemas.microsoft.com/office/drawing/2014/main" id="{41BD9050-9C23-4CB6-A50D-32D71F9D495E}"/>
            </a:ext>
          </a:extLst>
        </xdr:cNvPr>
        <xdr:cNvSpPr txBox="1"/>
      </xdr:nvSpPr>
      <xdr:spPr>
        <a:xfrm>
          <a:off x="22199600" y="922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19050</xdr:rowOff>
    </xdr:from>
    <xdr:to>
      <xdr:col>116</xdr:col>
      <xdr:colOff>152400</xdr:colOff>
      <xdr:row>55</xdr:row>
      <xdr:rowOff>19050</xdr:rowOff>
    </xdr:to>
    <xdr:cxnSp macro="">
      <xdr:nvCxnSpPr>
        <xdr:cNvPr id="594" name="直線コネクタ 593">
          <a:extLst>
            <a:ext uri="{FF2B5EF4-FFF2-40B4-BE49-F238E27FC236}">
              <a16:creationId xmlns:a16="http://schemas.microsoft.com/office/drawing/2014/main" id="{144F3752-3D29-4B78-81FB-302EA79A0DEE}"/>
            </a:ext>
          </a:extLst>
        </xdr:cNvPr>
        <xdr:cNvCxnSpPr/>
      </xdr:nvCxnSpPr>
      <xdr:spPr>
        <a:xfrm>
          <a:off x="22072600" y="944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93997</xdr:rowOff>
    </xdr:from>
    <xdr:ext cx="469744" cy="259045"/>
    <xdr:sp macro="" textlink="">
      <xdr:nvSpPr>
        <xdr:cNvPr id="595" name="【保健センター・保健所】&#10;一人当たり面積平均値テキスト">
          <a:extLst>
            <a:ext uri="{FF2B5EF4-FFF2-40B4-BE49-F238E27FC236}">
              <a16:creationId xmlns:a16="http://schemas.microsoft.com/office/drawing/2014/main" id="{6FD84C0D-E1ED-447E-9E8B-DD92AB041AEA}"/>
            </a:ext>
          </a:extLst>
        </xdr:cNvPr>
        <xdr:cNvSpPr txBox="1"/>
      </xdr:nvSpPr>
      <xdr:spPr>
        <a:xfrm>
          <a:off x="22199600" y="105524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71120</xdr:rowOff>
    </xdr:from>
    <xdr:to>
      <xdr:col>116</xdr:col>
      <xdr:colOff>114300</xdr:colOff>
      <xdr:row>63</xdr:row>
      <xdr:rowOff>1270</xdr:rowOff>
    </xdr:to>
    <xdr:sp macro="" textlink="">
      <xdr:nvSpPr>
        <xdr:cNvPr id="596" name="フローチャート: 判断 595">
          <a:extLst>
            <a:ext uri="{FF2B5EF4-FFF2-40B4-BE49-F238E27FC236}">
              <a16:creationId xmlns:a16="http://schemas.microsoft.com/office/drawing/2014/main" id="{7DBEE2A5-D8F5-458B-889C-D806F02FF1A5}"/>
            </a:ext>
          </a:extLst>
        </xdr:cNvPr>
        <xdr:cNvSpPr/>
      </xdr:nvSpPr>
      <xdr:spPr>
        <a:xfrm>
          <a:off x="22110700" y="1070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71120</xdr:rowOff>
    </xdr:from>
    <xdr:to>
      <xdr:col>112</xdr:col>
      <xdr:colOff>38100</xdr:colOff>
      <xdr:row>63</xdr:row>
      <xdr:rowOff>1270</xdr:rowOff>
    </xdr:to>
    <xdr:sp macro="" textlink="">
      <xdr:nvSpPr>
        <xdr:cNvPr id="597" name="フローチャート: 判断 596">
          <a:extLst>
            <a:ext uri="{FF2B5EF4-FFF2-40B4-BE49-F238E27FC236}">
              <a16:creationId xmlns:a16="http://schemas.microsoft.com/office/drawing/2014/main" id="{57C7F80A-8025-40ED-BA52-D0DAFBD1E85C}"/>
            </a:ext>
          </a:extLst>
        </xdr:cNvPr>
        <xdr:cNvSpPr/>
      </xdr:nvSpPr>
      <xdr:spPr>
        <a:xfrm>
          <a:off x="21272500" y="1070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71120</xdr:rowOff>
    </xdr:from>
    <xdr:to>
      <xdr:col>107</xdr:col>
      <xdr:colOff>101600</xdr:colOff>
      <xdr:row>63</xdr:row>
      <xdr:rowOff>1270</xdr:rowOff>
    </xdr:to>
    <xdr:sp macro="" textlink="">
      <xdr:nvSpPr>
        <xdr:cNvPr id="598" name="フローチャート: 判断 597">
          <a:extLst>
            <a:ext uri="{FF2B5EF4-FFF2-40B4-BE49-F238E27FC236}">
              <a16:creationId xmlns:a16="http://schemas.microsoft.com/office/drawing/2014/main" id="{78278C62-2E10-46DA-A9E5-E7E43C3DBBC5}"/>
            </a:ext>
          </a:extLst>
        </xdr:cNvPr>
        <xdr:cNvSpPr/>
      </xdr:nvSpPr>
      <xdr:spPr>
        <a:xfrm>
          <a:off x="20383500" y="1070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74930</xdr:rowOff>
    </xdr:from>
    <xdr:to>
      <xdr:col>102</xdr:col>
      <xdr:colOff>165100</xdr:colOff>
      <xdr:row>63</xdr:row>
      <xdr:rowOff>5080</xdr:rowOff>
    </xdr:to>
    <xdr:sp macro="" textlink="">
      <xdr:nvSpPr>
        <xdr:cNvPr id="599" name="フローチャート: 判断 598">
          <a:extLst>
            <a:ext uri="{FF2B5EF4-FFF2-40B4-BE49-F238E27FC236}">
              <a16:creationId xmlns:a16="http://schemas.microsoft.com/office/drawing/2014/main" id="{4758AD99-012D-4945-A3E4-8D4A31EA22B8}"/>
            </a:ext>
          </a:extLst>
        </xdr:cNvPr>
        <xdr:cNvSpPr/>
      </xdr:nvSpPr>
      <xdr:spPr>
        <a:xfrm>
          <a:off x="19494500" y="1070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48260</xdr:rowOff>
    </xdr:from>
    <xdr:to>
      <xdr:col>98</xdr:col>
      <xdr:colOff>38100</xdr:colOff>
      <xdr:row>62</xdr:row>
      <xdr:rowOff>149860</xdr:rowOff>
    </xdr:to>
    <xdr:sp macro="" textlink="">
      <xdr:nvSpPr>
        <xdr:cNvPr id="600" name="フローチャート: 判断 599">
          <a:extLst>
            <a:ext uri="{FF2B5EF4-FFF2-40B4-BE49-F238E27FC236}">
              <a16:creationId xmlns:a16="http://schemas.microsoft.com/office/drawing/2014/main" id="{2A577011-F479-401D-82D4-5855F9D063C1}"/>
            </a:ext>
          </a:extLst>
        </xdr:cNvPr>
        <xdr:cNvSpPr/>
      </xdr:nvSpPr>
      <xdr:spPr>
        <a:xfrm>
          <a:off x="186055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8C62363B-0C12-468A-8702-AC501EFDAAD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4AB58121-BA93-440B-BE0A-100F3BF00BC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59F874C9-8FA3-4AFE-91B7-1C665C76DFB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5DA3ED42-B772-4868-B82E-0EF1FABC2A8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60E064AC-9840-47D5-8486-DA4737072AF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147320</xdr:rowOff>
    </xdr:from>
    <xdr:to>
      <xdr:col>116</xdr:col>
      <xdr:colOff>114300</xdr:colOff>
      <xdr:row>64</xdr:row>
      <xdr:rowOff>77470</xdr:rowOff>
    </xdr:to>
    <xdr:sp macro="" textlink="">
      <xdr:nvSpPr>
        <xdr:cNvPr id="606" name="楕円 605">
          <a:extLst>
            <a:ext uri="{FF2B5EF4-FFF2-40B4-BE49-F238E27FC236}">
              <a16:creationId xmlns:a16="http://schemas.microsoft.com/office/drawing/2014/main" id="{DAC90C7B-8576-47C8-B15B-02AA47711FA0}"/>
            </a:ext>
          </a:extLst>
        </xdr:cNvPr>
        <xdr:cNvSpPr/>
      </xdr:nvSpPr>
      <xdr:spPr>
        <a:xfrm>
          <a:off x="22110700" y="1094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62247</xdr:rowOff>
    </xdr:from>
    <xdr:ext cx="469744" cy="259045"/>
    <xdr:sp macro="" textlink="">
      <xdr:nvSpPr>
        <xdr:cNvPr id="607" name="【保健センター・保健所】&#10;一人当たり面積該当値テキスト">
          <a:extLst>
            <a:ext uri="{FF2B5EF4-FFF2-40B4-BE49-F238E27FC236}">
              <a16:creationId xmlns:a16="http://schemas.microsoft.com/office/drawing/2014/main" id="{DF52608A-9822-4E00-B12B-4E765B26052C}"/>
            </a:ext>
          </a:extLst>
        </xdr:cNvPr>
        <xdr:cNvSpPr txBox="1"/>
      </xdr:nvSpPr>
      <xdr:spPr>
        <a:xfrm>
          <a:off x="22199600" y="10863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147320</xdr:rowOff>
    </xdr:from>
    <xdr:to>
      <xdr:col>112</xdr:col>
      <xdr:colOff>38100</xdr:colOff>
      <xdr:row>64</xdr:row>
      <xdr:rowOff>77470</xdr:rowOff>
    </xdr:to>
    <xdr:sp macro="" textlink="">
      <xdr:nvSpPr>
        <xdr:cNvPr id="608" name="楕円 607">
          <a:extLst>
            <a:ext uri="{FF2B5EF4-FFF2-40B4-BE49-F238E27FC236}">
              <a16:creationId xmlns:a16="http://schemas.microsoft.com/office/drawing/2014/main" id="{BCAADC11-C69F-44B6-8CB8-299269D77D51}"/>
            </a:ext>
          </a:extLst>
        </xdr:cNvPr>
        <xdr:cNvSpPr/>
      </xdr:nvSpPr>
      <xdr:spPr>
        <a:xfrm>
          <a:off x="21272500" y="1094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26670</xdr:rowOff>
    </xdr:from>
    <xdr:to>
      <xdr:col>116</xdr:col>
      <xdr:colOff>63500</xdr:colOff>
      <xdr:row>64</xdr:row>
      <xdr:rowOff>26670</xdr:rowOff>
    </xdr:to>
    <xdr:cxnSp macro="">
      <xdr:nvCxnSpPr>
        <xdr:cNvPr id="609" name="直線コネクタ 608">
          <a:extLst>
            <a:ext uri="{FF2B5EF4-FFF2-40B4-BE49-F238E27FC236}">
              <a16:creationId xmlns:a16="http://schemas.microsoft.com/office/drawing/2014/main" id="{B5B56423-DEEB-40D0-905E-72D368E6B7C1}"/>
            </a:ext>
          </a:extLst>
        </xdr:cNvPr>
        <xdr:cNvCxnSpPr/>
      </xdr:nvCxnSpPr>
      <xdr:spPr>
        <a:xfrm>
          <a:off x="21323300" y="109994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147320</xdr:rowOff>
    </xdr:from>
    <xdr:to>
      <xdr:col>107</xdr:col>
      <xdr:colOff>101600</xdr:colOff>
      <xdr:row>64</xdr:row>
      <xdr:rowOff>77470</xdr:rowOff>
    </xdr:to>
    <xdr:sp macro="" textlink="">
      <xdr:nvSpPr>
        <xdr:cNvPr id="610" name="楕円 609">
          <a:extLst>
            <a:ext uri="{FF2B5EF4-FFF2-40B4-BE49-F238E27FC236}">
              <a16:creationId xmlns:a16="http://schemas.microsoft.com/office/drawing/2014/main" id="{7492CC9D-80EA-4FC7-89A6-B135CBC6AA9D}"/>
            </a:ext>
          </a:extLst>
        </xdr:cNvPr>
        <xdr:cNvSpPr/>
      </xdr:nvSpPr>
      <xdr:spPr>
        <a:xfrm>
          <a:off x="20383500" y="1094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26670</xdr:rowOff>
    </xdr:from>
    <xdr:to>
      <xdr:col>111</xdr:col>
      <xdr:colOff>177800</xdr:colOff>
      <xdr:row>64</xdr:row>
      <xdr:rowOff>26670</xdr:rowOff>
    </xdr:to>
    <xdr:cxnSp macro="">
      <xdr:nvCxnSpPr>
        <xdr:cNvPr id="611" name="直線コネクタ 610">
          <a:extLst>
            <a:ext uri="{FF2B5EF4-FFF2-40B4-BE49-F238E27FC236}">
              <a16:creationId xmlns:a16="http://schemas.microsoft.com/office/drawing/2014/main" id="{67A2D3A8-0FA3-45EE-B15D-6E72826E093B}"/>
            </a:ext>
          </a:extLst>
        </xdr:cNvPr>
        <xdr:cNvCxnSpPr/>
      </xdr:nvCxnSpPr>
      <xdr:spPr>
        <a:xfrm>
          <a:off x="20434300" y="109994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147320</xdr:rowOff>
    </xdr:from>
    <xdr:to>
      <xdr:col>102</xdr:col>
      <xdr:colOff>165100</xdr:colOff>
      <xdr:row>64</xdr:row>
      <xdr:rowOff>77470</xdr:rowOff>
    </xdr:to>
    <xdr:sp macro="" textlink="">
      <xdr:nvSpPr>
        <xdr:cNvPr id="612" name="楕円 611">
          <a:extLst>
            <a:ext uri="{FF2B5EF4-FFF2-40B4-BE49-F238E27FC236}">
              <a16:creationId xmlns:a16="http://schemas.microsoft.com/office/drawing/2014/main" id="{23814FED-F49C-49C9-9628-6E904C227E5C}"/>
            </a:ext>
          </a:extLst>
        </xdr:cNvPr>
        <xdr:cNvSpPr/>
      </xdr:nvSpPr>
      <xdr:spPr>
        <a:xfrm>
          <a:off x="19494500" y="1094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26670</xdr:rowOff>
    </xdr:from>
    <xdr:to>
      <xdr:col>107</xdr:col>
      <xdr:colOff>50800</xdr:colOff>
      <xdr:row>64</xdr:row>
      <xdr:rowOff>26670</xdr:rowOff>
    </xdr:to>
    <xdr:cxnSp macro="">
      <xdr:nvCxnSpPr>
        <xdr:cNvPr id="613" name="直線コネクタ 612">
          <a:extLst>
            <a:ext uri="{FF2B5EF4-FFF2-40B4-BE49-F238E27FC236}">
              <a16:creationId xmlns:a16="http://schemas.microsoft.com/office/drawing/2014/main" id="{32ACB50E-8E3A-495D-B665-80D4A4126D1E}"/>
            </a:ext>
          </a:extLst>
        </xdr:cNvPr>
        <xdr:cNvCxnSpPr/>
      </xdr:nvCxnSpPr>
      <xdr:spPr>
        <a:xfrm>
          <a:off x="19545300" y="109994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151130</xdr:rowOff>
    </xdr:from>
    <xdr:to>
      <xdr:col>98</xdr:col>
      <xdr:colOff>38100</xdr:colOff>
      <xdr:row>64</xdr:row>
      <xdr:rowOff>81280</xdr:rowOff>
    </xdr:to>
    <xdr:sp macro="" textlink="">
      <xdr:nvSpPr>
        <xdr:cNvPr id="614" name="楕円 613">
          <a:extLst>
            <a:ext uri="{FF2B5EF4-FFF2-40B4-BE49-F238E27FC236}">
              <a16:creationId xmlns:a16="http://schemas.microsoft.com/office/drawing/2014/main" id="{74F00F51-5D81-499D-A488-8C91DC5EF026}"/>
            </a:ext>
          </a:extLst>
        </xdr:cNvPr>
        <xdr:cNvSpPr/>
      </xdr:nvSpPr>
      <xdr:spPr>
        <a:xfrm>
          <a:off x="18605500" y="1095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26670</xdr:rowOff>
    </xdr:from>
    <xdr:to>
      <xdr:col>102</xdr:col>
      <xdr:colOff>114300</xdr:colOff>
      <xdr:row>64</xdr:row>
      <xdr:rowOff>30480</xdr:rowOff>
    </xdr:to>
    <xdr:cxnSp macro="">
      <xdr:nvCxnSpPr>
        <xdr:cNvPr id="615" name="直線コネクタ 614">
          <a:extLst>
            <a:ext uri="{FF2B5EF4-FFF2-40B4-BE49-F238E27FC236}">
              <a16:creationId xmlns:a16="http://schemas.microsoft.com/office/drawing/2014/main" id="{7939A6FF-7FBB-4CEC-845D-34F0B01EF9CE}"/>
            </a:ext>
          </a:extLst>
        </xdr:cNvPr>
        <xdr:cNvCxnSpPr/>
      </xdr:nvCxnSpPr>
      <xdr:spPr>
        <a:xfrm flipV="1">
          <a:off x="18656300" y="109994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17797</xdr:rowOff>
    </xdr:from>
    <xdr:ext cx="469744" cy="259045"/>
    <xdr:sp macro="" textlink="">
      <xdr:nvSpPr>
        <xdr:cNvPr id="616" name="n_1aveValue【保健センター・保健所】&#10;一人当たり面積">
          <a:extLst>
            <a:ext uri="{FF2B5EF4-FFF2-40B4-BE49-F238E27FC236}">
              <a16:creationId xmlns:a16="http://schemas.microsoft.com/office/drawing/2014/main" id="{FF2F9704-80DC-4E81-BE1F-4BC0D9D7C4CA}"/>
            </a:ext>
          </a:extLst>
        </xdr:cNvPr>
        <xdr:cNvSpPr txBox="1"/>
      </xdr:nvSpPr>
      <xdr:spPr>
        <a:xfrm>
          <a:off x="21075727" y="1047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17797</xdr:rowOff>
    </xdr:from>
    <xdr:ext cx="469744" cy="259045"/>
    <xdr:sp macro="" textlink="">
      <xdr:nvSpPr>
        <xdr:cNvPr id="617" name="n_2aveValue【保健センター・保健所】&#10;一人当たり面積">
          <a:extLst>
            <a:ext uri="{FF2B5EF4-FFF2-40B4-BE49-F238E27FC236}">
              <a16:creationId xmlns:a16="http://schemas.microsoft.com/office/drawing/2014/main" id="{0D1337D8-C14D-4CF5-ADE8-2B6EE4E5809C}"/>
            </a:ext>
          </a:extLst>
        </xdr:cNvPr>
        <xdr:cNvSpPr txBox="1"/>
      </xdr:nvSpPr>
      <xdr:spPr>
        <a:xfrm>
          <a:off x="20199427" y="1047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21607</xdr:rowOff>
    </xdr:from>
    <xdr:ext cx="469744" cy="259045"/>
    <xdr:sp macro="" textlink="">
      <xdr:nvSpPr>
        <xdr:cNvPr id="618" name="n_3aveValue【保健センター・保健所】&#10;一人当たり面積">
          <a:extLst>
            <a:ext uri="{FF2B5EF4-FFF2-40B4-BE49-F238E27FC236}">
              <a16:creationId xmlns:a16="http://schemas.microsoft.com/office/drawing/2014/main" id="{B32C5D6B-CD58-4222-9115-FEBD69EF582C}"/>
            </a:ext>
          </a:extLst>
        </xdr:cNvPr>
        <xdr:cNvSpPr txBox="1"/>
      </xdr:nvSpPr>
      <xdr:spPr>
        <a:xfrm>
          <a:off x="19310427" y="1048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166387</xdr:rowOff>
    </xdr:from>
    <xdr:ext cx="469744" cy="259045"/>
    <xdr:sp macro="" textlink="">
      <xdr:nvSpPr>
        <xdr:cNvPr id="619" name="n_4aveValue【保健センター・保健所】&#10;一人当たり面積">
          <a:extLst>
            <a:ext uri="{FF2B5EF4-FFF2-40B4-BE49-F238E27FC236}">
              <a16:creationId xmlns:a16="http://schemas.microsoft.com/office/drawing/2014/main" id="{5DDDFE3D-6B54-420C-A453-1552E274A066}"/>
            </a:ext>
          </a:extLst>
        </xdr:cNvPr>
        <xdr:cNvSpPr txBox="1"/>
      </xdr:nvSpPr>
      <xdr:spPr>
        <a:xfrm>
          <a:off x="18421427" y="10453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68597</xdr:rowOff>
    </xdr:from>
    <xdr:ext cx="469744" cy="259045"/>
    <xdr:sp macro="" textlink="">
      <xdr:nvSpPr>
        <xdr:cNvPr id="620" name="n_1mainValue【保健センター・保健所】&#10;一人当たり面積">
          <a:extLst>
            <a:ext uri="{FF2B5EF4-FFF2-40B4-BE49-F238E27FC236}">
              <a16:creationId xmlns:a16="http://schemas.microsoft.com/office/drawing/2014/main" id="{725577A6-FD5E-412C-85C7-D7B34BC354CA}"/>
            </a:ext>
          </a:extLst>
        </xdr:cNvPr>
        <xdr:cNvSpPr txBox="1"/>
      </xdr:nvSpPr>
      <xdr:spPr>
        <a:xfrm>
          <a:off x="21075727" y="1104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68597</xdr:rowOff>
    </xdr:from>
    <xdr:ext cx="469744" cy="259045"/>
    <xdr:sp macro="" textlink="">
      <xdr:nvSpPr>
        <xdr:cNvPr id="621" name="n_2mainValue【保健センター・保健所】&#10;一人当たり面積">
          <a:extLst>
            <a:ext uri="{FF2B5EF4-FFF2-40B4-BE49-F238E27FC236}">
              <a16:creationId xmlns:a16="http://schemas.microsoft.com/office/drawing/2014/main" id="{29F4B0D7-41CA-4F6E-B035-489221E24393}"/>
            </a:ext>
          </a:extLst>
        </xdr:cNvPr>
        <xdr:cNvSpPr txBox="1"/>
      </xdr:nvSpPr>
      <xdr:spPr>
        <a:xfrm>
          <a:off x="20199427" y="1104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68597</xdr:rowOff>
    </xdr:from>
    <xdr:ext cx="469744" cy="259045"/>
    <xdr:sp macro="" textlink="">
      <xdr:nvSpPr>
        <xdr:cNvPr id="622" name="n_3mainValue【保健センター・保健所】&#10;一人当たり面積">
          <a:extLst>
            <a:ext uri="{FF2B5EF4-FFF2-40B4-BE49-F238E27FC236}">
              <a16:creationId xmlns:a16="http://schemas.microsoft.com/office/drawing/2014/main" id="{22280CD1-356C-4B12-BCF2-BFDBCA94E8E8}"/>
            </a:ext>
          </a:extLst>
        </xdr:cNvPr>
        <xdr:cNvSpPr txBox="1"/>
      </xdr:nvSpPr>
      <xdr:spPr>
        <a:xfrm>
          <a:off x="19310427" y="1104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72407</xdr:rowOff>
    </xdr:from>
    <xdr:ext cx="469744" cy="259045"/>
    <xdr:sp macro="" textlink="">
      <xdr:nvSpPr>
        <xdr:cNvPr id="623" name="n_4mainValue【保健センター・保健所】&#10;一人当たり面積">
          <a:extLst>
            <a:ext uri="{FF2B5EF4-FFF2-40B4-BE49-F238E27FC236}">
              <a16:creationId xmlns:a16="http://schemas.microsoft.com/office/drawing/2014/main" id="{EBCEB9FA-CB16-44D3-9B53-1E94470C35F1}"/>
            </a:ext>
          </a:extLst>
        </xdr:cNvPr>
        <xdr:cNvSpPr txBox="1"/>
      </xdr:nvSpPr>
      <xdr:spPr>
        <a:xfrm>
          <a:off x="18421427" y="1104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E66B1E68-E746-47F7-8238-D1C2AB67CE8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0391C3FB-0756-41FD-979F-7B627887E71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0E57FD86-420D-4216-A1B7-88204194FC3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67C612E6-C8B9-4D47-A58D-1CAF9A9DE7F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D731EBEF-62B6-4616-9F1F-3B8C5196CC1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C0EA9E0B-8D7C-451D-B231-7A88A1E5888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36F5E6BE-B9D1-4928-97F2-2D1FEC0C89C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792AF2D0-B5FC-478A-B830-1D873BF0F54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B50DC4AB-9332-4C1D-A920-143CF570262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09EEF0B3-3FC7-440B-ABDA-C8C09C47CC6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BCCC87C8-7FE6-4BB9-BD8B-CA81727C145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5" name="直線コネクタ 634">
          <a:extLst>
            <a:ext uri="{FF2B5EF4-FFF2-40B4-BE49-F238E27FC236}">
              <a16:creationId xmlns:a16="http://schemas.microsoft.com/office/drawing/2014/main" id="{6F282911-27A3-484D-8094-EA6EF96835F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6" name="テキスト ボックス 635">
          <a:extLst>
            <a:ext uri="{FF2B5EF4-FFF2-40B4-BE49-F238E27FC236}">
              <a16:creationId xmlns:a16="http://schemas.microsoft.com/office/drawing/2014/main" id="{6E8CCEF2-3088-46F5-A5E6-B11F9C76BEF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7" name="直線コネクタ 636">
          <a:extLst>
            <a:ext uri="{FF2B5EF4-FFF2-40B4-BE49-F238E27FC236}">
              <a16:creationId xmlns:a16="http://schemas.microsoft.com/office/drawing/2014/main" id="{FA5D8270-3A0C-4927-B978-4129365FF8B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8" name="テキスト ボックス 637">
          <a:extLst>
            <a:ext uri="{FF2B5EF4-FFF2-40B4-BE49-F238E27FC236}">
              <a16:creationId xmlns:a16="http://schemas.microsoft.com/office/drawing/2014/main" id="{003A569A-D990-46A5-87E4-AC3280C67AB4}"/>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9" name="直線コネクタ 638">
          <a:extLst>
            <a:ext uri="{FF2B5EF4-FFF2-40B4-BE49-F238E27FC236}">
              <a16:creationId xmlns:a16="http://schemas.microsoft.com/office/drawing/2014/main" id="{6095F35D-7314-4888-990C-49584B8CA3C1}"/>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0" name="テキスト ボックス 639">
          <a:extLst>
            <a:ext uri="{FF2B5EF4-FFF2-40B4-BE49-F238E27FC236}">
              <a16:creationId xmlns:a16="http://schemas.microsoft.com/office/drawing/2014/main" id="{5FB202D0-B01A-4ADF-A21E-94E65CB14109}"/>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1" name="直線コネクタ 640">
          <a:extLst>
            <a:ext uri="{FF2B5EF4-FFF2-40B4-BE49-F238E27FC236}">
              <a16:creationId xmlns:a16="http://schemas.microsoft.com/office/drawing/2014/main" id="{2CEBB9E3-F77A-44B3-A45A-31A5CC835C65}"/>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2" name="テキスト ボックス 641">
          <a:extLst>
            <a:ext uri="{FF2B5EF4-FFF2-40B4-BE49-F238E27FC236}">
              <a16:creationId xmlns:a16="http://schemas.microsoft.com/office/drawing/2014/main" id="{B2361FAB-D4C2-4569-935A-6CDCC2A4506E}"/>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3" name="直線コネクタ 642">
          <a:extLst>
            <a:ext uri="{FF2B5EF4-FFF2-40B4-BE49-F238E27FC236}">
              <a16:creationId xmlns:a16="http://schemas.microsoft.com/office/drawing/2014/main" id="{3DAB2F8F-D1B5-4862-8D16-48264A0CC564}"/>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4" name="テキスト ボックス 643">
          <a:extLst>
            <a:ext uri="{FF2B5EF4-FFF2-40B4-BE49-F238E27FC236}">
              <a16:creationId xmlns:a16="http://schemas.microsoft.com/office/drawing/2014/main" id="{A310726F-E4FA-432D-8E9D-CBC363EDCA0F}"/>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5" name="直線コネクタ 644">
          <a:extLst>
            <a:ext uri="{FF2B5EF4-FFF2-40B4-BE49-F238E27FC236}">
              <a16:creationId xmlns:a16="http://schemas.microsoft.com/office/drawing/2014/main" id="{109D9481-7EA3-473F-A2B9-66823F9F2E1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6" name="テキスト ボックス 645">
          <a:extLst>
            <a:ext uri="{FF2B5EF4-FFF2-40B4-BE49-F238E27FC236}">
              <a16:creationId xmlns:a16="http://schemas.microsoft.com/office/drawing/2014/main" id="{172E39D5-D2CD-42DF-9BF1-FDE2F1B0639D}"/>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7" name="【消防施設】&#10;有形固定資産減価償却率グラフ枠">
          <a:extLst>
            <a:ext uri="{FF2B5EF4-FFF2-40B4-BE49-F238E27FC236}">
              <a16:creationId xmlns:a16="http://schemas.microsoft.com/office/drawing/2014/main" id="{2ADB9E3C-B500-43D7-9F08-B7412FCDA3C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45720</xdr:rowOff>
    </xdr:from>
    <xdr:to>
      <xdr:col>85</xdr:col>
      <xdr:colOff>126364</xdr:colOff>
      <xdr:row>86</xdr:row>
      <xdr:rowOff>114300</xdr:rowOff>
    </xdr:to>
    <xdr:cxnSp macro="">
      <xdr:nvCxnSpPr>
        <xdr:cNvPr id="648" name="直線コネクタ 647">
          <a:extLst>
            <a:ext uri="{FF2B5EF4-FFF2-40B4-BE49-F238E27FC236}">
              <a16:creationId xmlns:a16="http://schemas.microsoft.com/office/drawing/2014/main" id="{94CF2369-A5CA-4AF6-A486-19EB6BB820A5}"/>
            </a:ext>
          </a:extLst>
        </xdr:cNvPr>
        <xdr:cNvCxnSpPr/>
      </xdr:nvCxnSpPr>
      <xdr:spPr>
        <a:xfrm flipV="1">
          <a:off x="16318864" y="13247370"/>
          <a:ext cx="0" cy="161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9" name="【消防施設】&#10;有形固定資産減価償却率最小値テキスト">
          <a:extLst>
            <a:ext uri="{FF2B5EF4-FFF2-40B4-BE49-F238E27FC236}">
              <a16:creationId xmlns:a16="http://schemas.microsoft.com/office/drawing/2014/main" id="{872F6151-65CB-4F5E-A16C-8AD967C9804F}"/>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0" name="直線コネクタ 649">
          <a:extLst>
            <a:ext uri="{FF2B5EF4-FFF2-40B4-BE49-F238E27FC236}">
              <a16:creationId xmlns:a16="http://schemas.microsoft.com/office/drawing/2014/main" id="{77D08214-6494-4446-88AA-0F4F19606137}"/>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163847</xdr:rowOff>
    </xdr:from>
    <xdr:ext cx="405111" cy="259045"/>
    <xdr:sp macro="" textlink="">
      <xdr:nvSpPr>
        <xdr:cNvPr id="651" name="【消防施設】&#10;有形固定資産減価償却率最大値テキスト">
          <a:extLst>
            <a:ext uri="{FF2B5EF4-FFF2-40B4-BE49-F238E27FC236}">
              <a16:creationId xmlns:a16="http://schemas.microsoft.com/office/drawing/2014/main" id="{1CCADCC8-43A5-41A1-BF02-56880EED3AF3}"/>
            </a:ext>
          </a:extLst>
        </xdr:cNvPr>
        <xdr:cNvSpPr txBox="1"/>
      </xdr:nvSpPr>
      <xdr:spPr>
        <a:xfrm>
          <a:off x="16357600" y="1302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45720</xdr:rowOff>
    </xdr:from>
    <xdr:to>
      <xdr:col>86</xdr:col>
      <xdr:colOff>25400</xdr:colOff>
      <xdr:row>77</xdr:row>
      <xdr:rowOff>45720</xdr:rowOff>
    </xdr:to>
    <xdr:cxnSp macro="">
      <xdr:nvCxnSpPr>
        <xdr:cNvPr id="652" name="直線コネクタ 651">
          <a:extLst>
            <a:ext uri="{FF2B5EF4-FFF2-40B4-BE49-F238E27FC236}">
              <a16:creationId xmlns:a16="http://schemas.microsoft.com/office/drawing/2014/main" id="{DEDF03E1-B4D9-4FD7-BE48-62EF8BB55BEE}"/>
            </a:ext>
          </a:extLst>
        </xdr:cNvPr>
        <xdr:cNvCxnSpPr/>
      </xdr:nvCxnSpPr>
      <xdr:spPr>
        <a:xfrm>
          <a:off x="16230600" y="1324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61613</xdr:rowOff>
    </xdr:from>
    <xdr:ext cx="405111" cy="259045"/>
    <xdr:sp macro="" textlink="">
      <xdr:nvSpPr>
        <xdr:cNvPr id="653" name="【消防施設】&#10;有形固定資産減価償却率平均値テキスト">
          <a:extLst>
            <a:ext uri="{FF2B5EF4-FFF2-40B4-BE49-F238E27FC236}">
              <a16:creationId xmlns:a16="http://schemas.microsoft.com/office/drawing/2014/main" id="{0DE2CB54-A39C-4D60-8252-892074556704}"/>
            </a:ext>
          </a:extLst>
        </xdr:cNvPr>
        <xdr:cNvSpPr txBox="1"/>
      </xdr:nvSpPr>
      <xdr:spPr>
        <a:xfrm>
          <a:off x="16357600" y="13949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38736</xdr:rowOff>
    </xdr:from>
    <xdr:to>
      <xdr:col>85</xdr:col>
      <xdr:colOff>177800</xdr:colOff>
      <xdr:row>82</xdr:row>
      <xdr:rowOff>140336</xdr:rowOff>
    </xdr:to>
    <xdr:sp macro="" textlink="">
      <xdr:nvSpPr>
        <xdr:cNvPr id="654" name="フローチャート: 判断 653">
          <a:extLst>
            <a:ext uri="{FF2B5EF4-FFF2-40B4-BE49-F238E27FC236}">
              <a16:creationId xmlns:a16="http://schemas.microsoft.com/office/drawing/2014/main" id="{DDAAE111-1819-4729-A110-E49D97E41445}"/>
            </a:ext>
          </a:extLst>
        </xdr:cNvPr>
        <xdr:cNvSpPr/>
      </xdr:nvSpPr>
      <xdr:spPr>
        <a:xfrm>
          <a:off x="16268700" y="1409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655" name="フローチャート: 判断 654">
          <a:extLst>
            <a:ext uri="{FF2B5EF4-FFF2-40B4-BE49-F238E27FC236}">
              <a16:creationId xmlns:a16="http://schemas.microsoft.com/office/drawing/2014/main" id="{5540C553-F027-45CC-AD76-E28431BFAE53}"/>
            </a:ext>
          </a:extLst>
        </xdr:cNvPr>
        <xdr:cNvSpPr/>
      </xdr:nvSpPr>
      <xdr:spPr>
        <a:xfrm>
          <a:off x="15430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168275</xdr:rowOff>
    </xdr:from>
    <xdr:to>
      <xdr:col>76</xdr:col>
      <xdr:colOff>165100</xdr:colOff>
      <xdr:row>82</xdr:row>
      <xdr:rowOff>98425</xdr:rowOff>
    </xdr:to>
    <xdr:sp macro="" textlink="">
      <xdr:nvSpPr>
        <xdr:cNvPr id="656" name="フローチャート: 判断 655">
          <a:extLst>
            <a:ext uri="{FF2B5EF4-FFF2-40B4-BE49-F238E27FC236}">
              <a16:creationId xmlns:a16="http://schemas.microsoft.com/office/drawing/2014/main" id="{A16DFA44-017B-4CA6-AE9E-D21F05DAF195}"/>
            </a:ext>
          </a:extLst>
        </xdr:cNvPr>
        <xdr:cNvSpPr/>
      </xdr:nvSpPr>
      <xdr:spPr>
        <a:xfrm>
          <a:off x="14541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636</xdr:rowOff>
    </xdr:from>
    <xdr:to>
      <xdr:col>72</xdr:col>
      <xdr:colOff>38100</xdr:colOff>
      <xdr:row>82</xdr:row>
      <xdr:rowOff>102236</xdr:rowOff>
    </xdr:to>
    <xdr:sp macro="" textlink="">
      <xdr:nvSpPr>
        <xdr:cNvPr id="657" name="フローチャート: 判断 656">
          <a:extLst>
            <a:ext uri="{FF2B5EF4-FFF2-40B4-BE49-F238E27FC236}">
              <a16:creationId xmlns:a16="http://schemas.microsoft.com/office/drawing/2014/main" id="{FB6F771B-C53B-4963-92BF-FD3DE1B3FBE4}"/>
            </a:ext>
          </a:extLst>
        </xdr:cNvPr>
        <xdr:cNvSpPr/>
      </xdr:nvSpPr>
      <xdr:spPr>
        <a:xfrm>
          <a:off x="13652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17780</xdr:rowOff>
    </xdr:from>
    <xdr:to>
      <xdr:col>67</xdr:col>
      <xdr:colOff>101600</xdr:colOff>
      <xdr:row>82</xdr:row>
      <xdr:rowOff>119380</xdr:rowOff>
    </xdr:to>
    <xdr:sp macro="" textlink="">
      <xdr:nvSpPr>
        <xdr:cNvPr id="658" name="フローチャート: 判断 657">
          <a:extLst>
            <a:ext uri="{FF2B5EF4-FFF2-40B4-BE49-F238E27FC236}">
              <a16:creationId xmlns:a16="http://schemas.microsoft.com/office/drawing/2014/main" id="{60CA9B0A-1C80-4C50-949F-4D3C00C31FA8}"/>
            </a:ext>
          </a:extLst>
        </xdr:cNvPr>
        <xdr:cNvSpPr/>
      </xdr:nvSpPr>
      <xdr:spPr>
        <a:xfrm>
          <a:off x="127635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C299B102-DFCA-42CC-BD16-6513399B5E6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E3FB422E-890C-4E3D-9E98-1A8E2FE5D43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EBE5BBC-CEE0-4486-AC19-6E054DFB9AD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EFF50293-DC6B-4C6B-AE96-900798BDB81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5F12CBF5-EC43-40BA-AAFD-85637CE79F8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93980</xdr:rowOff>
    </xdr:from>
    <xdr:to>
      <xdr:col>85</xdr:col>
      <xdr:colOff>177800</xdr:colOff>
      <xdr:row>83</xdr:row>
      <xdr:rowOff>24130</xdr:rowOff>
    </xdr:to>
    <xdr:sp macro="" textlink="">
      <xdr:nvSpPr>
        <xdr:cNvPr id="664" name="楕円 663">
          <a:extLst>
            <a:ext uri="{FF2B5EF4-FFF2-40B4-BE49-F238E27FC236}">
              <a16:creationId xmlns:a16="http://schemas.microsoft.com/office/drawing/2014/main" id="{76879380-4F82-4FAD-918D-F07815FAF5DF}"/>
            </a:ext>
          </a:extLst>
        </xdr:cNvPr>
        <xdr:cNvSpPr/>
      </xdr:nvSpPr>
      <xdr:spPr>
        <a:xfrm>
          <a:off x="16268700" y="1415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72407</xdr:rowOff>
    </xdr:from>
    <xdr:ext cx="405111" cy="259045"/>
    <xdr:sp macro="" textlink="">
      <xdr:nvSpPr>
        <xdr:cNvPr id="665" name="【消防施設】&#10;有形固定資産減価償却率該当値テキスト">
          <a:extLst>
            <a:ext uri="{FF2B5EF4-FFF2-40B4-BE49-F238E27FC236}">
              <a16:creationId xmlns:a16="http://schemas.microsoft.com/office/drawing/2014/main" id="{03F0A8B5-8E94-4D10-92A9-E46F4979777F}"/>
            </a:ext>
          </a:extLst>
        </xdr:cNvPr>
        <xdr:cNvSpPr txBox="1"/>
      </xdr:nvSpPr>
      <xdr:spPr>
        <a:xfrm>
          <a:off x="16357600" y="1413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12064</xdr:rowOff>
    </xdr:from>
    <xdr:to>
      <xdr:col>81</xdr:col>
      <xdr:colOff>101600</xdr:colOff>
      <xdr:row>82</xdr:row>
      <xdr:rowOff>113664</xdr:rowOff>
    </xdr:to>
    <xdr:sp macro="" textlink="">
      <xdr:nvSpPr>
        <xdr:cNvPr id="666" name="楕円 665">
          <a:extLst>
            <a:ext uri="{FF2B5EF4-FFF2-40B4-BE49-F238E27FC236}">
              <a16:creationId xmlns:a16="http://schemas.microsoft.com/office/drawing/2014/main" id="{B36805A1-4D79-406C-BC54-0090F92AB34E}"/>
            </a:ext>
          </a:extLst>
        </xdr:cNvPr>
        <xdr:cNvSpPr/>
      </xdr:nvSpPr>
      <xdr:spPr>
        <a:xfrm>
          <a:off x="15430500" y="1407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62864</xdr:rowOff>
    </xdr:from>
    <xdr:to>
      <xdr:col>85</xdr:col>
      <xdr:colOff>127000</xdr:colOff>
      <xdr:row>82</xdr:row>
      <xdr:rowOff>144780</xdr:rowOff>
    </xdr:to>
    <xdr:cxnSp macro="">
      <xdr:nvCxnSpPr>
        <xdr:cNvPr id="667" name="直線コネクタ 666">
          <a:extLst>
            <a:ext uri="{FF2B5EF4-FFF2-40B4-BE49-F238E27FC236}">
              <a16:creationId xmlns:a16="http://schemas.microsoft.com/office/drawing/2014/main" id="{1F054B9C-F0E8-4DCD-B598-04F89659107E}"/>
            </a:ext>
          </a:extLst>
        </xdr:cNvPr>
        <xdr:cNvCxnSpPr/>
      </xdr:nvCxnSpPr>
      <xdr:spPr>
        <a:xfrm>
          <a:off x="15481300" y="14121764"/>
          <a:ext cx="838200" cy="81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99695</xdr:rowOff>
    </xdr:from>
    <xdr:to>
      <xdr:col>76</xdr:col>
      <xdr:colOff>165100</xdr:colOff>
      <xdr:row>82</xdr:row>
      <xdr:rowOff>29845</xdr:rowOff>
    </xdr:to>
    <xdr:sp macro="" textlink="">
      <xdr:nvSpPr>
        <xdr:cNvPr id="668" name="楕円 667">
          <a:extLst>
            <a:ext uri="{FF2B5EF4-FFF2-40B4-BE49-F238E27FC236}">
              <a16:creationId xmlns:a16="http://schemas.microsoft.com/office/drawing/2014/main" id="{A0AF5C69-3C5D-40D8-A14A-CBD34AF049C6}"/>
            </a:ext>
          </a:extLst>
        </xdr:cNvPr>
        <xdr:cNvSpPr/>
      </xdr:nvSpPr>
      <xdr:spPr>
        <a:xfrm>
          <a:off x="14541500" y="1398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150495</xdr:rowOff>
    </xdr:from>
    <xdr:to>
      <xdr:col>81</xdr:col>
      <xdr:colOff>50800</xdr:colOff>
      <xdr:row>82</xdr:row>
      <xdr:rowOff>62864</xdr:rowOff>
    </xdr:to>
    <xdr:cxnSp macro="">
      <xdr:nvCxnSpPr>
        <xdr:cNvPr id="669" name="直線コネクタ 668">
          <a:extLst>
            <a:ext uri="{FF2B5EF4-FFF2-40B4-BE49-F238E27FC236}">
              <a16:creationId xmlns:a16="http://schemas.microsoft.com/office/drawing/2014/main" id="{B594F878-5474-49BF-9271-11073A72B411}"/>
            </a:ext>
          </a:extLst>
        </xdr:cNvPr>
        <xdr:cNvCxnSpPr/>
      </xdr:nvCxnSpPr>
      <xdr:spPr>
        <a:xfrm>
          <a:off x="14592300" y="14037945"/>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34925</xdr:rowOff>
    </xdr:from>
    <xdr:to>
      <xdr:col>72</xdr:col>
      <xdr:colOff>38100</xdr:colOff>
      <xdr:row>81</xdr:row>
      <xdr:rowOff>136525</xdr:rowOff>
    </xdr:to>
    <xdr:sp macro="" textlink="">
      <xdr:nvSpPr>
        <xdr:cNvPr id="670" name="楕円 669">
          <a:extLst>
            <a:ext uri="{FF2B5EF4-FFF2-40B4-BE49-F238E27FC236}">
              <a16:creationId xmlns:a16="http://schemas.microsoft.com/office/drawing/2014/main" id="{E7366592-4B32-4DE5-926C-FE435A2F2ECC}"/>
            </a:ext>
          </a:extLst>
        </xdr:cNvPr>
        <xdr:cNvSpPr/>
      </xdr:nvSpPr>
      <xdr:spPr>
        <a:xfrm>
          <a:off x="13652500" y="1392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85725</xdr:rowOff>
    </xdr:from>
    <xdr:to>
      <xdr:col>76</xdr:col>
      <xdr:colOff>114300</xdr:colOff>
      <xdr:row>81</xdr:row>
      <xdr:rowOff>150495</xdr:rowOff>
    </xdr:to>
    <xdr:cxnSp macro="">
      <xdr:nvCxnSpPr>
        <xdr:cNvPr id="671" name="直線コネクタ 670">
          <a:extLst>
            <a:ext uri="{FF2B5EF4-FFF2-40B4-BE49-F238E27FC236}">
              <a16:creationId xmlns:a16="http://schemas.microsoft.com/office/drawing/2014/main" id="{A2272906-3828-4E70-BC2C-83E8C87DD0D9}"/>
            </a:ext>
          </a:extLst>
        </xdr:cNvPr>
        <xdr:cNvCxnSpPr/>
      </xdr:nvCxnSpPr>
      <xdr:spPr>
        <a:xfrm>
          <a:off x="13703300" y="1397317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118745</xdr:rowOff>
    </xdr:from>
    <xdr:to>
      <xdr:col>67</xdr:col>
      <xdr:colOff>101600</xdr:colOff>
      <xdr:row>81</xdr:row>
      <xdr:rowOff>48895</xdr:rowOff>
    </xdr:to>
    <xdr:sp macro="" textlink="">
      <xdr:nvSpPr>
        <xdr:cNvPr id="672" name="楕円 671">
          <a:extLst>
            <a:ext uri="{FF2B5EF4-FFF2-40B4-BE49-F238E27FC236}">
              <a16:creationId xmlns:a16="http://schemas.microsoft.com/office/drawing/2014/main" id="{696DFA51-9D98-45E1-89C1-1AA481D7A4F4}"/>
            </a:ext>
          </a:extLst>
        </xdr:cNvPr>
        <xdr:cNvSpPr/>
      </xdr:nvSpPr>
      <xdr:spPr>
        <a:xfrm>
          <a:off x="12763500" y="1383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169545</xdr:rowOff>
    </xdr:from>
    <xdr:to>
      <xdr:col>71</xdr:col>
      <xdr:colOff>177800</xdr:colOff>
      <xdr:row>81</xdr:row>
      <xdr:rowOff>85725</xdr:rowOff>
    </xdr:to>
    <xdr:cxnSp macro="">
      <xdr:nvCxnSpPr>
        <xdr:cNvPr id="673" name="直線コネクタ 672">
          <a:extLst>
            <a:ext uri="{FF2B5EF4-FFF2-40B4-BE49-F238E27FC236}">
              <a16:creationId xmlns:a16="http://schemas.microsoft.com/office/drawing/2014/main" id="{91DEBEE2-6F3A-4D8B-818F-EA5079428780}"/>
            </a:ext>
          </a:extLst>
        </xdr:cNvPr>
        <xdr:cNvCxnSpPr/>
      </xdr:nvCxnSpPr>
      <xdr:spPr>
        <a:xfrm>
          <a:off x="12814300" y="13885545"/>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106697</xdr:rowOff>
    </xdr:from>
    <xdr:ext cx="405111" cy="259045"/>
    <xdr:sp macro="" textlink="">
      <xdr:nvSpPr>
        <xdr:cNvPr id="674" name="n_1aveValue【消防施設】&#10;有形固定資産減価償却率">
          <a:extLst>
            <a:ext uri="{FF2B5EF4-FFF2-40B4-BE49-F238E27FC236}">
              <a16:creationId xmlns:a16="http://schemas.microsoft.com/office/drawing/2014/main" id="{28BA9E5E-3DB3-4A96-9DC0-F978FDA242A0}"/>
            </a:ext>
          </a:extLst>
        </xdr:cNvPr>
        <xdr:cNvSpPr txBox="1"/>
      </xdr:nvSpPr>
      <xdr:spPr>
        <a:xfrm>
          <a:off x="15266044" y="1416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89552</xdr:rowOff>
    </xdr:from>
    <xdr:ext cx="405111" cy="259045"/>
    <xdr:sp macro="" textlink="">
      <xdr:nvSpPr>
        <xdr:cNvPr id="675" name="n_2aveValue【消防施設】&#10;有形固定資産減価償却率">
          <a:extLst>
            <a:ext uri="{FF2B5EF4-FFF2-40B4-BE49-F238E27FC236}">
              <a16:creationId xmlns:a16="http://schemas.microsoft.com/office/drawing/2014/main" id="{1692F384-2422-4D2E-BB50-ACF1F0CFAA9D}"/>
            </a:ext>
          </a:extLst>
        </xdr:cNvPr>
        <xdr:cNvSpPr txBox="1"/>
      </xdr:nvSpPr>
      <xdr:spPr>
        <a:xfrm>
          <a:off x="14389744" y="1414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93363</xdr:rowOff>
    </xdr:from>
    <xdr:ext cx="405111" cy="259045"/>
    <xdr:sp macro="" textlink="">
      <xdr:nvSpPr>
        <xdr:cNvPr id="676" name="n_3aveValue【消防施設】&#10;有形固定資産減価償却率">
          <a:extLst>
            <a:ext uri="{FF2B5EF4-FFF2-40B4-BE49-F238E27FC236}">
              <a16:creationId xmlns:a16="http://schemas.microsoft.com/office/drawing/2014/main" id="{7E6E8479-DC9C-4FD0-81F4-29EE6C9D292B}"/>
            </a:ext>
          </a:extLst>
        </xdr:cNvPr>
        <xdr:cNvSpPr txBox="1"/>
      </xdr:nvSpPr>
      <xdr:spPr>
        <a:xfrm>
          <a:off x="13500744" y="1415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110507</xdr:rowOff>
    </xdr:from>
    <xdr:ext cx="405111" cy="259045"/>
    <xdr:sp macro="" textlink="">
      <xdr:nvSpPr>
        <xdr:cNvPr id="677" name="n_4aveValue【消防施設】&#10;有形固定資産減価償却率">
          <a:extLst>
            <a:ext uri="{FF2B5EF4-FFF2-40B4-BE49-F238E27FC236}">
              <a16:creationId xmlns:a16="http://schemas.microsoft.com/office/drawing/2014/main" id="{7694890F-2FC3-46AB-8544-DD382FCF348E}"/>
            </a:ext>
          </a:extLst>
        </xdr:cNvPr>
        <xdr:cNvSpPr txBox="1"/>
      </xdr:nvSpPr>
      <xdr:spPr>
        <a:xfrm>
          <a:off x="12611744" y="1416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130191</xdr:rowOff>
    </xdr:from>
    <xdr:ext cx="405111" cy="259045"/>
    <xdr:sp macro="" textlink="">
      <xdr:nvSpPr>
        <xdr:cNvPr id="678" name="n_1mainValue【消防施設】&#10;有形固定資産減価償却率">
          <a:extLst>
            <a:ext uri="{FF2B5EF4-FFF2-40B4-BE49-F238E27FC236}">
              <a16:creationId xmlns:a16="http://schemas.microsoft.com/office/drawing/2014/main" id="{4AA1931F-3FD8-4747-BE26-A1F1A0C4FD3D}"/>
            </a:ext>
          </a:extLst>
        </xdr:cNvPr>
        <xdr:cNvSpPr txBox="1"/>
      </xdr:nvSpPr>
      <xdr:spPr>
        <a:xfrm>
          <a:off x="15266044" y="1384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46372</xdr:rowOff>
    </xdr:from>
    <xdr:ext cx="405111" cy="259045"/>
    <xdr:sp macro="" textlink="">
      <xdr:nvSpPr>
        <xdr:cNvPr id="679" name="n_2mainValue【消防施設】&#10;有形固定資産減価償却率">
          <a:extLst>
            <a:ext uri="{FF2B5EF4-FFF2-40B4-BE49-F238E27FC236}">
              <a16:creationId xmlns:a16="http://schemas.microsoft.com/office/drawing/2014/main" id="{DA90DCEE-6BC6-4956-8295-8CD9D2A139BB}"/>
            </a:ext>
          </a:extLst>
        </xdr:cNvPr>
        <xdr:cNvSpPr txBox="1"/>
      </xdr:nvSpPr>
      <xdr:spPr>
        <a:xfrm>
          <a:off x="14389744" y="1376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153052</xdr:rowOff>
    </xdr:from>
    <xdr:ext cx="405111" cy="259045"/>
    <xdr:sp macro="" textlink="">
      <xdr:nvSpPr>
        <xdr:cNvPr id="680" name="n_3mainValue【消防施設】&#10;有形固定資産減価償却率">
          <a:extLst>
            <a:ext uri="{FF2B5EF4-FFF2-40B4-BE49-F238E27FC236}">
              <a16:creationId xmlns:a16="http://schemas.microsoft.com/office/drawing/2014/main" id="{1206A6B3-C5B2-4726-B75F-DB6494BAE0D7}"/>
            </a:ext>
          </a:extLst>
        </xdr:cNvPr>
        <xdr:cNvSpPr txBox="1"/>
      </xdr:nvSpPr>
      <xdr:spPr>
        <a:xfrm>
          <a:off x="13500744" y="1369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65422</xdr:rowOff>
    </xdr:from>
    <xdr:ext cx="405111" cy="259045"/>
    <xdr:sp macro="" textlink="">
      <xdr:nvSpPr>
        <xdr:cNvPr id="681" name="n_4mainValue【消防施設】&#10;有形固定資産減価償却率">
          <a:extLst>
            <a:ext uri="{FF2B5EF4-FFF2-40B4-BE49-F238E27FC236}">
              <a16:creationId xmlns:a16="http://schemas.microsoft.com/office/drawing/2014/main" id="{D136558D-5A28-4302-9447-E4C9266900EE}"/>
            </a:ext>
          </a:extLst>
        </xdr:cNvPr>
        <xdr:cNvSpPr txBox="1"/>
      </xdr:nvSpPr>
      <xdr:spPr>
        <a:xfrm>
          <a:off x="12611744" y="1360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E2848C42-DDC8-4AE6-9504-4BB396394D5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06EA98E3-97A4-4D14-BF44-915D7F8B8B8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D1054AC2-C872-4E01-9811-A194C7E1C34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BA5A551B-CBD1-4BB9-875D-0F58FEF8217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45CB5EC8-930C-4825-AEBB-0A7C1430FC8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39CD6C3B-219D-46FA-9F68-C6A0D6F406E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A7D96C61-1072-4859-B61F-9BEAA20D35B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269A6A12-8B7B-4587-AC0B-CFFC8A588A5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E488AE86-87CA-4C97-8ADF-8A4F1F5E30A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C4A63C50-7DC5-42D5-B40A-C187BA4D9F4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2" name="直線コネクタ 691">
          <a:extLst>
            <a:ext uri="{FF2B5EF4-FFF2-40B4-BE49-F238E27FC236}">
              <a16:creationId xmlns:a16="http://schemas.microsoft.com/office/drawing/2014/main" id="{19F4D609-A55A-4B30-ADB1-1210F98A931B}"/>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3" name="テキスト ボックス 692">
          <a:extLst>
            <a:ext uri="{FF2B5EF4-FFF2-40B4-BE49-F238E27FC236}">
              <a16:creationId xmlns:a16="http://schemas.microsoft.com/office/drawing/2014/main" id="{641CD6AC-DA70-47F4-AF96-A550E232F8A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4" name="直線コネクタ 693">
          <a:extLst>
            <a:ext uri="{FF2B5EF4-FFF2-40B4-BE49-F238E27FC236}">
              <a16:creationId xmlns:a16="http://schemas.microsoft.com/office/drawing/2014/main" id="{78BB9648-AE79-4AF7-AC8A-1BEDA767D331}"/>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5" name="テキスト ボックス 694">
          <a:extLst>
            <a:ext uri="{FF2B5EF4-FFF2-40B4-BE49-F238E27FC236}">
              <a16:creationId xmlns:a16="http://schemas.microsoft.com/office/drawing/2014/main" id="{576D6600-5C82-4A5D-8292-FBC95029E673}"/>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6" name="直線コネクタ 695">
          <a:extLst>
            <a:ext uri="{FF2B5EF4-FFF2-40B4-BE49-F238E27FC236}">
              <a16:creationId xmlns:a16="http://schemas.microsoft.com/office/drawing/2014/main" id="{9587A7E9-0ED7-455C-9143-FBFD2693BACA}"/>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7" name="テキスト ボックス 696">
          <a:extLst>
            <a:ext uri="{FF2B5EF4-FFF2-40B4-BE49-F238E27FC236}">
              <a16:creationId xmlns:a16="http://schemas.microsoft.com/office/drawing/2014/main" id="{40C89CC6-8FC9-489C-ADB6-D0BF724B71D8}"/>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8" name="直線コネクタ 697">
          <a:extLst>
            <a:ext uri="{FF2B5EF4-FFF2-40B4-BE49-F238E27FC236}">
              <a16:creationId xmlns:a16="http://schemas.microsoft.com/office/drawing/2014/main" id="{38D72824-859E-4AD8-901A-F50549878CD6}"/>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9" name="テキスト ボックス 698">
          <a:extLst>
            <a:ext uri="{FF2B5EF4-FFF2-40B4-BE49-F238E27FC236}">
              <a16:creationId xmlns:a16="http://schemas.microsoft.com/office/drawing/2014/main" id="{57915A0B-7217-4869-BB01-4011522803B2}"/>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0" name="直線コネクタ 699">
          <a:extLst>
            <a:ext uri="{FF2B5EF4-FFF2-40B4-BE49-F238E27FC236}">
              <a16:creationId xmlns:a16="http://schemas.microsoft.com/office/drawing/2014/main" id="{4CCF3197-71FA-4DB8-941F-89DADAD3DA8F}"/>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1" name="テキスト ボックス 700">
          <a:extLst>
            <a:ext uri="{FF2B5EF4-FFF2-40B4-BE49-F238E27FC236}">
              <a16:creationId xmlns:a16="http://schemas.microsoft.com/office/drawing/2014/main" id="{EE66F192-4C59-4EC3-8357-E7E2631EFEB8}"/>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2" name="直線コネクタ 701">
          <a:extLst>
            <a:ext uri="{FF2B5EF4-FFF2-40B4-BE49-F238E27FC236}">
              <a16:creationId xmlns:a16="http://schemas.microsoft.com/office/drawing/2014/main" id="{45F75E91-CD76-4D20-8943-D7F8FFC90926}"/>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3" name="テキスト ボックス 702">
          <a:extLst>
            <a:ext uri="{FF2B5EF4-FFF2-40B4-BE49-F238E27FC236}">
              <a16:creationId xmlns:a16="http://schemas.microsoft.com/office/drawing/2014/main" id="{3F78741B-71BE-406E-A944-DEA0E1DC107F}"/>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4DAB6BE3-CA2A-4551-90A6-C5B4DECEB8C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8B9BD7FB-04E1-479D-BEFA-455815826BD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消防施設】&#10;一人当たり面積グラフ枠">
          <a:extLst>
            <a:ext uri="{FF2B5EF4-FFF2-40B4-BE49-F238E27FC236}">
              <a16:creationId xmlns:a16="http://schemas.microsoft.com/office/drawing/2014/main" id="{12B09715-D65D-4384-940F-3A33EEDED9C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90351</xdr:rowOff>
    </xdr:from>
    <xdr:to>
      <xdr:col>116</xdr:col>
      <xdr:colOff>62864</xdr:colOff>
      <xdr:row>86</xdr:row>
      <xdr:rowOff>126274</xdr:rowOff>
    </xdr:to>
    <xdr:cxnSp macro="">
      <xdr:nvCxnSpPr>
        <xdr:cNvPr id="707" name="直線コネクタ 706">
          <a:extLst>
            <a:ext uri="{FF2B5EF4-FFF2-40B4-BE49-F238E27FC236}">
              <a16:creationId xmlns:a16="http://schemas.microsoft.com/office/drawing/2014/main" id="{C1D79136-142D-4536-9215-52B7F756F89E}"/>
            </a:ext>
          </a:extLst>
        </xdr:cNvPr>
        <xdr:cNvCxnSpPr/>
      </xdr:nvCxnSpPr>
      <xdr:spPr>
        <a:xfrm flipV="1">
          <a:off x="22160864" y="13292001"/>
          <a:ext cx="0" cy="1578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130101</xdr:rowOff>
    </xdr:from>
    <xdr:ext cx="469744" cy="259045"/>
    <xdr:sp macro="" textlink="">
      <xdr:nvSpPr>
        <xdr:cNvPr id="708" name="【消防施設】&#10;一人当たり面積最小値テキスト">
          <a:extLst>
            <a:ext uri="{FF2B5EF4-FFF2-40B4-BE49-F238E27FC236}">
              <a16:creationId xmlns:a16="http://schemas.microsoft.com/office/drawing/2014/main" id="{3625C23C-46B2-4C3D-A008-EF5D0AA1C2C5}"/>
            </a:ext>
          </a:extLst>
        </xdr:cNvPr>
        <xdr:cNvSpPr txBox="1"/>
      </xdr:nvSpPr>
      <xdr:spPr>
        <a:xfrm>
          <a:off x="22199600" y="1487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126274</xdr:rowOff>
    </xdr:from>
    <xdr:to>
      <xdr:col>116</xdr:col>
      <xdr:colOff>152400</xdr:colOff>
      <xdr:row>86</xdr:row>
      <xdr:rowOff>126274</xdr:rowOff>
    </xdr:to>
    <xdr:cxnSp macro="">
      <xdr:nvCxnSpPr>
        <xdr:cNvPr id="709" name="直線コネクタ 708">
          <a:extLst>
            <a:ext uri="{FF2B5EF4-FFF2-40B4-BE49-F238E27FC236}">
              <a16:creationId xmlns:a16="http://schemas.microsoft.com/office/drawing/2014/main" id="{D8EAEB92-63FB-478E-B2AF-11F30B39A085}"/>
            </a:ext>
          </a:extLst>
        </xdr:cNvPr>
        <xdr:cNvCxnSpPr/>
      </xdr:nvCxnSpPr>
      <xdr:spPr>
        <a:xfrm>
          <a:off x="22072600" y="1487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37028</xdr:rowOff>
    </xdr:from>
    <xdr:ext cx="469744" cy="259045"/>
    <xdr:sp macro="" textlink="">
      <xdr:nvSpPr>
        <xdr:cNvPr id="710" name="【消防施設】&#10;一人当たり面積最大値テキスト">
          <a:extLst>
            <a:ext uri="{FF2B5EF4-FFF2-40B4-BE49-F238E27FC236}">
              <a16:creationId xmlns:a16="http://schemas.microsoft.com/office/drawing/2014/main" id="{F350BC7D-9E81-4D89-905B-56B7D6D8EBFF}"/>
            </a:ext>
          </a:extLst>
        </xdr:cNvPr>
        <xdr:cNvSpPr txBox="1"/>
      </xdr:nvSpPr>
      <xdr:spPr>
        <a:xfrm>
          <a:off x="22199600" y="13067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90351</xdr:rowOff>
    </xdr:from>
    <xdr:to>
      <xdr:col>116</xdr:col>
      <xdr:colOff>152400</xdr:colOff>
      <xdr:row>77</xdr:row>
      <xdr:rowOff>90351</xdr:rowOff>
    </xdr:to>
    <xdr:cxnSp macro="">
      <xdr:nvCxnSpPr>
        <xdr:cNvPr id="711" name="直線コネクタ 710">
          <a:extLst>
            <a:ext uri="{FF2B5EF4-FFF2-40B4-BE49-F238E27FC236}">
              <a16:creationId xmlns:a16="http://schemas.microsoft.com/office/drawing/2014/main" id="{0F57A21A-4C24-4ED0-AA23-97A4AE78A2ED}"/>
            </a:ext>
          </a:extLst>
        </xdr:cNvPr>
        <xdr:cNvCxnSpPr/>
      </xdr:nvCxnSpPr>
      <xdr:spPr>
        <a:xfrm>
          <a:off x="22072600" y="1329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44466</xdr:rowOff>
    </xdr:from>
    <xdr:ext cx="469744" cy="259045"/>
    <xdr:sp macro="" textlink="">
      <xdr:nvSpPr>
        <xdr:cNvPr id="712" name="【消防施設】&#10;一人当たり面積平均値テキスト">
          <a:extLst>
            <a:ext uri="{FF2B5EF4-FFF2-40B4-BE49-F238E27FC236}">
              <a16:creationId xmlns:a16="http://schemas.microsoft.com/office/drawing/2014/main" id="{29A39932-AD47-420A-BB61-9BCFF1E75837}"/>
            </a:ext>
          </a:extLst>
        </xdr:cNvPr>
        <xdr:cNvSpPr txBox="1"/>
      </xdr:nvSpPr>
      <xdr:spPr>
        <a:xfrm>
          <a:off x="22199600" y="14446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21589</xdr:rowOff>
    </xdr:from>
    <xdr:to>
      <xdr:col>116</xdr:col>
      <xdr:colOff>114300</xdr:colOff>
      <xdr:row>85</xdr:row>
      <xdr:rowOff>123189</xdr:rowOff>
    </xdr:to>
    <xdr:sp macro="" textlink="">
      <xdr:nvSpPr>
        <xdr:cNvPr id="713" name="フローチャート: 判断 712">
          <a:extLst>
            <a:ext uri="{FF2B5EF4-FFF2-40B4-BE49-F238E27FC236}">
              <a16:creationId xmlns:a16="http://schemas.microsoft.com/office/drawing/2014/main" id="{6DBA149A-3C57-4388-BF9B-14A1A17ED352}"/>
            </a:ext>
          </a:extLst>
        </xdr:cNvPr>
        <xdr:cNvSpPr/>
      </xdr:nvSpPr>
      <xdr:spPr>
        <a:xfrm>
          <a:off x="22110700" y="1459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29755</xdr:rowOff>
    </xdr:from>
    <xdr:to>
      <xdr:col>112</xdr:col>
      <xdr:colOff>38100</xdr:colOff>
      <xdr:row>85</xdr:row>
      <xdr:rowOff>131355</xdr:rowOff>
    </xdr:to>
    <xdr:sp macro="" textlink="">
      <xdr:nvSpPr>
        <xdr:cNvPr id="714" name="フローチャート: 判断 713">
          <a:extLst>
            <a:ext uri="{FF2B5EF4-FFF2-40B4-BE49-F238E27FC236}">
              <a16:creationId xmlns:a16="http://schemas.microsoft.com/office/drawing/2014/main" id="{ECF941D2-650D-44A0-8893-D257398B06D2}"/>
            </a:ext>
          </a:extLst>
        </xdr:cNvPr>
        <xdr:cNvSpPr/>
      </xdr:nvSpPr>
      <xdr:spPr>
        <a:xfrm>
          <a:off x="21272500" y="146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29755</xdr:rowOff>
    </xdr:from>
    <xdr:to>
      <xdr:col>107</xdr:col>
      <xdr:colOff>101600</xdr:colOff>
      <xdr:row>85</xdr:row>
      <xdr:rowOff>131355</xdr:rowOff>
    </xdr:to>
    <xdr:sp macro="" textlink="">
      <xdr:nvSpPr>
        <xdr:cNvPr id="715" name="フローチャート: 判断 714">
          <a:extLst>
            <a:ext uri="{FF2B5EF4-FFF2-40B4-BE49-F238E27FC236}">
              <a16:creationId xmlns:a16="http://schemas.microsoft.com/office/drawing/2014/main" id="{AB582030-00E3-46B1-850A-F8D18849A1E6}"/>
            </a:ext>
          </a:extLst>
        </xdr:cNvPr>
        <xdr:cNvSpPr/>
      </xdr:nvSpPr>
      <xdr:spPr>
        <a:xfrm>
          <a:off x="20383500" y="146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55880</xdr:rowOff>
    </xdr:from>
    <xdr:to>
      <xdr:col>102</xdr:col>
      <xdr:colOff>165100</xdr:colOff>
      <xdr:row>85</xdr:row>
      <xdr:rowOff>157480</xdr:rowOff>
    </xdr:to>
    <xdr:sp macro="" textlink="">
      <xdr:nvSpPr>
        <xdr:cNvPr id="716" name="フローチャート: 判断 715">
          <a:extLst>
            <a:ext uri="{FF2B5EF4-FFF2-40B4-BE49-F238E27FC236}">
              <a16:creationId xmlns:a16="http://schemas.microsoft.com/office/drawing/2014/main" id="{A94FC5C9-FD80-450F-9FDC-ACCD84823266}"/>
            </a:ext>
          </a:extLst>
        </xdr:cNvPr>
        <xdr:cNvSpPr/>
      </xdr:nvSpPr>
      <xdr:spPr>
        <a:xfrm>
          <a:off x="194945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67311</xdr:rowOff>
    </xdr:from>
    <xdr:to>
      <xdr:col>98</xdr:col>
      <xdr:colOff>38100</xdr:colOff>
      <xdr:row>85</xdr:row>
      <xdr:rowOff>168911</xdr:rowOff>
    </xdr:to>
    <xdr:sp macro="" textlink="">
      <xdr:nvSpPr>
        <xdr:cNvPr id="717" name="フローチャート: 判断 716">
          <a:extLst>
            <a:ext uri="{FF2B5EF4-FFF2-40B4-BE49-F238E27FC236}">
              <a16:creationId xmlns:a16="http://schemas.microsoft.com/office/drawing/2014/main" id="{E6BA0CBA-8634-4DD2-B02E-03E269257D1E}"/>
            </a:ext>
          </a:extLst>
        </xdr:cNvPr>
        <xdr:cNvSpPr/>
      </xdr:nvSpPr>
      <xdr:spPr>
        <a:xfrm>
          <a:off x="18605500" y="1464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6C23CE64-1371-42DA-91CF-EE1B0361D6D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F2FF6D95-97F1-4554-B9D4-5312CDC0574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157701BA-1043-4E19-BEA4-308D7BA72EA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D7F39977-1427-4D07-B513-70914BEFF71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1592D789-B107-4DDF-B978-3604FE1BDD2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95069</xdr:rowOff>
    </xdr:from>
    <xdr:to>
      <xdr:col>116</xdr:col>
      <xdr:colOff>114300</xdr:colOff>
      <xdr:row>86</xdr:row>
      <xdr:rowOff>25219</xdr:rowOff>
    </xdr:to>
    <xdr:sp macro="" textlink="">
      <xdr:nvSpPr>
        <xdr:cNvPr id="723" name="楕円 722">
          <a:extLst>
            <a:ext uri="{FF2B5EF4-FFF2-40B4-BE49-F238E27FC236}">
              <a16:creationId xmlns:a16="http://schemas.microsoft.com/office/drawing/2014/main" id="{63E7702D-76DE-46C5-8F45-C8037B582AC4}"/>
            </a:ext>
          </a:extLst>
        </xdr:cNvPr>
        <xdr:cNvSpPr/>
      </xdr:nvSpPr>
      <xdr:spPr>
        <a:xfrm>
          <a:off x="22110700" y="1466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73496</xdr:rowOff>
    </xdr:from>
    <xdr:ext cx="469744" cy="259045"/>
    <xdr:sp macro="" textlink="">
      <xdr:nvSpPr>
        <xdr:cNvPr id="724" name="【消防施設】&#10;一人当たり面積該当値テキスト">
          <a:extLst>
            <a:ext uri="{FF2B5EF4-FFF2-40B4-BE49-F238E27FC236}">
              <a16:creationId xmlns:a16="http://schemas.microsoft.com/office/drawing/2014/main" id="{CB5A87C7-6914-4890-83C9-0ECA85B0858D}"/>
            </a:ext>
          </a:extLst>
        </xdr:cNvPr>
        <xdr:cNvSpPr txBox="1"/>
      </xdr:nvSpPr>
      <xdr:spPr>
        <a:xfrm>
          <a:off x="22199600" y="14646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98334</xdr:rowOff>
    </xdr:from>
    <xdr:to>
      <xdr:col>112</xdr:col>
      <xdr:colOff>38100</xdr:colOff>
      <xdr:row>86</xdr:row>
      <xdr:rowOff>28484</xdr:rowOff>
    </xdr:to>
    <xdr:sp macro="" textlink="">
      <xdr:nvSpPr>
        <xdr:cNvPr id="725" name="楕円 724">
          <a:extLst>
            <a:ext uri="{FF2B5EF4-FFF2-40B4-BE49-F238E27FC236}">
              <a16:creationId xmlns:a16="http://schemas.microsoft.com/office/drawing/2014/main" id="{1A44E234-922B-4D45-976C-319E96E55A1D}"/>
            </a:ext>
          </a:extLst>
        </xdr:cNvPr>
        <xdr:cNvSpPr/>
      </xdr:nvSpPr>
      <xdr:spPr>
        <a:xfrm>
          <a:off x="21272500" y="1467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145869</xdr:rowOff>
    </xdr:from>
    <xdr:to>
      <xdr:col>116</xdr:col>
      <xdr:colOff>63500</xdr:colOff>
      <xdr:row>85</xdr:row>
      <xdr:rowOff>149134</xdr:rowOff>
    </xdr:to>
    <xdr:cxnSp macro="">
      <xdr:nvCxnSpPr>
        <xdr:cNvPr id="726" name="直線コネクタ 725">
          <a:extLst>
            <a:ext uri="{FF2B5EF4-FFF2-40B4-BE49-F238E27FC236}">
              <a16:creationId xmlns:a16="http://schemas.microsoft.com/office/drawing/2014/main" id="{1B531B03-4C89-4CB4-9C53-2B325D0DA93E}"/>
            </a:ext>
          </a:extLst>
        </xdr:cNvPr>
        <xdr:cNvCxnSpPr/>
      </xdr:nvCxnSpPr>
      <xdr:spPr>
        <a:xfrm flipV="1">
          <a:off x="21323300" y="14719119"/>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103232</xdr:rowOff>
    </xdr:from>
    <xdr:to>
      <xdr:col>107</xdr:col>
      <xdr:colOff>101600</xdr:colOff>
      <xdr:row>86</xdr:row>
      <xdr:rowOff>33382</xdr:rowOff>
    </xdr:to>
    <xdr:sp macro="" textlink="">
      <xdr:nvSpPr>
        <xdr:cNvPr id="727" name="楕円 726">
          <a:extLst>
            <a:ext uri="{FF2B5EF4-FFF2-40B4-BE49-F238E27FC236}">
              <a16:creationId xmlns:a16="http://schemas.microsoft.com/office/drawing/2014/main" id="{D0F65F32-B1E1-4836-97A8-ED50D1F3E5D8}"/>
            </a:ext>
          </a:extLst>
        </xdr:cNvPr>
        <xdr:cNvSpPr/>
      </xdr:nvSpPr>
      <xdr:spPr>
        <a:xfrm>
          <a:off x="20383500" y="1467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149134</xdr:rowOff>
    </xdr:from>
    <xdr:to>
      <xdr:col>111</xdr:col>
      <xdr:colOff>177800</xdr:colOff>
      <xdr:row>85</xdr:row>
      <xdr:rowOff>154032</xdr:rowOff>
    </xdr:to>
    <xdr:cxnSp macro="">
      <xdr:nvCxnSpPr>
        <xdr:cNvPr id="728" name="直線コネクタ 727">
          <a:extLst>
            <a:ext uri="{FF2B5EF4-FFF2-40B4-BE49-F238E27FC236}">
              <a16:creationId xmlns:a16="http://schemas.microsoft.com/office/drawing/2014/main" id="{0A7DC537-CE4D-4498-9472-0B18CC315266}"/>
            </a:ext>
          </a:extLst>
        </xdr:cNvPr>
        <xdr:cNvCxnSpPr/>
      </xdr:nvCxnSpPr>
      <xdr:spPr>
        <a:xfrm flipV="1">
          <a:off x="20434300" y="14722384"/>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106499</xdr:rowOff>
    </xdr:from>
    <xdr:to>
      <xdr:col>102</xdr:col>
      <xdr:colOff>165100</xdr:colOff>
      <xdr:row>86</xdr:row>
      <xdr:rowOff>36649</xdr:rowOff>
    </xdr:to>
    <xdr:sp macro="" textlink="">
      <xdr:nvSpPr>
        <xdr:cNvPr id="729" name="楕円 728">
          <a:extLst>
            <a:ext uri="{FF2B5EF4-FFF2-40B4-BE49-F238E27FC236}">
              <a16:creationId xmlns:a16="http://schemas.microsoft.com/office/drawing/2014/main" id="{10E59624-52CF-4555-A928-65ACBF6B3EB0}"/>
            </a:ext>
          </a:extLst>
        </xdr:cNvPr>
        <xdr:cNvSpPr/>
      </xdr:nvSpPr>
      <xdr:spPr>
        <a:xfrm>
          <a:off x="19494500" y="1467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154032</xdr:rowOff>
    </xdr:from>
    <xdr:to>
      <xdr:col>107</xdr:col>
      <xdr:colOff>50800</xdr:colOff>
      <xdr:row>85</xdr:row>
      <xdr:rowOff>157299</xdr:rowOff>
    </xdr:to>
    <xdr:cxnSp macro="">
      <xdr:nvCxnSpPr>
        <xdr:cNvPr id="730" name="直線コネクタ 729">
          <a:extLst>
            <a:ext uri="{FF2B5EF4-FFF2-40B4-BE49-F238E27FC236}">
              <a16:creationId xmlns:a16="http://schemas.microsoft.com/office/drawing/2014/main" id="{F3D93626-30D6-44F5-9B1E-9975C8982F1B}"/>
            </a:ext>
          </a:extLst>
        </xdr:cNvPr>
        <xdr:cNvCxnSpPr/>
      </xdr:nvCxnSpPr>
      <xdr:spPr>
        <a:xfrm flipV="1">
          <a:off x="19545300" y="14727282"/>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109764</xdr:rowOff>
    </xdr:from>
    <xdr:to>
      <xdr:col>98</xdr:col>
      <xdr:colOff>38100</xdr:colOff>
      <xdr:row>86</xdr:row>
      <xdr:rowOff>39914</xdr:rowOff>
    </xdr:to>
    <xdr:sp macro="" textlink="">
      <xdr:nvSpPr>
        <xdr:cNvPr id="731" name="楕円 730">
          <a:extLst>
            <a:ext uri="{FF2B5EF4-FFF2-40B4-BE49-F238E27FC236}">
              <a16:creationId xmlns:a16="http://schemas.microsoft.com/office/drawing/2014/main" id="{E9D63482-C4EF-491D-904C-19782D9D6A12}"/>
            </a:ext>
          </a:extLst>
        </xdr:cNvPr>
        <xdr:cNvSpPr/>
      </xdr:nvSpPr>
      <xdr:spPr>
        <a:xfrm>
          <a:off x="18605500" y="1468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157299</xdr:rowOff>
    </xdr:from>
    <xdr:to>
      <xdr:col>102</xdr:col>
      <xdr:colOff>114300</xdr:colOff>
      <xdr:row>85</xdr:row>
      <xdr:rowOff>160564</xdr:rowOff>
    </xdr:to>
    <xdr:cxnSp macro="">
      <xdr:nvCxnSpPr>
        <xdr:cNvPr id="732" name="直線コネクタ 731">
          <a:extLst>
            <a:ext uri="{FF2B5EF4-FFF2-40B4-BE49-F238E27FC236}">
              <a16:creationId xmlns:a16="http://schemas.microsoft.com/office/drawing/2014/main" id="{075895F2-F1A1-404D-BAD5-0CD53A28A96A}"/>
            </a:ext>
          </a:extLst>
        </xdr:cNvPr>
        <xdr:cNvCxnSpPr/>
      </xdr:nvCxnSpPr>
      <xdr:spPr>
        <a:xfrm flipV="1">
          <a:off x="18656300" y="1473054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147882</xdr:rowOff>
    </xdr:from>
    <xdr:ext cx="469744" cy="259045"/>
    <xdr:sp macro="" textlink="">
      <xdr:nvSpPr>
        <xdr:cNvPr id="733" name="n_1aveValue【消防施設】&#10;一人当たり面積">
          <a:extLst>
            <a:ext uri="{FF2B5EF4-FFF2-40B4-BE49-F238E27FC236}">
              <a16:creationId xmlns:a16="http://schemas.microsoft.com/office/drawing/2014/main" id="{827BD3C9-D012-456C-9E49-339B151B3AF2}"/>
            </a:ext>
          </a:extLst>
        </xdr:cNvPr>
        <xdr:cNvSpPr txBox="1"/>
      </xdr:nvSpPr>
      <xdr:spPr>
        <a:xfrm>
          <a:off x="21075727" y="1437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147882</xdr:rowOff>
    </xdr:from>
    <xdr:ext cx="469744" cy="259045"/>
    <xdr:sp macro="" textlink="">
      <xdr:nvSpPr>
        <xdr:cNvPr id="734" name="n_2aveValue【消防施設】&#10;一人当たり面積">
          <a:extLst>
            <a:ext uri="{FF2B5EF4-FFF2-40B4-BE49-F238E27FC236}">
              <a16:creationId xmlns:a16="http://schemas.microsoft.com/office/drawing/2014/main" id="{44A30B4C-5C9D-4A1B-95A4-FA0AA1A710D6}"/>
            </a:ext>
          </a:extLst>
        </xdr:cNvPr>
        <xdr:cNvSpPr txBox="1"/>
      </xdr:nvSpPr>
      <xdr:spPr>
        <a:xfrm>
          <a:off x="20199427" y="1437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2557</xdr:rowOff>
    </xdr:from>
    <xdr:ext cx="469744" cy="259045"/>
    <xdr:sp macro="" textlink="">
      <xdr:nvSpPr>
        <xdr:cNvPr id="735" name="n_3aveValue【消防施設】&#10;一人当たり面積">
          <a:extLst>
            <a:ext uri="{FF2B5EF4-FFF2-40B4-BE49-F238E27FC236}">
              <a16:creationId xmlns:a16="http://schemas.microsoft.com/office/drawing/2014/main" id="{2DE85E07-ADAE-4493-A1CC-67C12C688917}"/>
            </a:ext>
          </a:extLst>
        </xdr:cNvPr>
        <xdr:cNvSpPr txBox="1"/>
      </xdr:nvSpPr>
      <xdr:spPr>
        <a:xfrm>
          <a:off x="19310427" y="1440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13988</xdr:rowOff>
    </xdr:from>
    <xdr:ext cx="469744" cy="259045"/>
    <xdr:sp macro="" textlink="">
      <xdr:nvSpPr>
        <xdr:cNvPr id="736" name="n_4aveValue【消防施設】&#10;一人当たり面積">
          <a:extLst>
            <a:ext uri="{FF2B5EF4-FFF2-40B4-BE49-F238E27FC236}">
              <a16:creationId xmlns:a16="http://schemas.microsoft.com/office/drawing/2014/main" id="{54FD1BC5-465C-4A00-B21A-02B6F1447918}"/>
            </a:ext>
          </a:extLst>
        </xdr:cNvPr>
        <xdr:cNvSpPr txBox="1"/>
      </xdr:nvSpPr>
      <xdr:spPr>
        <a:xfrm>
          <a:off x="18421427" y="1441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19611</xdr:rowOff>
    </xdr:from>
    <xdr:ext cx="469744" cy="259045"/>
    <xdr:sp macro="" textlink="">
      <xdr:nvSpPr>
        <xdr:cNvPr id="737" name="n_1mainValue【消防施設】&#10;一人当たり面積">
          <a:extLst>
            <a:ext uri="{FF2B5EF4-FFF2-40B4-BE49-F238E27FC236}">
              <a16:creationId xmlns:a16="http://schemas.microsoft.com/office/drawing/2014/main" id="{76BAA9F2-2BA9-4839-AD22-BCA4356876F4}"/>
            </a:ext>
          </a:extLst>
        </xdr:cNvPr>
        <xdr:cNvSpPr txBox="1"/>
      </xdr:nvSpPr>
      <xdr:spPr>
        <a:xfrm>
          <a:off x="21075727" y="14764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24509</xdr:rowOff>
    </xdr:from>
    <xdr:ext cx="469744" cy="259045"/>
    <xdr:sp macro="" textlink="">
      <xdr:nvSpPr>
        <xdr:cNvPr id="738" name="n_2mainValue【消防施設】&#10;一人当たり面積">
          <a:extLst>
            <a:ext uri="{FF2B5EF4-FFF2-40B4-BE49-F238E27FC236}">
              <a16:creationId xmlns:a16="http://schemas.microsoft.com/office/drawing/2014/main" id="{60ED75CC-1ACC-4C9E-9495-E00B56A554ED}"/>
            </a:ext>
          </a:extLst>
        </xdr:cNvPr>
        <xdr:cNvSpPr txBox="1"/>
      </xdr:nvSpPr>
      <xdr:spPr>
        <a:xfrm>
          <a:off x="20199427" y="1476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27776</xdr:rowOff>
    </xdr:from>
    <xdr:ext cx="469744" cy="259045"/>
    <xdr:sp macro="" textlink="">
      <xdr:nvSpPr>
        <xdr:cNvPr id="739" name="n_3mainValue【消防施設】&#10;一人当たり面積">
          <a:extLst>
            <a:ext uri="{FF2B5EF4-FFF2-40B4-BE49-F238E27FC236}">
              <a16:creationId xmlns:a16="http://schemas.microsoft.com/office/drawing/2014/main" id="{00936302-D555-4F68-A187-287A38C6F367}"/>
            </a:ext>
          </a:extLst>
        </xdr:cNvPr>
        <xdr:cNvSpPr txBox="1"/>
      </xdr:nvSpPr>
      <xdr:spPr>
        <a:xfrm>
          <a:off x="19310427" y="14772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31041</xdr:rowOff>
    </xdr:from>
    <xdr:ext cx="469744" cy="259045"/>
    <xdr:sp macro="" textlink="">
      <xdr:nvSpPr>
        <xdr:cNvPr id="740" name="n_4mainValue【消防施設】&#10;一人当たり面積">
          <a:extLst>
            <a:ext uri="{FF2B5EF4-FFF2-40B4-BE49-F238E27FC236}">
              <a16:creationId xmlns:a16="http://schemas.microsoft.com/office/drawing/2014/main" id="{1D825705-5E3E-4B5C-8CC2-45589A150A8C}"/>
            </a:ext>
          </a:extLst>
        </xdr:cNvPr>
        <xdr:cNvSpPr txBox="1"/>
      </xdr:nvSpPr>
      <xdr:spPr>
        <a:xfrm>
          <a:off x="18421427" y="1477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D134AA2C-D206-43C7-9980-CAD2D60A0F1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9E034C87-23C8-4155-A9E1-448AE520373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A7414F40-199F-4681-8C54-E9DD87457C3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B2DA6A51-53DF-4F63-8A6D-25A98FBAFA3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35FDE544-184B-4D12-865F-7F38F69554C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3D1CAD33-0A5C-4D33-AF67-75DB9A65423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AD7AB1C1-F080-48C6-961E-B8E5D45A3FB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EBD83D03-5DE5-4DD3-9DC2-644D2A00A62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8C73C224-5FFD-4419-B608-DDD5C035114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181D8746-612C-4697-BAAA-E9E59DC5E5B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3E7B7895-6335-433B-8E70-B55E010CB56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2" name="直線コネクタ 751">
          <a:extLst>
            <a:ext uri="{FF2B5EF4-FFF2-40B4-BE49-F238E27FC236}">
              <a16:creationId xmlns:a16="http://schemas.microsoft.com/office/drawing/2014/main" id="{DFBEC9B5-DE28-4407-8D1C-4D78DBADB953}"/>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3" name="テキスト ボックス 752">
          <a:extLst>
            <a:ext uri="{FF2B5EF4-FFF2-40B4-BE49-F238E27FC236}">
              <a16:creationId xmlns:a16="http://schemas.microsoft.com/office/drawing/2014/main" id="{D9AA5B59-3B37-4773-B090-8DA57528FA9F}"/>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4" name="直線コネクタ 753">
          <a:extLst>
            <a:ext uri="{FF2B5EF4-FFF2-40B4-BE49-F238E27FC236}">
              <a16:creationId xmlns:a16="http://schemas.microsoft.com/office/drawing/2014/main" id="{6B9063FF-9718-4A1E-9AE7-23C6251FD686}"/>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5" name="テキスト ボックス 754">
          <a:extLst>
            <a:ext uri="{FF2B5EF4-FFF2-40B4-BE49-F238E27FC236}">
              <a16:creationId xmlns:a16="http://schemas.microsoft.com/office/drawing/2014/main" id="{A71118A9-B369-4CC5-8E0F-C41163A7A14E}"/>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6" name="直線コネクタ 755">
          <a:extLst>
            <a:ext uri="{FF2B5EF4-FFF2-40B4-BE49-F238E27FC236}">
              <a16:creationId xmlns:a16="http://schemas.microsoft.com/office/drawing/2014/main" id="{85360BC4-A211-4BCE-AEC1-C63FF9A8215A}"/>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7" name="テキスト ボックス 756">
          <a:extLst>
            <a:ext uri="{FF2B5EF4-FFF2-40B4-BE49-F238E27FC236}">
              <a16:creationId xmlns:a16="http://schemas.microsoft.com/office/drawing/2014/main" id="{239E52BE-5C96-4801-8073-964D9651628E}"/>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8" name="直線コネクタ 757">
          <a:extLst>
            <a:ext uri="{FF2B5EF4-FFF2-40B4-BE49-F238E27FC236}">
              <a16:creationId xmlns:a16="http://schemas.microsoft.com/office/drawing/2014/main" id="{F0B37543-CCBF-40E5-845B-79566884BE85}"/>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9" name="テキスト ボックス 758">
          <a:extLst>
            <a:ext uri="{FF2B5EF4-FFF2-40B4-BE49-F238E27FC236}">
              <a16:creationId xmlns:a16="http://schemas.microsoft.com/office/drawing/2014/main" id="{6CD8586A-68F9-469B-BF34-35854F026724}"/>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0" name="直線コネクタ 759">
          <a:extLst>
            <a:ext uri="{FF2B5EF4-FFF2-40B4-BE49-F238E27FC236}">
              <a16:creationId xmlns:a16="http://schemas.microsoft.com/office/drawing/2014/main" id="{23B2E495-407E-4386-91D9-D2D18970CF51}"/>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761" name="テキスト ボックス 760">
          <a:extLst>
            <a:ext uri="{FF2B5EF4-FFF2-40B4-BE49-F238E27FC236}">
              <a16:creationId xmlns:a16="http://schemas.microsoft.com/office/drawing/2014/main" id="{E7E6CABD-BB02-4EFB-B82E-B07CAD41583B}"/>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0433A2D4-9D35-4F89-9D23-722C97BC557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CE5FF77E-2F4F-4E41-B92B-66662FEFF63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764" name="直線コネクタ 763">
          <a:extLst>
            <a:ext uri="{FF2B5EF4-FFF2-40B4-BE49-F238E27FC236}">
              <a16:creationId xmlns:a16="http://schemas.microsoft.com/office/drawing/2014/main" id="{961B8CB7-67AA-4F92-B502-A6BE246D96AF}"/>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765" name="【庁舎】&#10;有形固定資産減価償却率最小値テキスト">
          <a:extLst>
            <a:ext uri="{FF2B5EF4-FFF2-40B4-BE49-F238E27FC236}">
              <a16:creationId xmlns:a16="http://schemas.microsoft.com/office/drawing/2014/main" id="{65666097-51DF-41B7-8349-CA6E10B67233}"/>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766" name="直線コネクタ 765">
          <a:extLst>
            <a:ext uri="{FF2B5EF4-FFF2-40B4-BE49-F238E27FC236}">
              <a16:creationId xmlns:a16="http://schemas.microsoft.com/office/drawing/2014/main" id="{ACD731A3-26BE-4D22-9197-3A25A1FF99A7}"/>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767" name="【庁舎】&#10;有形固定資産減価償却率最大値テキスト">
          <a:extLst>
            <a:ext uri="{FF2B5EF4-FFF2-40B4-BE49-F238E27FC236}">
              <a16:creationId xmlns:a16="http://schemas.microsoft.com/office/drawing/2014/main" id="{DDFDD835-50FC-488B-A8E0-1FD5478B227B}"/>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768" name="直線コネクタ 767">
          <a:extLst>
            <a:ext uri="{FF2B5EF4-FFF2-40B4-BE49-F238E27FC236}">
              <a16:creationId xmlns:a16="http://schemas.microsoft.com/office/drawing/2014/main" id="{880FE75F-F246-4424-9AB2-ACA965E78146}"/>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34307</xdr:rowOff>
    </xdr:from>
    <xdr:ext cx="405111" cy="259045"/>
    <xdr:sp macro="" textlink="">
      <xdr:nvSpPr>
        <xdr:cNvPr id="769" name="【庁舎】&#10;有形固定資産減価償却率平均値テキスト">
          <a:extLst>
            <a:ext uri="{FF2B5EF4-FFF2-40B4-BE49-F238E27FC236}">
              <a16:creationId xmlns:a16="http://schemas.microsoft.com/office/drawing/2014/main" id="{C002383F-1C4D-4E60-B7C2-204683F45838}"/>
            </a:ext>
          </a:extLst>
        </xdr:cNvPr>
        <xdr:cNvSpPr txBox="1"/>
      </xdr:nvSpPr>
      <xdr:spPr>
        <a:xfrm>
          <a:off x="16357600" y="17693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55880</xdr:rowOff>
    </xdr:from>
    <xdr:to>
      <xdr:col>85</xdr:col>
      <xdr:colOff>177800</xdr:colOff>
      <xdr:row>103</xdr:row>
      <xdr:rowOff>157480</xdr:rowOff>
    </xdr:to>
    <xdr:sp macro="" textlink="">
      <xdr:nvSpPr>
        <xdr:cNvPr id="770" name="フローチャート: 判断 769">
          <a:extLst>
            <a:ext uri="{FF2B5EF4-FFF2-40B4-BE49-F238E27FC236}">
              <a16:creationId xmlns:a16="http://schemas.microsoft.com/office/drawing/2014/main" id="{1B3DFCBD-6BA3-48F2-A0E6-4BA1F1011123}"/>
            </a:ext>
          </a:extLst>
        </xdr:cNvPr>
        <xdr:cNvSpPr/>
      </xdr:nvSpPr>
      <xdr:spPr>
        <a:xfrm>
          <a:off x="16268700" y="1771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60961</xdr:rowOff>
    </xdr:from>
    <xdr:to>
      <xdr:col>81</xdr:col>
      <xdr:colOff>101600</xdr:colOff>
      <xdr:row>103</xdr:row>
      <xdr:rowOff>162561</xdr:rowOff>
    </xdr:to>
    <xdr:sp macro="" textlink="">
      <xdr:nvSpPr>
        <xdr:cNvPr id="771" name="フローチャート: 判断 770">
          <a:extLst>
            <a:ext uri="{FF2B5EF4-FFF2-40B4-BE49-F238E27FC236}">
              <a16:creationId xmlns:a16="http://schemas.microsoft.com/office/drawing/2014/main" id="{F5175798-0AAA-4A9E-B9AF-7AA0AA422201}"/>
            </a:ext>
          </a:extLst>
        </xdr:cNvPr>
        <xdr:cNvSpPr/>
      </xdr:nvSpPr>
      <xdr:spPr>
        <a:xfrm>
          <a:off x="15430500" y="17720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55880</xdr:rowOff>
    </xdr:from>
    <xdr:to>
      <xdr:col>76</xdr:col>
      <xdr:colOff>165100</xdr:colOff>
      <xdr:row>103</xdr:row>
      <xdr:rowOff>157480</xdr:rowOff>
    </xdr:to>
    <xdr:sp macro="" textlink="">
      <xdr:nvSpPr>
        <xdr:cNvPr id="772" name="フローチャート: 判断 771">
          <a:extLst>
            <a:ext uri="{FF2B5EF4-FFF2-40B4-BE49-F238E27FC236}">
              <a16:creationId xmlns:a16="http://schemas.microsoft.com/office/drawing/2014/main" id="{33F5CEAA-72C5-4A00-ABAD-32B56088BA67}"/>
            </a:ext>
          </a:extLst>
        </xdr:cNvPr>
        <xdr:cNvSpPr/>
      </xdr:nvSpPr>
      <xdr:spPr>
        <a:xfrm>
          <a:off x="14541500" y="1771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81280</xdr:rowOff>
    </xdr:from>
    <xdr:to>
      <xdr:col>72</xdr:col>
      <xdr:colOff>38100</xdr:colOff>
      <xdr:row>104</xdr:row>
      <xdr:rowOff>11430</xdr:rowOff>
    </xdr:to>
    <xdr:sp macro="" textlink="">
      <xdr:nvSpPr>
        <xdr:cNvPr id="773" name="フローチャート: 判断 772">
          <a:extLst>
            <a:ext uri="{FF2B5EF4-FFF2-40B4-BE49-F238E27FC236}">
              <a16:creationId xmlns:a16="http://schemas.microsoft.com/office/drawing/2014/main" id="{825392AA-0360-400D-8B00-0CD7D8B50022}"/>
            </a:ext>
          </a:extLst>
        </xdr:cNvPr>
        <xdr:cNvSpPr/>
      </xdr:nvSpPr>
      <xdr:spPr>
        <a:xfrm>
          <a:off x="13652500" y="17740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87630</xdr:rowOff>
    </xdr:from>
    <xdr:to>
      <xdr:col>67</xdr:col>
      <xdr:colOff>101600</xdr:colOff>
      <xdr:row>104</xdr:row>
      <xdr:rowOff>17780</xdr:rowOff>
    </xdr:to>
    <xdr:sp macro="" textlink="">
      <xdr:nvSpPr>
        <xdr:cNvPr id="774" name="フローチャート: 判断 773">
          <a:extLst>
            <a:ext uri="{FF2B5EF4-FFF2-40B4-BE49-F238E27FC236}">
              <a16:creationId xmlns:a16="http://schemas.microsoft.com/office/drawing/2014/main" id="{8C247E40-AB87-45ED-B1FB-96512FC1A45E}"/>
            </a:ext>
          </a:extLst>
        </xdr:cNvPr>
        <xdr:cNvSpPr/>
      </xdr:nvSpPr>
      <xdr:spPr>
        <a:xfrm>
          <a:off x="12763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A799D56A-81E7-4FC5-9EDF-57E489D5BEA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C8610546-8291-42BB-826D-31E0B732308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B4B1204D-2550-42F2-A158-03ADCED8E80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DADA9B0B-A06C-470C-BAF7-847F129F08B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A9DBD3B1-2DCC-45B7-BD5F-3F23814D57D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134620</xdr:rowOff>
    </xdr:from>
    <xdr:to>
      <xdr:col>85</xdr:col>
      <xdr:colOff>177800</xdr:colOff>
      <xdr:row>103</xdr:row>
      <xdr:rowOff>64770</xdr:rowOff>
    </xdr:to>
    <xdr:sp macro="" textlink="">
      <xdr:nvSpPr>
        <xdr:cNvPr id="780" name="楕円 779">
          <a:extLst>
            <a:ext uri="{FF2B5EF4-FFF2-40B4-BE49-F238E27FC236}">
              <a16:creationId xmlns:a16="http://schemas.microsoft.com/office/drawing/2014/main" id="{697AA0D1-0D9F-4718-B810-AAEFAE858BB1}"/>
            </a:ext>
          </a:extLst>
        </xdr:cNvPr>
        <xdr:cNvSpPr/>
      </xdr:nvSpPr>
      <xdr:spPr>
        <a:xfrm>
          <a:off x="16268700" y="1762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157497</xdr:rowOff>
    </xdr:from>
    <xdr:ext cx="405111" cy="259045"/>
    <xdr:sp macro="" textlink="">
      <xdr:nvSpPr>
        <xdr:cNvPr id="781" name="【庁舎】&#10;有形固定資産減価償却率該当値テキスト">
          <a:extLst>
            <a:ext uri="{FF2B5EF4-FFF2-40B4-BE49-F238E27FC236}">
              <a16:creationId xmlns:a16="http://schemas.microsoft.com/office/drawing/2014/main" id="{A3082736-3A0C-4F0F-AAF4-87D0832255F3}"/>
            </a:ext>
          </a:extLst>
        </xdr:cNvPr>
        <xdr:cNvSpPr txBox="1"/>
      </xdr:nvSpPr>
      <xdr:spPr>
        <a:xfrm>
          <a:off x="16357600" y="17473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93980</xdr:rowOff>
    </xdr:from>
    <xdr:to>
      <xdr:col>81</xdr:col>
      <xdr:colOff>101600</xdr:colOff>
      <xdr:row>103</xdr:row>
      <xdr:rowOff>24130</xdr:rowOff>
    </xdr:to>
    <xdr:sp macro="" textlink="">
      <xdr:nvSpPr>
        <xdr:cNvPr id="782" name="楕円 781">
          <a:extLst>
            <a:ext uri="{FF2B5EF4-FFF2-40B4-BE49-F238E27FC236}">
              <a16:creationId xmlns:a16="http://schemas.microsoft.com/office/drawing/2014/main" id="{3DC8D935-D3E9-492D-886A-9C2F66DF5609}"/>
            </a:ext>
          </a:extLst>
        </xdr:cNvPr>
        <xdr:cNvSpPr/>
      </xdr:nvSpPr>
      <xdr:spPr>
        <a:xfrm>
          <a:off x="15430500" y="1758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144780</xdr:rowOff>
    </xdr:from>
    <xdr:to>
      <xdr:col>85</xdr:col>
      <xdr:colOff>127000</xdr:colOff>
      <xdr:row>103</xdr:row>
      <xdr:rowOff>13970</xdr:rowOff>
    </xdr:to>
    <xdr:cxnSp macro="">
      <xdr:nvCxnSpPr>
        <xdr:cNvPr id="783" name="直線コネクタ 782">
          <a:extLst>
            <a:ext uri="{FF2B5EF4-FFF2-40B4-BE49-F238E27FC236}">
              <a16:creationId xmlns:a16="http://schemas.microsoft.com/office/drawing/2014/main" id="{565480AF-DBE2-437F-8DF9-E38787C1521E}"/>
            </a:ext>
          </a:extLst>
        </xdr:cNvPr>
        <xdr:cNvCxnSpPr/>
      </xdr:nvCxnSpPr>
      <xdr:spPr>
        <a:xfrm>
          <a:off x="15481300" y="17632680"/>
          <a:ext cx="838200"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63500</xdr:rowOff>
    </xdr:from>
    <xdr:to>
      <xdr:col>76</xdr:col>
      <xdr:colOff>165100</xdr:colOff>
      <xdr:row>102</xdr:row>
      <xdr:rowOff>165100</xdr:rowOff>
    </xdr:to>
    <xdr:sp macro="" textlink="">
      <xdr:nvSpPr>
        <xdr:cNvPr id="784" name="楕円 783">
          <a:extLst>
            <a:ext uri="{FF2B5EF4-FFF2-40B4-BE49-F238E27FC236}">
              <a16:creationId xmlns:a16="http://schemas.microsoft.com/office/drawing/2014/main" id="{7D402D81-3CE3-4F59-83B0-A493FB7BA7DE}"/>
            </a:ext>
          </a:extLst>
        </xdr:cNvPr>
        <xdr:cNvSpPr/>
      </xdr:nvSpPr>
      <xdr:spPr>
        <a:xfrm>
          <a:off x="14541500" y="1755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114300</xdr:rowOff>
    </xdr:from>
    <xdr:to>
      <xdr:col>81</xdr:col>
      <xdr:colOff>50800</xdr:colOff>
      <xdr:row>102</xdr:row>
      <xdr:rowOff>144780</xdr:rowOff>
    </xdr:to>
    <xdr:cxnSp macro="">
      <xdr:nvCxnSpPr>
        <xdr:cNvPr id="785" name="直線コネクタ 784">
          <a:extLst>
            <a:ext uri="{FF2B5EF4-FFF2-40B4-BE49-F238E27FC236}">
              <a16:creationId xmlns:a16="http://schemas.microsoft.com/office/drawing/2014/main" id="{BD8277D0-FC43-458B-994F-41B5A47A302C}"/>
            </a:ext>
          </a:extLst>
        </xdr:cNvPr>
        <xdr:cNvCxnSpPr/>
      </xdr:nvCxnSpPr>
      <xdr:spPr>
        <a:xfrm>
          <a:off x="14592300" y="176022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6350</xdr:rowOff>
    </xdr:from>
    <xdr:to>
      <xdr:col>72</xdr:col>
      <xdr:colOff>38100</xdr:colOff>
      <xdr:row>102</xdr:row>
      <xdr:rowOff>107950</xdr:rowOff>
    </xdr:to>
    <xdr:sp macro="" textlink="">
      <xdr:nvSpPr>
        <xdr:cNvPr id="786" name="楕円 785">
          <a:extLst>
            <a:ext uri="{FF2B5EF4-FFF2-40B4-BE49-F238E27FC236}">
              <a16:creationId xmlns:a16="http://schemas.microsoft.com/office/drawing/2014/main" id="{ADCBBDF1-9214-43CB-AD9C-4C0F3CF4E4C3}"/>
            </a:ext>
          </a:extLst>
        </xdr:cNvPr>
        <xdr:cNvSpPr/>
      </xdr:nvSpPr>
      <xdr:spPr>
        <a:xfrm>
          <a:off x="13652500" y="1749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57150</xdr:rowOff>
    </xdr:from>
    <xdr:to>
      <xdr:col>76</xdr:col>
      <xdr:colOff>114300</xdr:colOff>
      <xdr:row>102</xdr:row>
      <xdr:rowOff>114300</xdr:rowOff>
    </xdr:to>
    <xdr:cxnSp macro="">
      <xdr:nvCxnSpPr>
        <xdr:cNvPr id="787" name="直線コネクタ 786">
          <a:extLst>
            <a:ext uri="{FF2B5EF4-FFF2-40B4-BE49-F238E27FC236}">
              <a16:creationId xmlns:a16="http://schemas.microsoft.com/office/drawing/2014/main" id="{26D5BAE6-C705-48A4-BC00-F9D710C2096D}"/>
            </a:ext>
          </a:extLst>
        </xdr:cNvPr>
        <xdr:cNvCxnSpPr/>
      </xdr:nvCxnSpPr>
      <xdr:spPr>
        <a:xfrm>
          <a:off x="13703300" y="175450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45720</xdr:rowOff>
    </xdr:from>
    <xdr:to>
      <xdr:col>67</xdr:col>
      <xdr:colOff>101600</xdr:colOff>
      <xdr:row>102</xdr:row>
      <xdr:rowOff>147320</xdr:rowOff>
    </xdr:to>
    <xdr:sp macro="" textlink="">
      <xdr:nvSpPr>
        <xdr:cNvPr id="788" name="楕円 787">
          <a:extLst>
            <a:ext uri="{FF2B5EF4-FFF2-40B4-BE49-F238E27FC236}">
              <a16:creationId xmlns:a16="http://schemas.microsoft.com/office/drawing/2014/main" id="{AF7DEE4D-EE78-46CA-B8A1-39AABB0E9EAA}"/>
            </a:ext>
          </a:extLst>
        </xdr:cNvPr>
        <xdr:cNvSpPr/>
      </xdr:nvSpPr>
      <xdr:spPr>
        <a:xfrm>
          <a:off x="12763500" y="1753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57150</xdr:rowOff>
    </xdr:from>
    <xdr:to>
      <xdr:col>71</xdr:col>
      <xdr:colOff>177800</xdr:colOff>
      <xdr:row>102</xdr:row>
      <xdr:rowOff>96520</xdr:rowOff>
    </xdr:to>
    <xdr:cxnSp macro="">
      <xdr:nvCxnSpPr>
        <xdr:cNvPr id="789" name="直線コネクタ 788">
          <a:extLst>
            <a:ext uri="{FF2B5EF4-FFF2-40B4-BE49-F238E27FC236}">
              <a16:creationId xmlns:a16="http://schemas.microsoft.com/office/drawing/2014/main" id="{FA871DD5-1A31-4952-B2B3-34328F3A5442}"/>
            </a:ext>
          </a:extLst>
        </xdr:cNvPr>
        <xdr:cNvCxnSpPr/>
      </xdr:nvCxnSpPr>
      <xdr:spPr>
        <a:xfrm flipV="1">
          <a:off x="12814300" y="17545050"/>
          <a:ext cx="8890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153688</xdr:rowOff>
    </xdr:from>
    <xdr:ext cx="405111" cy="259045"/>
    <xdr:sp macro="" textlink="">
      <xdr:nvSpPr>
        <xdr:cNvPr id="790" name="n_1aveValue【庁舎】&#10;有形固定資産減価償却率">
          <a:extLst>
            <a:ext uri="{FF2B5EF4-FFF2-40B4-BE49-F238E27FC236}">
              <a16:creationId xmlns:a16="http://schemas.microsoft.com/office/drawing/2014/main" id="{86F4638B-F75B-4008-9AFC-EA43D062CB5E}"/>
            </a:ext>
          </a:extLst>
        </xdr:cNvPr>
        <xdr:cNvSpPr txBox="1"/>
      </xdr:nvSpPr>
      <xdr:spPr>
        <a:xfrm>
          <a:off x="15266044" y="17813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148607</xdr:rowOff>
    </xdr:from>
    <xdr:ext cx="405111" cy="259045"/>
    <xdr:sp macro="" textlink="">
      <xdr:nvSpPr>
        <xdr:cNvPr id="791" name="n_2aveValue【庁舎】&#10;有形固定資産減価償却率">
          <a:extLst>
            <a:ext uri="{FF2B5EF4-FFF2-40B4-BE49-F238E27FC236}">
              <a16:creationId xmlns:a16="http://schemas.microsoft.com/office/drawing/2014/main" id="{6E6FFC34-A3CC-41EB-93E7-2E0013809DFD}"/>
            </a:ext>
          </a:extLst>
        </xdr:cNvPr>
        <xdr:cNvSpPr txBox="1"/>
      </xdr:nvSpPr>
      <xdr:spPr>
        <a:xfrm>
          <a:off x="14389744" y="1780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2557</xdr:rowOff>
    </xdr:from>
    <xdr:ext cx="405111" cy="259045"/>
    <xdr:sp macro="" textlink="">
      <xdr:nvSpPr>
        <xdr:cNvPr id="792" name="n_3aveValue【庁舎】&#10;有形固定資産減価償却率">
          <a:extLst>
            <a:ext uri="{FF2B5EF4-FFF2-40B4-BE49-F238E27FC236}">
              <a16:creationId xmlns:a16="http://schemas.microsoft.com/office/drawing/2014/main" id="{AD7750FA-1D41-47B0-BF46-02DE806EC8A9}"/>
            </a:ext>
          </a:extLst>
        </xdr:cNvPr>
        <xdr:cNvSpPr txBox="1"/>
      </xdr:nvSpPr>
      <xdr:spPr>
        <a:xfrm>
          <a:off x="13500744" y="1783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8907</xdr:rowOff>
    </xdr:from>
    <xdr:ext cx="405111" cy="259045"/>
    <xdr:sp macro="" textlink="">
      <xdr:nvSpPr>
        <xdr:cNvPr id="793" name="n_4aveValue【庁舎】&#10;有形固定資産減価償却率">
          <a:extLst>
            <a:ext uri="{FF2B5EF4-FFF2-40B4-BE49-F238E27FC236}">
              <a16:creationId xmlns:a16="http://schemas.microsoft.com/office/drawing/2014/main" id="{A4237F45-56D0-4711-B83F-E1A3485B8492}"/>
            </a:ext>
          </a:extLst>
        </xdr:cNvPr>
        <xdr:cNvSpPr txBox="1"/>
      </xdr:nvSpPr>
      <xdr:spPr>
        <a:xfrm>
          <a:off x="12611744" y="17839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40657</xdr:rowOff>
    </xdr:from>
    <xdr:ext cx="405111" cy="259045"/>
    <xdr:sp macro="" textlink="">
      <xdr:nvSpPr>
        <xdr:cNvPr id="794" name="n_1mainValue【庁舎】&#10;有形固定資産減価償却率">
          <a:extLst>
            <a:ext uri="{FF2B5EF4-FFF2-40B4-BE49-F238E27FC236}">
              <a16:creationId xmlns:a16="http://schemas.microsoft.com/office/drawing/2014/main" id="{0A88266F-E81A-4762-B905-37082B139615}"/>
            </a:ext>
          </a:extLst>
        </xdr:cNvPr>
        <xdr:cNvSpPr txBox="1"/>
      </xdr:nvSpPr>
      <xdr:spPr>
        <a:xfrm>
          <a:off x="15266044" y="1735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10177</xdr:rowOff>
    </xdr:from>
    <xdr:ext cx="405111" cy="259045"/>
    <xdr:sp macro="" textlink="">
      <xdr:nvSpPr>
        <xdr:cNvPr id="795" name="n_2mainValue【庁舎】&#10;有形固定資産減価償却率">
          <a:extLst>
            <a:ext uri="{FF2B5EF4-FFF2-40B4-BE49-F238E27FC236}">
              <a16:creationId xmlns:a16="http://schemas.microsoft.com/office/drawing/2014/main" id="{9AB178D8-5E1C-472C-92C9-404366221FBF}"/>
            </a:ext>
          </a:extLst>
        </xdr:cNvPr>
        <xdr:cNvSpPr txBox="1"/>
      </xdr:nvSpPr>
      <xdr:spPr>
        <a:xfrm>
          <a:off x="14389744" y="1732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124477</xdr:rowOff>
    </xdr:from>
    <xdr:ext cx="405111" cy="259045"/>
    <xdr:sp macro="" textlink="">
      <xdr:nvSpPr>
        <xdr:cNvPr id="796" name="n_3mainValue【庁舎】&#10;有形固定資産減価償却率">
          <a:extLst>
            <a:ext uri="{FF2B5EF4-FFF2-40B4-BE49-F238E27FC236}">
              <a16:creationId xmlns:a16="http://schemas.microsoft.com/office/drawing/2014/main" id="{CFA2FF63-F203-4803-A865-F47713D0E826}"/>
            </a:ext>
          </a:extLst>
        </xdr:cNvPr>
        <xdr:cNvSpPr txBox="1"/>
      </xdr:nvSpPr>
      <xdr:spPr>
        <a:xfrm>
          <a:off x="13500744" y="1726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163847</xdr:rowOff>
    </xdr:from>
    <xdr:ext cx="405111" cy="259045"/>
    <xdr:sp macro="" textlink="">
      <xdr:nvSpPr>
        <xdr:cNvPr id="797" name="n_4mainValue【庁舎】&#10;有形固定資産減価償却率">
          <a:extLst>
            <a:ext uri="{FF2B5EF4-FFF2-40B4-BE49-F238E27FC236}">
              <a16:creationId xmlns:a16="http://schemas.microsoft.com/office/drawing/2014/main" id="{2C410ED2-5284-420E-A467-D1FFE0318699}"/>
            </a:ext>
          </a:extLst>
        </xdr:cNvPr>
        <xdr:cNvSpPr txBox="1"/>
      </xdr:nvSpPr>
      <xdr:spPr>
        <a:xfrm>
          <a:off x="12611744" y="17308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BB19D730-4864-4083-AF66-441280216FD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B3ED62C1-4041-4CA5-81AD-6D66612E193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39307801-4006-4596-BC6F-EE340F7B791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B237A90B-C1D5-4040-9372-22721398AE1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966FDFA0-81D0-48F3-9129-32C70F0236B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9BFDE39D-FBA2-4AF3-8A8B-173A53BB064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EAF5E23B-1329-4E24-81F2-68D1404B14D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354F77E9-12FA-4F96-928E-2BB378DE326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7FAE1ED4-149D-46FA-979E-0E70FC484EA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9B6A4D66-1E74-42B3-BCFA-00DDE5E4C98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8" name="直線コネクタ 807">
          <a:extLst>
            <a:ext uri="{FF2B5EF4-FFF2-40B4-BE49-F238E27FC236}">
              <a16:creationId xmlns:a16="http://schemas.microsoft.com/office/drawing/2014/main" id="{99B1B62C-573A-436B-B2E1-04EF96E74E3E}"/>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9" name="テキスト ボックス 808">
          <a:extLst>
            <a:ext uri="{FF2B5EF4-FFF2-40B4-BE49-F238E27FC236}">
              <a16:creationId xmlns:a16="http://schemas.microsoft.com/office/drawing/2014/main" id="{4B00F232-801A-41A0-94FB-33AF09C7F815}"/>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0" name="直線コネクタ 809">
          <a:extLst>
            <a:ext uri="{FF2B5EF4-FFF2-40B4-BE49-F238E27FC236}">
              <a16:creationId xmlns:a16="http://schemas.microsoft.com/office/drawing/2014/main" id="{8BF2E87C-A23B-4451-8B83-C2E61D33B3B4}"/>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1" name="テキスト ボックス 810">
          <a:extLst>
            <a:ext uri="{FF2B5EF4-FFF2-40B4-BE49-F238E27FC236}">
              <a16:creationId xmlns:a16="http://schemas.microsoft.com/office/drawing/2014/main" id="{44EF30A9-8B44-4879-875A-926C6FDE008E}"/>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2" name="直線コネクタ 811">
          <a:extLst>
            <a:ext uri="{FF2B5EF4-FFF2-40B4-BE49-F238E27FC236}">
              <a16:creationId xmlns:a16="http://schemas.microsoft.com/office/drawing/2014/main" id="{AF397E15-24D5-4758-8ADB-9234E1A5543C}"/>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3" name="テキスト ボックス 812">
          <a:extLst>
            <a:ext uri="{FF2B5EF4-FFF2-40B4-BE49-F238E27FC236}">
              <a16:creationId xmlns:a16="http://schemas.microsoft.com/office/drawing/2014/main" id="{DCF17F74-59EF-4D98-9D41-B20BBF52122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4" name="直線コネクタ 813">
          <a:extLst>
            <a:ext uri="{FF2B5EF4-FFF2-40B4-BE49-F238E27FC236}">
              <a16:creationId xmlns:a16="http://schemas.microsoft.com/office/drawing/2014/main" id="{CDBFEE3D-E6D9-4F74-AEFE-5B0507D3C433}"/>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5" name="テキスト ボックス 814">
          <a:extLst>
            <a:ext uri="{FF2B5EF4-FFF2-40B4-BE49-F238E27FC236}">
              <a16:creationId xmlns:a16="http://schemas.microsoft.com/office/drawing/2014/main" id="{6D8F5A38-F557-49E7-872B-BE7ACF25A6B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6" name="直線コネクタ 815">
          <a:extLst>
            <a:ext uri="{FF2B5EF4-FFF2-40B4-BE49-F238E27FC236}">
              <a16:creationId xmlns:a16="http://schemas.microsoft.com/office/drawing/2014/main" id="{E0B176D8-E2D8-4F15-9C38-35DE6A19A254}"/>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7" name="テキスト ボックス 816">
          <a:extLst>
            <a:ext uri="{FF2B5EF4-FFF2-40B4-BE49-F238E27FC236}">
              <a16:creationId xmlns:a16="http://schemas.microsoft.com/office/drawing/2014/main" id="{6224D1AF-0A22-4CF1-820A-5543908D2DE9}"/>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9294288A-4CBD-4C3A-8C11-1BC9CEB0AD7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EBFBEB84-E2A2-4E27-A114-8296676A2DA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庁舎】&#10;一人当たり面積グラフ枠">
          <a:extLst>
            <a:ext uri="{FF2B5EF4-FFF2-40B4-BE49-F238E27FC236}">
              <a16:creationId xmlns:a16="http://schemas.microsoft.com/office/drawing/2014/main" id="{0FECC20D-3750-4652-80B3-F92C35C48C6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64770</xdr:rowOff>
    </xdr:from>
    <xdr:to>
      <xdr:col>116</xdr:col>
      <xdr:colOff>62864</xdr:colOff>
      <xdr:row>107</xdr:row>
      <xdr:rowOff>158750</xdr:rowOff>
    </xdr:to>
    <xdr:cxnSp macro="">
      <xdr:nvCxnSpPr>
        <xdr:cNvPr id="821" name="直線コネクタ 820">
          <a:extLst>
            <a:ext uri="{FF2B5EF4-FFF2-40B4-BE49-F238E27FC236}">
              <a16:creationId xmlns:a16="http://schemas.microsoft.com/office/drawing/2014/main" id="{7ECB802F-E03D-4621-A256-F45B4453D078}"/>
            </a:ext>
          </a:extLst>
        </xdr:cNvPr>
        <xdr:cNvCxnSpPr/>
      </xdr:nvCxnSpPr>
      <xdr:spPr>
        <a:xfrm flipV="1">
          <a:off x="22160864" y="17209770"/>
          <a:ext cx="0" cy="1294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162577</xdr:rowOff>
    </xdr:from>
    <xdr:ext cx="469744" cy="259045"/>
    <xdr:sp macro="" textlink="">
      <xdr:nvSpPr>
        <xdr:cNvPr id="822" name="【庁舎】&#10;一人当たり面積最小値テキスト">
          <a:extLst>
            <a:ext uri="{FF2B5EF4-FFF2-40B4-BE49-F238E27FC236}">
              <a16:creationId xmlns:a16="http://schemas.microsoft.com/office/drawing/2014/main" id="{DC75126E-3F8B-4D2B-9E98-765896EFD8E2}"/>
            </a:ext>
          </a:extLst>
        </xdr:cNvPr>
        <xdr:cNvSpPr txBox="1"/>
      </xdr:nvSpPr>
      <xdr:spPr>
        <a:xfrm>
          <a:off x="22199600" y="1850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158750</xdr:rowOff>
    </xdr:from>
    <xdr:to>
      <xdr:col>116</xdr:col>
      <xdr:colOff>152400</xdr:colOff>
      <xdr:row>107</xdr:row>
      <xdr:rowOff>158750</xdr:rowOff>
    </xdr:to>
    <xdr:cxnSp macro="">
      <xdr:nvCxnSpPr>
        <xdr:cNvPr id="823" name="直線コネクタ 822">
          <a:extLst>
            <a:ext uri="{FF2B5EF4-FFF2-40B4-BE49-F238E27FC236}">
              <a16:creationId xmlns:a16="http://schemas.microsoft.com/office/drawing/2014/main" id="{8F6CAF07-7BB7-44A6-AF13-551438F500AC}"/>
            </a:ext>
          </a:extLst>
        </xdr:cNvPr>
        <xdr:cNvCxnSpPr/>
      </xdr:nvCxnSpPr>
      <xdr:spPr>
        <a:xfrm>
          <a:off x="22072600" y="185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11447</xdr:rowOff>
    </xdr:from>
    <xdr:ext cx="469744" cy="259045"/>
    <xdr:sp macro="" textlink="">
      <xdr:nvSpPr>
        <xdr:cNvPr id="824" name="【庁舎】&#10;一人当たり面積最大値テキスト">
          <a:extLst>
            <a:ext uri="{FF2B5EF4-FFF2-40B4-BE49-F238E27FC236}">
              <a16:creationId xmlns:a16="http://schemas.microsoft.com/office/drawing/2014/main" id="{D8C91B73-431F-4892-96B7-81EE4DD5EEAA}"/>
            </a:ext>
          </a:extLst>
        </xdr:cNvPr>
        <xdr:cNvSpPr txBox="1"/>
      </xdr:nvSpPr>
      <xdr:spPr>
        <a:xfrm>
          <a:off x="22199600" y="1698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64770</xdr:rowOff>
    </xdr:from>
    <xdr:to>
      <xdr:col>116</xdr:col>
      <xdr:colOff>152400</xdr:colOff>
      <xdr:row>100</xdr:row>
      <xdr:rowOff>64770</xdr:rowOff>
    </xdr:to>
    <xdr:cxnSp macro="">
      <xdr:nvCxnSpPr>
        <xdr:cNvPr id="825" name="直線コネクタ 824">
          <a:extLst>
            <a:ext uri="{FF2B5EF4-FFF2-40B4-BE49-F238E27FC236}">
              <a16:creationId xmlns:a16="http://schemas.microsoft.com/office/drawing/2014/main" id="{0BDF677F-F64B-4D4E-8408-B08BAAA195E2}"/>
            </a:ext>
          </a:extLst>
        </xdr:cNvPr>
        <xdr:cNvCxnSpPr/>
      </xdr:nvCxnSpPr>
      <xdr:spPr>
        <a:xfrm>
          <a:off x="22072600" y="1720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133366</xdr:rowOff>
    </xdr:from>
    <xdr:ext cx="469744" cy="259045"/>
    <xdr:sp macro="" textlink="">
      <xdr:nvSpPr>
        <xdr:cNvPr id="826" name="【庁舎】&#10;一人当たり面積平均値テキスト">
          <a:extLst>
            <a:ext uri="{FF2B5EF4-FFF2-40B4-BE49-F238E27FC236}">
              <a16:creationId xmlns:a16="http://schemas.microsoft.com/office/drawing/2014/main" id="{8762859B-4217-413A-84BF-F152142B04F8}"/>
            </a:ext>
          </a:extLst>
        </xdr:cNvPr>
        <xdr:cNvSpPr txBox="1"/>
      </xdr:nvSpPr>
      <xdr:spPr>
        <a:xfrm>
          <a:off x="22199600" y="179641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110489</xdr:rowOff>
    </xdr:from>
    <xdr:to>
      <xdr:col>116</xdr:col>
      <xdr:colOff>114300</xdr:colOff>
      <xdr:row>106</xdr:row>
      <xdr:rowOff>40639</xdr:rowOff>
    </xdr:to>
    <xdr:sp macro="" textlink="">
      <xdr:nvSpPr>
        <xdr:cNvPr id="827" name="フローチャート: 判断 826">
          <a:extLst>
            <a:ext uri="{FF2B5EF4-FFF2-40B4-BE49-F238E27FC236}">
              <a16:creationId xmlns:a16="http://schemas.microsoft.com/office/drawing/2014/main" id="{205C232F-EC25-4D48-BBDF-34F20B4A8074}"/>
            </a:ext>
          </a:extLst>
        </xdr:cNvPr>
        <xdr:cNvSpPr/>
      </xdr:nvSpPr>
      <xdr:spPr>
        <a:xfrm>
          <a:off x="22110700" y="18112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28" name="フローチャート: 判断 827">
          <a:extLst>
            <a:ext uri="{FF2B5EF4-FFF2-40B4-BE49-F238E27FC236}">
              <a16:creationId xmlns:a16="http://schemas.microsoft.com/office/drawing/2014/main" id="{26A4F4DE-A634-41EF-B120-CD37C2225EF7}"/>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134620</xdr:rowOff>
    </xdr:from>
    <xdr:to>
      <xdr:col>107</xdr:col>
      <xdr:colOff>101600</xdr:colOff>
      <xdr:row>106</xdr:row>
      <xdr:rowOff>64770</xdr:rowOff>
    </xdr:to>
    <xdr:sp macro="" textlink="">
      <xdr:nvSpPr>
        <xdr:cNvPr id="829" name="フローチャート: 判断 828">
          <a:extLst>
            <a:ext uri="{FF2B5EF4-FFF2-40B4-BE49-F238E27FC236}">
              <a16:creationId xmlns:a16="http://schemas.microsoft.com/office/drawing/2014/main" id="{5053DA82-B63F-4EF8-86AC-544E9A086A07}"/>
            </a:ext>
          </a:extLst>
        </xdr:cNvPr>
        <xdr:cNvSpPr/>
      </xdr:nvSpPr>
      <xdr:spPr>
        <a:xfrm>
          <a:off x="20383500" y="1813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30" name="フローチャート: 判断 829">
          <a:extLst>
            <a:ext uri="{FF2B5EF4-FFF2-40B4-BE49-F238E27FC236}">
              <a16:creationId xmlns:a16="http://schemas.microsoft.com/office/drawing/2014/main" id="{836E7D5F-57BF-481D-B83C-757D92B3088F}"/>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135889</xdr:rowOff>
    </xdr:from>
    <xdr:to>
      <xdr:col>98</xdr:col>
      <xdr:colOff>38100</xdr:colOff>
      <xdr:row>106</xdr:row>
      <xdr:rowOff>66039</xdr:rowOff>
    </xdr:to>
    <xdr:sp macro="" textlink="">
      <xdr:nvSpPr>
        <xdr:cNvPr id="831" name="フローチャート: 判断 830">
          <a:extLst>
            <a:ext uri="{FF2B5EF4-FFF2-40B4-BE49-F238E27FC236}">
              <a16:creationId xmlns:a16="http://schemas.microsoft.com/office/drawing/2014/main" id="{ACCF33C3-99AE-44A4-A6FC-7E786FA26F9F}"/>
            </a:ext>
          </a:extLst>
        </xdr:cNvPr>
        <xdr:cNvSpPr/>
      </xdr:nvSpPr>
      <xdr:spPr>
        <a:xfrm>
          <a:off x="18605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1918CA5E-3B50-4887-A230-AEDA34007EB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5D427C94-2CDF-4756-97B0-DC636154F5D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93C04210-031F-4320-AAEE-9222F8044EE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E3A2910A-8728-48C2-9A6C-04F184602BF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708B3732-5051-4CB0-98AC-990FBACC741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97789</xdr:rowOff>
    </xdr:from>
    <xdr:to>
      <xdr:col>116</xdr:col>
      <xdr:colOff>114300</xdr:colOff>
      <xdr:row>108</xdr:row>
      <xdr:rowOff>27939</xdr:rowOff>
    </xdr:to>
    <xdr:sp macro="" textlink="">
      <xdr:nvSpPr>
        <xdr:cNvPr id="837" name="楕円 836">
          <a:extLst>
            <a:ext uri="{FF2B5EF4-FFF2-40B4-BE49-F238E27FC236}">
              <a16:creationId xmlns:a16="http://schemas.microsoft.com/office/drawing/2014/main" id="{37BE5D5E-0765-42CD-B4C5-0E3ECE7CF6AF}"/>
            </a:ext>
          </a:extLst>
        </xdr:cNvPr>
        <xdr:cNvSpPr/>
      </xdr:nvSpPr>
      <xdr:spPr>
        <a:xfrm>
          <a:off x="22110700" y="1844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12716</xdr:rowOff>
    </xdr:from>
    <xdr:ext cx="469744" cy="259045"/>
    <xdr:sp macro="" textlink="">
      <xdr:nvSpPr>
        <xdr:cNvPr id="838" name="【庁舎】&#10;一人当たり面積該当値テキスト">
          <a:extLst>
            <a:ext uri="{FF2B5EF4-FFF2-40B4-BE49-F238E27FC236}">
              <a16:creationId xmlns:a16="http://schemas.microsoft.com/office/drawing/2014/main" id="{3ED2403D-208C-4FC3-9B43-DF217B46C4B4}"/>
            </a:ext>
          </a:extLst>
        </xdr:cNvPr>
        <xdr:cNvSpPr txBox="1"/>
      </xdr:nvSpPr>
      <xdr:spPr>
        <a:xfrm>
          <a:off x="22199600" y="18357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100330</xdr:rowOff>
    </xdr:from>
    <xdr:to>
      <xdr:col>112</xdr:col>
      <xdr:colOff>38100</xdr:colOff>
      <xdr:row>108</xdr:row>
      <xdr:rowOff>30480</xdr:rowOff>
    </xdr:to>
    <xdr:sp macro="" textlink="">
      <xdr:nvSpPr>
        <xdr:cNvPr id="839" name="楕円 838">
          <a:extLst>
            <a:ext uri="{FF2B5EF4-FFF2-40B4-BE49-F238E27FC236}">
              <a16:creationId xmlns:a16="http://schemas.microsoft.com/office/drawing/2014/main" id="{0B0F02D1-CF8A-45C5-9BD2-0755987F3B62}"/>
            </a:ext>
          </a:extLst>
        </xdr:cNvPr>
        <xdr:cNvSpPr/>
      </xdr:nvSpPr>
      <xdr:spPr>
        <a:xfrm>
          <a:off x="21272500" y="1844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148589</xdr:rowOff>
    </xdr:from>
    <xdr:to>
      <xdr:col>116</xdr:col>
      <xdr:colOff>63500</xdr:colOff>
      <xdr:row>107</xdr:row>
      <xdr:rowOff>151130</xdr:rowOff>
    </xdr:to>
    <xdr:cxnSp macro="">
      <xdr:nvCxnSpPr>
        <xdr:cNvPr id="840" name="直線コネクタ 839">
          <a:extLst>
            <a:ext uri="{FF2B5EF4-FFF2-40B4-BE49-F238E27FC236}">
              <a16:creationId xmlns:a16="http://schemas.microsoft.com/office/drawing/2014/main" id="{DE210B01-FD61-4A23-A416-EA2F34355C69}"/>
            </a:ext>
          </a:extLst>
        </xdr:cNvPr>
        <xdr:cNvCxnSpPr/>
      </xdr:nvCxnSpPr>
      <xdr:spPr>
        <a:xfrm flipV="1">
          <a:off x="21323300" y="18493739"/>
          <a:ext cx="8382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104139</xdr:rowOff>
    </xdr:from>
    <xdr:to>
      <xdr:col>107</xdr:col>
      <xdr:colOff>101600</xdr:colOff>
      <xdr:row>108</xdr:row>
      <xdr:rowOff>34289</xdr:rowOff>
    </xdr:to>
    <xdr:sp macro="" textlink="">
      <xdr:nvSpPr>
        <xdr:cNvPr id="841" name="楕円 840">
          <a:extLst>
            <a:ext uri="{FF2B5EF4-FFF2-40B4-BE49-F238E27FC236}">
              <a16:creationId xmlns:a16="http://schemas.microsoft.com/office/drawing/2014/main" id="{1AF5DEF7-8F0D-4ED0-8101-B23C451F4207}"/>
            </a:ext>
          </a:extLst>
        </xdr:cNvPr>
        <xdr:cNvSpPr/>
      </xdr:nvSpPr>
      <xdr:spPr>
        <a:xfrm>
          <a:off x="20383500" y="1844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151130</xdr:rowOff>
    </xdr:from>
    <xdr:to>
      <xdr:col>111</xdr:col>
      <xdr:colOff>177800</xdr:colOff>
      <xdr:row>107</xdr:row>
      <xdr:rowOff>154939</xdr:rowOff>
    </xdr:to>
    <xdr:cxnSp macro="">
      <xdr:nvCxnSpPr>
        <xdr:cNvPr id="842" name="直線コネクタ 841">
          <a:extLst>
            <a:ext uri="{FF2B5EF4-FFF2-40B4-BE49-F238E27FC236}">
              <a16:creationId xmlns:a16="http://schemas.microsoft.com/office/drawing/2014/main" id="{2E5FCD88-089D-4306-893F-1CA5A31B3030}"/>
            </a:ext>
          </a:extLst>
        </xdr:cNvPr>
        <xdr:cNvCxnSpPr/>
      </xdr:nvCxnSpPr>
      <xdr:spPr>
        <a:xfrm flipV="1">
          <a:off x="20434300" y="184962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107950</xdr:rowOff>
    </xdr:from>
    <xdr:to>
      <xdr:col>102</xdr:col>
      <xdr:colOff>165100</xdr:colOff>
      <xdr:row>108</xdr:row>
      <xdr:rowOff>38100</xdr:rowOff>
    </xdr:to>
    <xdr:sp macro="" textlink="">
      <xdr:nvSpPr>
        <xdr:cNvPr id="843" name="楕円 842">
          <a:extLst>
            <a:ext uri="{FF2B5EF4-FFF2-40B4-BE49-F238E27FC236}">
              <a16:creationId xmlns:a16="http://schemas.microsoft.com/office/drawing/2014/main" id="{07407BF3-33B0-49C9-8CD5-27918606AAE9}"/>
            </a:ext>
          </a:extLst>
        </xdr:cNvPr>
        <xdr:cNvSpPr/>
      </xdr:nvSpPr>
      <xdr:spPr>
        <a:xfrm>
          <a:off x="19494500" y="1845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154939</xdr:rowOff>
    </xdr:from>
    <xdr:to>
      <xdr:col>107</xdr:col>
      <xdr:colOff>50800</xdr:colOff>
      <xdr:row>107</xdr:row>
      <xdr:rowOff>158750</xdr:rowOff>
    </xdr:to>
    <xdr:cxnSp macro="">
      <xdr:nvCxnSpPr>
        <xdr:cNvPr id="844" name="直線コネクタ 843">
          <a:extLst>
            <a:ext uri="{FF2B5EF4-FFF2-40B4-BE49-F238E27FC236}">
              <a16:creationId xmlns:a16="http://schemas.microsoft.com/office/drawing/2014/main" id="{9CA07736-36E4-464D-B838-A7A447ABD5A1}"/>
            </a:ext>
          </a:extLst>
        </xdr:cNvPr>
        <xdr:cNvCxnSpPr/>
      </xdr:nvCxnSpPr>
      <xdr:spPr>
        <a:xfrm flipV="1">
          <a:off x="19545300" y="185000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111761</xdr:rowOff>
    </xdr:from>
    <xdr:to>
      <xdr:col>98</xdr:col>
      <xdr:colOff>38100</xdr:colOff>
      <xdr:row>108</xdr:row>
      <xdr:rowOff>41911</xdr:rowOff>
    </xdr:to>
    <xdr:sp macro="" textlink="">
      <xdr:nvSpPr>
        <xdr:cNvPr id="845" name="楕円 844">
          <a:extLst>
            <a:ext uri="{FF2B5EF4-FFF2-40B4-BE49-F238E27FC236}">
              <a16:creationId xmlns:a16="http://schemas.microsoft.com/office/drawing/2014/main" id="{20CFDC52-5F56-420B-811A-7A5F1FB60CE1}"/>
            </a:ext>
          </a:extLst>
        </xdr:cNvPr>
        <xdr:cNvSpPr/>
      </xdr:nvSpPr>
      <xdr:spPr>
        <a:xfrm>
          <a:off x="18605500" y="1845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158750</xdr:rowOff>
    </xdr:from>
    <xdr:to>
      <xdr:col>102</xdr:col>
      <xdr:colOff>114300</xdr:colOff>
      <xdr:row>107</xdr:row>
      <xdr:rowOff>162561</xdr:rowOff>
    </xdr:to>
    <xdr:cxnSp macro="">
      <xdr:nvCxnSpPr>
        <xdr:cNvPr id="846" name="直線コネクタ 845">
          <a:extLst>
            <a:ext uri="{FF2B5EF4-FFF2-40B4-BE49-F238E27FC236}">
              <a16:creationId xmlns:a16="http://schemas.microsoft.com/office/drawing/2014/main" id="{49C3CFCB-AF52-46E9-84DF-F71C8E9D7095}"/>
            </a:ext>
          </a:extLst>
        </xdr:cNvPr>
        <xdr:cNvCxnSpPr/>
      </xdr:nvCxnSpPr>
      <xdr:spPr>
        <a:xfrm flipV="1">
          <a:off x="18656300" y="185039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847" name="n_1aveValue【庁舎】&#10;一人当たり面積">
          <a:extLst>
            <a:ext uri="{FF2B5EF4-FFF2-40B4-BE49-F238E27FC236}">
              <a16:creationId xmlns:a16="http://schemas.microsoft.com/office/drawing/2014/main" id="{79A7791D-6E6B-4244-9526-2ACDBE364884}"/>
            </a:ext>
          </a:extLst>
        </xdr:cNvPr>
        <xdr:cNvSpPr txBox="1"/>
      </xdr:nvSpPr>
      <xdr:spPr>
        <a:xfrm>
          <a:off x="2107572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81297</xdr:rowOff>
    </xdr:from>
    <xdr:ext cx="469744" cy="259045"/>
    <xdr:sp macro="" textlink="">
      <xdr:nvSpPr>
        <xdr:cNvPr id="848" name="n_2aveValue【庁舎】&#10;一人当たり面積">
          <a:extLst>
            <a:ext uri="{FF2B5EF4-FFF2-40B4-BE49-F238E27FC236}">
              <a16:creationId xmlns:a16="http://schemas.microsoft.com/office/drawing/2014/main" id="{A4F7DEC7-C36F-4E80-9533-DDE7B7B0631D}"/>
            </a:ext>
          </a:extLst>
        </xdr:cNvPr>
        <xdr:cNvSpPr txBox="1"/>
      </xdr:nvSpPr>
      <xdr:spPr>
        <a:xfrm>
          <a:off x="20199427" y="17912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849" name="n_3aveValue【庁舎】&#10;一人当たり面積">
          <a:extLst>
            <a:ext uri="{FF2B5EF4-FFF2-40B4-BE49-F238E27FC236}">
              <a16:creationId xmlns:a16="http://schemas.microsoft.com/office/drawing/2014/main" id="{A7C1CB07-1445-4467-BD63-A5AA86377146}"/>
            </a:ext>
          </a:extLst>
        </xdr:cNvPr>
        <xdr:cNvSpPr txBox="1"/>
      </xdr:nvSpPr>
      <xdr:spPr>
        <a:xfrm>
          <a:off x="19310427" y="1791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82566</xdr:rowOff>
    </xdr:from>
    <xdr:ext cx="469744" cy="259045"/>
    <xdr:sp macro="" textlink="">
      <xdr:nvSpPr>
        <xdr:cNvPr id="850" name="n_4aveValue【庁舎】&#10;一人当たり面積">
          <a:extLst>
            <a:ext uri="{FF2B5EF4-FFF2-40B4-BE49-F238E27FC236}">
              <a16:creationId xmlns:a16="http://schemas.microsoft.com/office/drawing/2014/main" id="{F2C7E3D3-413A-4EED-91FE-3EB3FA7684FD}"/>
            </a:ext>
          </a:extLst>
        </xdr:cNvPr>
        <xdr:cNvSpPr txBox="1"/>
      </xdr:nvSpPr>
      <xdr:spPr>
        <a:xfrm>
          <a:off x="18421427" y="1791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21607</xdr:rowOff>
    </xdr:from>
    <xdr:ext cx="469744" cy="259045"/>
    <xdr:sp macro="" textlink="">
      <xdr:nvSpPr>
        <xdr:cNvPr id="851" name="n_1mainValue【庁舎】&#10;一人当たり面積">
          <a:extLst>
            <a:ext uri="{FF2B5EF4-FFF2-40B4-BE49-F238E27FC236}">
              <a16:creationId xmlns:a16="http://schemas.microsoft.com/office/drawing/2014/main" id="{26AEE7A9-0900-4051-840F-B36878A1E6EE}"/>
            </a:ext>
          </a:extLst>
        </xdr:cNvPr>
        <xdr:cNvSpPr txBox="1"/>
      </xdr:nvSpPr>
      <xdr:spPr>
        <a:xfrm>
          <a:off x="21075727" y="1853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25416</xdr:rowOff>
    </xdr:from>
    <xdr:ext cx="469744" cy="259045"/>
    <xdr:sp macro="" textlink="">
      <xdr:nvSpPr>
        <xdr:cNvPr id="852" name="n_2mainValue【庁舎】&#10;一人当たり面積">
          <a:extLst>
            <a:ext uri="{FF2B5EF4-FFF2-40B4-BE49-F238E27FC236}">
              <a16:creationId xmlns:a16="http://schemas.microsoft.com/office/drawing/2014/main" id="{47674FDC-5C43-4ACF-9181-F925968A6DDE}"/>
            </a:ext>
          </a:extLst>
        </xdr:cNvPr>
        <xdr:cNvSpPr txBox="1"/>
      </xdr:nvSpPr>
      <xdr:spPr>
        <a:xfrm>
          <a:off x="20199427" y="18542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29227</xdr:rowOff>
    </xdr:from>
    <xdr:ext cx="469744" cy="259045"/>
    <xdr:sp macro="" textlink="">
      <xdr:nvSpPr>
        <xdr:cNvPr id="853" name="n_3mainValue【庁舎】&#10;一人当たり面積">
          <a:extLst>
            <a:ext uri="{FF2B5EF4-FFF2-40B4-BE49-F238E27FC236}">
              <a16:creationId xmlns:a16="http://schemas.microsoft.com/office/drawing/2014/main" id="{E0F4D8A0-B850-4938-9A18-D53FA54FD8DD}"/>
            </a:ext>
          </a:extLst>
        </xdr:cNvPr>
        <xdr:cNvSpPr txBox="1"/>
      </xdr:nvSpPr>
      <xdr:spPr>
        <a:xfrm>
          <a:off x="19310427" y="1854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33038</xdr:rowOff>
    </xdr:from>
    <xdr:ext cx="469744" cy="259045"/>
    <xdr:sp macro="" textlink="">
      <xdr:nvSpPr>
        <xdr:cNvPr id="854" name="n_4mainValue【庁舎】&#10;一人当たり面積">
          <a:extLst>
            <a:ext uri="{FF2B5EF4-FFF2-40B4-BE49-F238E27FC236}">
              <a16:creationId xmlns:a16="http://schemas.microsoft.com/office/drawing/2014/main" id="{F58D4D8F-E0BE-4214-9ADA-B94F200EE237}"/>
            </a:ext>
          </a:extLst>
        </xdr:cNvPr>
        <xdr:cNvSpPr txBox="1"/>
      </xdr:nvSpPr>
      <xdr:spPr>
        <a:xfrm>
          <a:off x="18421427" y="18549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48CD2815-095D-4B7C-9AC1-C96622B8EF3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63038E44-4CF3-4954-935A-174CF98D543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3DA3740F-0C81-43D0-A73F-7807AB432AD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は大規模な施設の更新などが無く、特徴的な数値も無いが、全体的に経年劣化等により減価償却率が増加している。特に図書館・保健センター・市民会館については、建設から数十年が経過し、老朽化が進んでいるため、類似団体と比較しても減価償却率が大幅に高くなっている。市民のニーズや改修の緊急性などを考慮しながら、今後の施設の在り方について検討を進めていく。また、その他の施設についても、引き続き中期財政計画や公共施設等総合管理計画に基づき、公共施設の最適な配置・長寿命化を推進し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74" customWidth="1"/>
    <col min="12" max="12" width="2.25" style="174" customWidth="1"/>
    <col min="13" max="17" width="2.375" style="174" customWidth="1"/>
    <col min="18" max="119" width="2.125" style="174" customWidth="1"/>
    <col min="120" max="16384" width="0" style="174"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75"/>
      <c r="DK1" s="175"/>
      <c r="DL1" s="175"/>
      <c r="DM1" s="175"/>
      <c r="DN1" s="175"/>
      <c r="DO1" s="175"/>
    </row>
    <row r="2" spans="1:119" ht="24.75" thickBot="1" x14ac:dyDescent="0.2">
      <c r="B2" s="176" t="s">
        <v>77</v>
      </c>
      <c r="C2" s="176"/>
      <c r="D2" s="177"/>
    </row>
    <row r="3" spans="1:119" ht="18.75" customHeight="1" thickBot="1" x14ac:dyDescent="0.2">
      <c r="A3" s="175"/>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75"/>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20776935</v>
      </c>
      <c r="BO4" s="462"/>
      <c r="BP4" s="462"/>
      <c r="BQ4" s="462"/>
      <c r="BR4" s="462"/>
      <c r="BS4" s="462"/>
      <c r="BT4" s="462"/>
      <c r="BU4" s="463"/>
      <c r="BV4" s="461">
        <v>20608121</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12.1</v>
      </c>
      <c r="CU4" s="602"/>
      <c r="CV4" s="602"/>
      <c r="CW4" s="602"/>
      <c r="CX4" s="602"/>
      <c r="CY4" s="602"/>
      <c r="CZ4" s="602"/>
      <c r="DA4" s="603"/>
      <c r="DB4" s="601">
        <v>8</v>
      </c>
      <c r="DC4" s="602"/>
      <c r="DD4" s="602"/>
      <c r="DE4" s="602"/>
      <c r="DF4" s="602"/>
      <c r="DG4" s="602"/>
      <c r="DH4" s="602"/>
      <c r="DI4" s="603"/>
    </row>
    <row r="5" spans="1:119" ht="18.75" customHeight="1" x14ac:dyDescent="0.15">
      <c r="A5" s="175"/>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19396692</v>
      </c>
      <c r="BO5" s="433"/>
      <c r="BP5" s="433"/>
      <c r="BQ5" s="433"/>
      <c r="BR5" s="433"/>
      <c r="BS5" s="433"/>
      <c r="BT5" s="433"/>
      <c r="BU5" s="434"/>
      <c r="BV5" s="432">
        <v>19751099</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96.5</v>
      </c>
      <c r="CU5" s="430"/>
      <c r="CV5" s="430"/>
      <c r="CW5" s="430"/>
      <c r="CX5" s="430"/>
      <c r="CY5" s="430"/>
      <c r="CZ5" s="430"/>
      <c r="DA5" s="431"/>
      <c r="DB5" s="429">
        <v>93.9</v>
      </c>
      <c r="DC5" s="430"/>
      <c r="DD5" s="430"/>
      <c r="DE5" s="430"/>
      <c r="DF5" s="430"/>
      <c r="DG5" s="430"/>
      <c r="DH5" s="430"/>
      <c r="DI5" s="431"/>
    </row>
    <row r="6" spans="1:119" ht="18.75" customHeight="1" x14ac:dyDescent="0.15">
      <c r="A6" s="175"/>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1380243</v>
      </c>
      <c r="BO6" s="433"/>
      <c r="BP6" s="433"/>
      <c r="BQ6" s="433"/>
      <c r="BR6" s="433"/>
      <c r="BS6" s="433"/>
      <c r="BT6" s="433"/>
      <c r="BU6" s="434"/>
      <c r="BV6" s="432">
        <v>857022</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97.2</v>
      </c>
      <c r="CU6" s="576"/>
      <c r="CV6" s="576"/>
      <c r="CW6" s="576"/>
      <c r="CX6" s="576"/>
      <c r="CY6" s="576"/>
      <c r="CZ6" s="576"/>
      <c r="DA6" s="577"/>
      <c r="DB6" s="575">
        <v>95.4</v>
      </c>
      <c r="DC6" s="576"/>
      <c r="DD6" s="576"/>
      <c r="DE6" s="576"/>
      <c r="DF6" s="576"/>
      <c r="DG6" s="576"/>
      <c r="DH6" s="576"/>
      <c r="DI6" s="577"/>
    </row>
    <row r="7" spans="1:119" ht="18.75" customHeight="1" x14ac:dyDescent="0.15">
      <c r="A7" s="175"/>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179162</v>
      </c>
      <c r="BO7" s="433"/>
      <c r="BP7" s="433"/>
      <c r="BQ7" s="433"/>
      <c r="BR7" s="433"/>
      <c r="BS7" s="433"/>
      <c r="BT7" s="433"/>
      <c r="BU7" s="434"/>
      <c r="BV7" s="432">
        <v>67539</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9933315</v>
      </c>
      <c r="CU7" s="433"/>
      <c r="CV7" s="433"/>
      <c r="CW7" s="433"/>
      <c r="CX7" s="433"/>
      <c r="CY7" s="433"/>
      <c r="CZ7" s="433"/>
      <c r="DA7" s="434"/>
      <c r="DB7" s="432">
        <v>9908886</v>
      </c>
      <c r="DC7" s="433"/>
      <c r="DD7" s="433"/>
      <c r="DE7" s="433"/>
      <c r="DF7" s="433"/>
      <c r="DG7" s="433"/>
      <c r="DH7" s="433"/>
      <c r="DI7" s="434"/>
    </row>
    <row r="8" spans="1:119" ht="18.75" customHeight="1" thickBot="1" x14ac:dyDescent="0.2">
      <c r="A8" s="175"/>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1201081</v>
      </c>
      <c r="BO8" s="433"/>
      <c r="BP8" s="433"/>
      <c r="BQ8" s="433"/>
      <c r="BR8" s="433"/>
      <c r="BS8" s="433"/>
      <c r="BT8" s="433"/>
      <c r="BU8" s="434"/>
      <c r="BV8" s="432">
        <v>789483</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0.5</v>
      </c>
      <c r="CU8" s="536"/>
      <c r="CV8" s="536"/>
      <c r="CW8" s="536"/>
      <c r="CX8" s="536"/>
      <c r="CY8" s="536"/>
      <c r="CZ8" s="536"/>
      <c r="DA8" s="537"/>
      <c r="DB8" s="535">
        <v>0.51</v>
      </c>
      <c r="DC8" s="536"/>
      <c r="DD8" s="536"/>
      <c r="DE8" s="536"/>
      <c r="DF8" s="536"/>
      <c r="DG8" s="536"/>
      <c r="DH8" s="536"/>
      <c r="DI8" s="537"/>
    </row>
    <row r="9" spans="1:119" ht="18.75" customHeight="1" thickBot="1" x14ac:dyDescent="0.2">
      <c r="A9" s="175"/>
      <c r="B9" s="564" t="s">
        <v>106</v>
      </c>
      <c r="C9" s="565"/>
      <c r="D9" s="565"/>
      <c r="E9" s="565"/>
      <c r="F9" s="565"/>
      <c r="G9" s="565"/>
      <c r="H9" s="565"/>
      <c r="I9" s="565"/>
      <c r="J9" s="565"/>
      <c r="K9" s="483"/>
      <c r="L9" s="566" t="s">
        <v>107</v>
      </c>
      <c r="M9" s="567"/>
      <c r="N9" s="567"/>
      <c r="O9" s="567"/>
      <c r="P9" s="567"/>
      <c r="Q9" s="568"/>
      <c r="R9" s="569">
        <v>34432</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411598</v>
      </c>
      <c r="BO9" s="433"/>
      <c r="BP9" s="433"/>
      <c r="BQ9" s="433"/>
      <c r="BR9" s="433"/>
      <c r="BS9" s="433"/>
      <c r="BT9" s="433"/>
      <c r="BU9" s="434"/>
      <c r="BV9" s="432">
        <v>-431656</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10</v>
      </c>
      <c r="CU9" s="430"/>
      <c r="CV9" s="430"/>
      <c r="CW9" s="430"/>
      <c r="CX9" s="430"/>
      <c r="CY9" s="430"/>
      <c r="CZ9" s="430"/>
      <c r="DA9" s="431"/>
      <c r="DB9" s="429">
        <v>10.5</v>
      </c>
      <c r="DC9" s="430"/>
      <c r="DD9" s="430"/>
      <c r="DE9" s="430"/>
      <c r="DF9" s="430"/>
      <c r="DG9" s="430"/>
      <c r="DH9" s="430"/>
      <c r="DI9" s="431"/>
    </row>
    <row r="10" spans="1:119" ht="18.75" customHeight="1" thickBot="1" x14ac:dyDescent="0.2">
      <c r="A10" s="175"/>
      <c r="B10" s="564"/>
      <c r="C10" s="565"/>
      <c r="D10" s="565"/>
      <c r="E10" s="565"/>
      <c r="F10" s="565"/>
      <c r="G10" s="565"/>
      <c r="H10" s="565"/>
      <c r="I10" s="565"/>
      <c r="J10" s="565"/>
      <c r="K10" s="483"/>
      <c r="L10" s="388" t="s">
        <v>112</v>
      </c>
      <c r="M10" s="389"/>
      <c r="N10" s="389"/>
      <c r="O10" s="389"/>
      <c r="P10" s="389"/>
      <c r="Q10" s="390"/>
      <c r="R10" s="385">
        <v>36894</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47</v>
      </c>
      <c r="BO10" s="433"/>
      <c r="BP10" s="433"/>
      <c r="BQ10" s="433"/>
      <c r="BR10" s="433"/>
      <c r="BS10" s="433"/>
      <c r="BT10" s="433"/>
      <c r="BU10" s="434"/>
      <c r="BV10" s="432">
        <v>250029</v>
      </c>
      <c r="BW10" s="433"/>
      <c r="BX10" s="433"/>
      <c r="BY10" s="433"/>
      <c r="BZ10" s="433"/>
      <c r="CA10" s="433"/>
      <c r="CB10" s="433"/>
      <c r="CC10" s="434"/>
      <c r="CD10" s="178" t="s">
        <v>115</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
      <c r="A11" s="175"/>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90</v>
      </c>
      <c r="AV11" s="491"/>
      <c r="AW11" s="491"/>
      <c r="AX11" s="491"/>
      <c r="AY11" s="446" t="s">
        <v>119</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120</v>
      </c>
      <c r="CE11" s="392"/>
      <c r="CF11" s="392"/>
      <c r="CG11" s="392"/>
      <c r="CH11" s="392"/>
      <c r="CI11" s="392"/>
      <c r="CJ11" s="392"/>
      <c r="CK11" s="392"/>
      <c r="CL11" s="392"/>
      <c r="CM11" s="392"/>
      <c r="CN11" s="392"/>
      <c r="CO11" s="392"/>
      <c r="CP11" s="392"/>
      <c r="CQ11" s="392"/>
      <c r="CR11" s="392"/>
      <c r="CS11" s="473"/>
      <c r="CT11" s="535" t="s">
        <v>121</v>
      </c>
      <c r="CU11" s="536"/>
      <c r="CV11" s="536"/>
      <c r="CW11" s="536"/>
      <c r="CX11" s="536"/>
      <c r="CY11" s="536"/>
      <c r="CZ11" s="536"/>
      <c r="DA11" s="537"/>
      <c r="DB11" s="535" t="s">
        <v>121</v>
      </c>
      <c r="DC11" s="536"/>
      <c r="DD11" s="536"/>
      <c r="DE11" s="536"/>
      <c r="DF11" s="536"/>
      <c r="DG11" s="536"/>
      <c r="DH11" s="536"/>
      <c r="DI11" s="537"/>
    </row>
    <row r="12" spans="1:119" ht="18.75" customHeight="1" x14ac:dyDescent="0.15">
      <c r="A12" s="175"/>
      <c r="B12" s="538" t="s">
        <v>122</v>
      </c>
      <c r="C12" s="539"/>
      <c r="D12" s="539"/>
      <c r="E12" s="539"/>
      <c r="F12" s="539"/>
      <c r="G12" s="539"/>
      <c r="H12" s="539"/>
      <c r="I12" s="539"/>
      <c r="J12" s="539"/>
      <c r="K12" s="540"/>
      <c r="L12" s="547" t="s">
        <v>123</v>
      </c>
      <c r="M12" s="548"/>
      <c r="N12" s="548"/>
      <c r="O12" s="548"/>
      <c r="P12" s="548"/>
      <c r="Q12" s="549"/>
      <c r="R12" s="550">
        <v>32860</v>
      </c>
      <c r="S12" s="551"/>
      <c r="T12" s="551"/>
      <c r="U12" s="551"/>
      <c r="V12" s="552"/>
      <c r="W12" s="553" t="s">
        <v>1</v>
      </c>
      <c r="X12" s="491"/>
      <c r="Y12" s="491"/>
      <c r="Z12" s="491"/>
      <c r="AA12" s="491"/>
      <c r="AB12" s="554"/>
      <c r="AC12" s="555" t="s">
        <v>124</v>
      </c>
      <c r="AD12" s="556"/>
      <c r="AE12" s="556"/>
      <c r="AF12" s="556"/>
      <c r="AG12" s="557"/>
      <c r="AH12" s="555" t="s">
        <v>125</v>
      </c>
      <c r="AI12" s="556"/>
      <c r="AJ12" s="556"/>
      <c r="AK12" s="556"/>
      <c r="AL12" s="558"/>
      <c r="AM12" s="489" t="s">
        <v>126</v>
      </c>
      <c r="AN12" s="389"/>
      <c r="AO12" s="389"/>
      <c r="AP12" s="389"/>
      <c r="AQ12" s="389"/>
      <c r="AR12" s="389"/>
      <c r="AS12" s="389"/>
      <c r="AT12" s="390"/>
      <c r="AU12" s="490" t="s">
        <v>127</v>
      </c>
      <c r="AV12" s="491"/>
      <c r="AW12" s="491"/>
      <c r="AX12" s="491"/>
      <c r="AY12" s="446" t="s">
        <v>128</v>
      </c>
      <c r="AZ12" s="447"/>
      <c r="BA12" s="447"/>
      <c r="BB12" s="447"/>
      <c r="BC12" s="447"/>
      <c r="BD12" s="447"/>
      <c r="BE12" s="447"/>
      <c r="BF12" s="447"/>
      <c r="BG12" s="447"/>
      <c r="BH12" s="447"/>
      <c r="BI12" s="447"/>
      <c r="BJ12" s="447"/>
      <c r="BK12" s="447"/>
      <c r="BL12" s="447"/>
      <c r="BM12" s="448"/>
      <c r="BN12" s="432">
        <v>240000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121</v>
      </c>
      <c r="CU12" s="536"/>
      <c r="CV12" s="536"/>
      <c r="CW12" s="536"/>
      <c r="CX12" s="536"/>
      <c r="CY12" s="536"/>
      <c r="CZ12" s="536"/>
      <c r="DA12" s="537"/>
      <c r="DB12" s="535" t="s">
        <v>121</v>
      </c>
      <c r="DC12" s="536"/>
      <c r="DD12" s="536"/>
      <c r="DE12" s="536"/>
      <c r="DF12" s="536"/>
      <c r="DG12" s="536"/>
      <c r="DH12" s="536"/>
      <c r="DI12" s="537"/>
    </row>
    <row r="13" spans="1:119" ht="18.75" customHeight="1" x14ac:dyDescent="0.15">
      <c r="A13" s="175"/>
      <c r="B13" s="541"/>
      <c r="C13" s="542"/>
      <c r="D13" s="542"/>
      <c r="E13" s="542"/>
      <c r="F13" s="542"/>
      <c r="G13" s="542"/>
      <c r="H13" s="542"/>
      <c r="I13" s="542"/>
      <c r="J13" s="542"/>
      <c r="K13" s="543"/>
      <c r="L13" s="184"/>
      <c r="M13" s="516" t="s">
        <v>130</v>
      </c>
      <c r="N13" s="517"/>
      <c r="O13" s="517"/>
      <c r="P13" s="517"/>
      <c r="Q13" s="518"/>
      <c r="R13" s="519">
        <v>32432</v>
      </c>
      <c r="S13" s="520"/>
      <c r="T13" s="520"/>
      <c r="U13" s="520"/>
      <c r="V13" s="521"/>
      <c r="W13" s="522" t="s">
        <v>131</v>
      </c>
      <c r="X13" s="418"/>
      <c r="Y13" s="418"/>
      <c r="Z13" s="418"/>
      <c r="AA13" s="418"/>
      <c r="AB13" s="419"/>
      <c r="AC13" s="385">
        <v>1520</v>
      </c>
      <c r="AD13" s="386"/>
      <c r="AE13" s="386"/>
      <c r="AF13" s="386"/>
      <c r="AG13" s="387"/>
      <c r="AH13" s="385">
        <v>1779</v>
      </c>
      <c r="AI13" s="386"/>
      <c r="AJ13" s="386"/>
      <c r="AK13" s="386"/>
      <c r="AL13" s="445"/>
      <c r="AM13" s="489" t="s">
        <v>132</v>
      </c>
      <c r="AN13" s="389"/>
      <c r="AO13" s="389"/>
      <c r="AP13" s="389"/>
      <c r="AQ13" s="389"/>
      <c r="AR13" s="389"/>
      <c r="AS13" s="389"/>
      <c r="AT13" s="390"/>
      <c r="AU13" s="490" t="s">
        <v>127</v>
      </c>
      <c r="AV13" s="491"/>
      <c r="AW13" s="491"/>
      <c r="AX13" s="491"/>
      <c r="AY13" s="446" t="s">
        <v>133</v>
      </c>
      <c r="AZ13" s="447"/>
      <c r="BA13" s="447"/>
      <c r="BB13" s="447"/>
      <c r="BC13" s="447"/>
      <c r="BD13" s="447"/>
      <c r="BE13" s="447"/>
      <c r="BF13" s="447"/>
      <c r="BG13" s="447"/>
      <c r="BH13" s="447"/>
      <c r="BI13" s="447"/>
      <c r="BJ13" s="447"/>
      <c r="BK13" s="447"/>
      <c r="BL13" s="447"/>
      <c r="BM13" s="448"/>
      <c r="BN13" s="432">
        <v>171645</v>
      </c>
      <c r="BO13" s="433"/>
      <c r="BP13" s="433"/>
      <c r="BQ13" s="433"/>
      <c r="BR13" s="433"/>
      <c r="BS13" s="433"/>
      <c r="BT13" s="433"/>
      <c r="BU13" s="434"/>
      <c r="BV13" s="432">
        <v>-181627</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7.1</v>
      </c>
      <c r="CU13" s="430"/>
      <c r="CV13" s="430"/>
      <c r="CW13" s="430"/>
      <c r="CX13" s="430"/>
      <c r="CY13" s="430"/>
      <c r="CZ13" s="430"/>
      <c r="DA13" s="431"/>
      <c r="DB13" s="429">
        <v>7.1</v>
      </c>
      <c r="DC13" s="430"/>
      <c r="DD13" s="430"/>
      <c r="DE13" s="430"/>
      <c r="DF13" s="430"/>
      <c r="DG13" s="430"/>
      <c r="DH13" s="430"/>
      <c r="DI13" s="431"/>
    </row>
    <row r="14" spans="1:119" ht="18.75" customHeight="1" thickBot="1" x14ac:dyDescent="0.2">
      <c r="A14" s="175"/>
      <c r="B14" s="541"/>
      <c r="C14" s="542"/>
      <c r="D14" s="542"/>
      <c r="E14" s="542"/>
      <c r="F14" s="542"/>
      <c r="G14" s="542"/>
      <c r="H14" s="542"/>
      <c r="I14" s="542"/>
      <c r="J14" s="542"/>
      <c r="K14" s="543"/>
      <c r="L14" s="506" t="s">
        <v>135</v>
      </c>
      <c r="M14" s="559"/>
      <c r="N14" s="559"/>
      <c r="O14" s="559"/>
      <c r="P14" s="559"/>
      <c r="Q14" s="560"/>
      <c r="R14" s="519">
        <v>33374</v>
      </c>
      <c r="S14" s="520"/>
      <c r="T14" s="520"/>
      <c r="U14" s="520"/>
      <c r="V14" s="521"/>
      <c r="W14" s="523"/>
      <c r="X14" s="421"/>
      <c r="Y14" s="421"/>
      <c r="Z14" s="421"/>
      <c r="AA14" s="421"/>
      <c r="AB14" s="422"/>
      <c r="AC14" s="512">
        <v>9</v>
      </c>
      <c r="AD14" s="513"/>
      <c r="AE14" s="513"/>
      <c r="AF14" s="513"/>
      <c r="AG14" s="514"/>
      <c r="AH14" s="512">
        <v>9.9</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121</v>
      </c>
      <c r="CU14" s="530"/>
      <c r="CV14" s="530"/>
      <c r="CW14" s="530"/>
      <c r="CX14" s="530"/>
      <c r="CY14" s="530"/>
      <c r="CZ14" s="530"/>
      <c r="DA14" s="531"/>
      <c r="DB14" s="529">
        <v>2</v>
      </c>
      <c r="DC14" s="530"/>
      <c r="DD14" s="530"/>
      <c r="DE14" s="530"/>
      <c r="DF14" s="530"/>
      <c r="DG14" s="530"/>
      <c r="DH14" s="530"/>
      <c r="DI14" s="531"/>
    </row>
    <row r="15" spans="1:119" ht="18.75" customHeight="1" x14ac:dyDescent="0.15">
      <c r="A15" s="175"/>
      <c r="B15" s="541"/>
      <c r="C15" s="542"/>
      <c r="D15" s="542"/>
      <c r="E15" s="542"/>
      <c r="F15" s="542"/>
      <c r="G15" s="542"/>
      <c r="H15" s="542"/>
      <c r="I15" s="542"/>
      <c r="J15" s="542"/>
      <c r="K15" s="543"/>
      <c r="L15" s="184"/>
      <c r="M15" s="516" t="s">
        <v>130</v>
      </c>
      <c r="N15" s="517"/>
      <c r="O15" s="517"/>
      <c r="P15" s="517"/>
      <c r="Q15" s="518"/>
      <c r="R15" s="519">
        <v>33043</v>
      </c>
      <c r="S15" s="520"/>
      <c r="T15" s="520"/>
      <c r="U15" s="520"/>
      <c r="V15" s="521"/>
      <c r="W15" s="522" t="s">
        <v>137</v>
      </c>
      <c r="X15" s="418"/>
      <c r="Y15" s="418"/>
      <c r="Z15" s="418"/>
      <c r="AA15" s="418"/>
      <c r="AB15" s="419"/>
      <c r="AC15" s="385">
        <v>4883</v>
      </c>
      <c r="AD15" s="386"/>
      <c r="AE15" s="386"/>
      <c r="AF15" s="386"/>
      <c r="AG15" s="387"/>
      <c r="AH15" s="385">
        <v>5083</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4419919</v>
      </c>
      <c r="BO15" s="462"/>
      <c r="BP15" s="462"/>
      <c r="BQ15" s="462"/>
      <c r="BR15" s="462"/>
      <c r="BS15" s="462"/>
      <c r="BT15" s="462"/>
      <c r="BU15" s="463"/>
      <c r="BV15" s="461">
        <v>4356202</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85"/>
      <c r="CU15" s="186"/>
      <c r="CV15" s="186"/>
      <c r="CW15" s="186"/>
      <c r="CX15" s="186"/>
      <c r="CY15" s="186"/>
      <c r="CZ15" s="186"/>
      <c r="DA15" s="187"/>
      <c r="DB15" s="185"/>
      <c r="DC15" s="186"/>
      <c r="DD15" s="186"/>
      <c r="DE15" s="186"/>
      <c r="DF15" s="186"/>
      <c r="DG15" s="186"/>
      <c r="DH15" s="186"/>
      <c r="DI15" s="187"/>
    </row>
    <row r="16" spans="1:119" ht="18.75" customHeight="1" x14ac:dyDescent="0.15">
      <c r="A16" s="175"/>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28.9</v>
      </c>
      <c r="AD16" s="513"/>
      <c r="AE16" s="513"/>
      <c r="AF16" s="513"/>
      <c r="AG16" s="514"/>
      <c r="AH16" s="512">
        <v>28.3</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8704497</v>
      </c>
      <c r="BO16" s="433"/>
      <c r="BP16" s="433"/>
      <c r="BQ16" s="433"/>
      <c r="BR16" s="433"/>
      <c r="BS16" s="433"/>
      <c r="BT16" s="433"/>
      <c r="BU16" s="434"/>
      <c r="BV16" s="432">
        <v>8585702</v>
      </c>
      <c r="BW16" s="433"/>
      <c r="BX16" s="433"/>
      <c r="BY16" s="433"/>
      <c r="BZ16" s="433"/>
      <c r="CA16" s="433"/>
      <c r="CB16" s="433"/>
      <c r="CC16" s="434"/>
      <c r="CD16" s="188"/>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75"/>
      <c r="B17" s="544"/>
      <c r="C17" s="545"/>
      <c r="D17" s="545"/>
      <c r="E17" s="545"/>
      <c r="F17" s="545"/>
      <c r="G17" s="545"/>
      <c r="H17" s="545"/>
      <c r="I17" s="545"/>
      <c r="J17" s="545"/>
      <c r="K17" s="546"/>
      <c r="L17" s="189"/>
      <c r="M17" s="525" t="s">
        <v>143</v>
      </c>
      <c r="N17" s="526"/>
      <c r="O17" s="526"/>
      <c r="P17" s="526"/>
      <c r="Q17" s="527"/>
      <c r="R17" s="509" t="s">
        <v>144</v>
      </c>
      <c r="S17" s="510"/>
      <c r="T17" s="510"/>
      <c r="U17" s="510"/>
      <c r="V17" s="511"/>
      <c r="W17" s="522" t="s">
        <v>145</v>
      </c>
      <c r="X17" s="418"/>
      <c r="Y17" s="418"/>
      <c r="Z17" s="418"/>
      <c r="AA17" s="418"/>
      <c r="AB17" s="419"/>
      <c r="AC17" s="385">
        <v>10518</v>
      </c>
      <c r="AD17" s="386"/>
      <c r="AE17" s="386"/>
      <c r="AF17" s="386"/>
      <c r="AG17" s="387"/>
      <c r="AH17" s="385">
        <v>11127</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5576874</v>
      </c>
      <c r="BO17" s="433"/>
      <c r="BP17" s="433"/>
      <c r="BQ17" s="433"/>
      <c r="BR17" s="433"/>
      <c r="BS17" s="433"/>
      <c r="BT17" s="433"/>
      <c r="BU17" s="434"/>
      <c r="BV17" s="432">
        <v>5511247</v>
      </c>
      <c r="BW17" s="433"/>
      <c r="BX17" s="433"/>
      <c r="BY17" s="433"/>
      <c r="BZ17" s="433"/>
      <c r="CA17" s="433"/>
      <c r="CB17" s="433"/>
      <c r="CC17" s="434"/>
      <c r="CD17" s="188"/>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75"/>
      <c r="B18" s="482" t="s">
        <v>147</v>
      </c>
      <c r="C18" s="483"/>
      <c r="D18" s="483"/>
      <c r="E18" s="484"/>
      <c r="F18" s="484"/>
      <c r="G18" s="484"/>
      <c r="H18" s="484"/>
      <c r="I18" s="484"/>
      <c r="J18" s="484"/>
      <c r="K18" s="484"/>
      <c r="L18" s="485">
        <v>222.85</v>
      </c>
      <c r="M18" s="485"/>
      <c r="N18" s="485"/>
      <c r="O18" s="485"/>
      <c r="P18" s="485"/>
      <c r="Q18" s="485"/>
      <c r="R18" s="486"/>
      <c r="S18" s="486"/>
      <c r="T18" s="486"/>
      <c r="U18" s="486"/>
      <c r="V18" s="487"/>
      <c r="W18" s="503"/>
      <c r="X18" s="504"/>
      <c r="Y18" s="504"/>
      <c r="Z18" s="504"/>
      <c r="AA18" s="504"/>
      <c r="AB18" s="528"/>
      <c r="AC18" s="402">
        <v>62.2</v>
      </c>
      <c r="AD18" s="403"/>
      <c r="AE18" s="403"/>
      <c r="AF18" s="403"/>
      <c r="AG18" s="488"/>
      <c r="AH18" s="402">
        <v>61.9</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9669250</v>
      </c>
      <c r="BO18" s="433"/>
      <c r="BP18" s="433"/>
      <c r="BQ18" s="433"/>
      <c r="BR18" s="433"/>
      <c r="BS18" s="433"/>
      <c r="BT18" s="433"/>
      <c r="BU18" s="434"/>
      <c r="BV18" s="432">
        <v>9464250</v>
      </c>
      <c r="BW18" s="433"/>
      <c r="BX18" s="433"/>
      <c r="BY18" s="433"/>
      <c r="BZ18" s="433"/>
      <c r="CA18" s="433"/>
      <c r="CB18" s="433"/>
      <c r="CC18" s="434"/>
      <c r="CD18" s="188"/>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75"/>
      <c r="B19" s="482" t="s">
        <v>149</v>
      </c>
      <c r="C19" s="483"/>
      <c r="D19" s="483"/>
      <c r="E19" s="484"/>
      <c r="F19" s="484"/>
      <c r="G19" s="484"/>
      <c r="H19" s="484"/>
      <c r="I19" s="484"/>
      <c r="J19" s="484"/>
      <c r="K19" s="484"/>
      <c r="L19" s="492">
        <v>155</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13992227</v>
      </c>
      <c r="BO19" s="433"/>
      <c r="BP19" s="433"/>
      <c r="BQ19" s="433"/>
      <c r="BR19" s="433"/>
      <c r="BS19" s="433"/>
      <c r="BT19" s="433"/>
      <c r="BU19" s="434"/>
      <c r="BV19" s="432">
        <v>13784297</v>
      </c>
      <c r="BW19" s="433"/>
      <c r="BX19" s="433"/>
      <c r="BY19" s="433"/>
      <c r="BZ19" s="433"/>
      <c r="CA19" s="433"/>
      <c r="CB19" s="433"/>
      <c r="CC19" s="434"/>
      <c r="CD19" s="188"/>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75"/>
      <c r="B20" s="482" t="s">
        <v>151</v>
      </c>
      <c r="C20" s="483"/>
      <c r="D20" s="483"/>
      <c r="E20" s="484"/>
      <c r="F20" s="484"/>
      <c r="G20" s="484"/>
      <c r="H20" s="484"/>
      <c r="I20" s="484"/>
      <c r="J20" s="484"/>
      <c r="K20" s="484"/>
      <c r="L20" s="492">
        <v>12857</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88"/>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75"/>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88"/>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75"/>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16528795</v>
      </c>
      <c r="BO22" s="462"/>
      <c r="BP22" s="462"/>
      <c r="BQ22" s="462"/>
      <c r="BR22" s="462"/>
      <c r="BS22" s="462"/>
      <c r="BT22" s="462"/>
      <c r="BU22" s="463"/>
      <c r="BV22" s="461">
        <v>16693348</v>
      </c>
      <c r="BW22" s="462"/>
      <c r="BX22" s="462"/>
      <c r="BY22" s="462"/>
      <c r="BZ22" s="462"/>
      <c r="CA22" s="462"/>
      <c r="CB22" s="462"/>
      <c r="CC22" s="463"/>
      <c r="CD22" s="188"/>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75"/>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15214374</v>
      </c>
      <c r="BO23" s="433"/>
      <c r="BP23" s="433"/>
      <c r="BQ23" s="433"/>
      <c r="BR23" s="433"/>
      <c r="BS23" s="433"/>
      <c r="BT23" s="433"/>
      <c r="BU23" s="434"/>
      <c r="BV23" s="432">
        <v>15384700</v>
      </c>
      <c r="BW23" s="433"/>
      <c r="BX23" s="433"/>
      <c r="BY23" s="433"/>
      <c r="BZ23" s="433"/>
      <c r="CA23" s="433"/>
      <c r="CB23" s="433"/>
      <c r="CC23" s="434"/>
      <c r="CD23" s="188"/>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75"/>
      <c r="B24" s="411"/>
      <c r="C24" s="412"/>
      <c r="D24" s="413"/>
      <c r="E24" s="388" t="s">
        <v>161</v>
      </c>
      <c r="F24" s="389"/>
      <c r="G24" s="389"/>
      <c r="H24" s="389"/>
      <c r="I24" s="389"/>
      <c r="J24" s="389"/>
      <c r="K24" s="390"/>
      <c r="L24" s="385">
        <v>1</v>
      </c>
      <c r="M24" s="386"/>
      <c r="N24" s="386"/>
      <c r="O24" s="386"/>
      <c r="P24" s="387"/>
      <c r="Q24" s="385">
        <v>9200</v>
      </c>
      <c r="R24" s="386"/>
      <c r="S24" s="386"/>
      <c r="T24" s="386"/>
      <c r="U24" s="386"/>
      <c r="V24" s="387"/>
      <c r="W24" s="475"/>
      <c r="X24" s="412"/>
      <c r="Y24" s="413"/>
      <c r="Z24" s="388" t="s">
        <v>162</v>
      </c>
      <c r="AA24" s="389"/>
      <c r="AB24" s="389"/>
      <c r="AC24" s="389"/>
      <c r="AD24" s="389"/>
      <c r="AE24" s="389"/>
      <c r="AF24" s="389"/>
      <c r="AG24" s="390"/>
      <c r="AH24" s="385">
        <v>234</v>
      </c>
      <c r="AI24" s="386"/>
      <c r="AJ24" s="386"/>
      <c r="AK24" s="386"/>
      <c r="AL24" s="387"/>
      <c r="AM24" s="385">
        <v>718614</v>
      </c>
      <c r="AN24" s="386"/>
      <c r="AO24" s="386"/>
      <c r="AP24" s="386"/>
      <c r="AQ24" s="386"/>
      <c r="AR24" s="387"/>
      <c r="AS24" s="385">
        <v>3071</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10747182</v>
      </c>
      <c r="BO24" s="433"/>
      <c r="BP24" s="433"/>
      <c r="BQ24" s="433"/>
      <c r="BR24" s="433"/>
      <c r="BS24" s="433"/>
      <c r="BT24" s="433"/>
      <c r="BU24" s="434"/>
      <c r="BV24" s="432">
        <v>10394706</v>
      </c>
      <c r="BW24" s="433"/>
      <c r="BX24" s="433"/>
      <c r="BY24" s="433"/>
      <c r="BZ24" s="433"/>
      <c r="CA24" s="433"/>
      <c r="CB24" s="433"/>
      <c r="CC24" s="434"/>
      <c r="CD24" s="188"/>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75"/>
      <c r="B25" s="411"/>
      <c r="C25" s="412"/>
      <c r="D25" s="413"/>
      <c r="E25" s="388" t="s">
        <v>164</v>
      </c>
      <c r="F25" s="389"/>
      <c r="G25" s="389"/>
      <c r="H25" s="389"/>
      <c r="I25" s="389"/>
      <c r="J25" s="389"/>
      <c r="K25" s="390"/>
      <c r="L25" s="385">
        <v>1</v>
      </c>
      <c r="M25" s="386"/>
      <c r="N25" s="386"/>
      <c r="O25" s="386"/>
      <c r="P25" s="387"/>
      <c r="Q25" s="385">
        <v>7000</v>
      </c>
      <c r="R25" s="386"/>
      <c r="S25" s="386"/>
      <c r="T25" s="386"/>
      <c r="U25" s="386"/>
      <c r="V25" s="387"/>
      <c r="W25" s="475"/>
      <c r="X25" s="412"/>
      <c r="Y25" s="413"/>
      <c r="Z25" s="388" t="s">
        <v>165</v>
      </c>
      <c r="AA25" s="389"/>
      <c r="AB25" s="389"/>
      <c r="AC25" s="389"/>
      <c r="AD25" s="389"/>
      <c r="AE25" s="389"/>
      <c r="AF25" s="389"/>
      <c r="AG25" s="390"/>
      <c r="AH25" s="385" t="s">
        <v>121</v>
      </c>
      <c r="AI25" s="386"/>
      <c r="AJ25" s="386"/>
      <c r="AK25" s="386"/>
      <c r="AL25" s="387"/>
      <c r="AM25" s="385" t="s">
        <v>121</v>
      </c>
      <c r="AN25" s="386"/>
      <c r="AO25" s="386"/>
      <c r="AP25" s="386"/>
      <c r="AQ25" s="386"/>
      <c r="AR25" s="387"/>
      <c r="AS25" s="385" t="s">
        <v>121</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131506</v>
      </c>
      <c r="BO25" s="462"/>
      <c r="BP25" s="462"/>
      <c r="BQ25" s="462"/>
      <c r="BR25" s="462"/>
      <c r="BS25" s="462"/>
      <c r="BT25" s="462"/>
      <c r="BU25" s="463"/>
      <c r="BV25" s="461">
        <v>203728</v>
      </c>
      <c r="BW25" s="462"/>
      <c r="BX25" s="462"/>
      <c r="BY25" s="462"/>
      <c r="BZ25" s="462"/>
      <c r="CA25" s="462"/>
      <c r="CB25" s="462"/>
      <c r="CC25" s="463"/>
      <c r="CD25" s="188"/>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75"/>
      <c r="B26" s="411"/>
      <c r="C26" s="412"/>
      <c r="D26" s="413"/>
      <c r="E26" s="388" t="s">
        <v>167</v>
      </c>
      <c r="F26" s="389"/>
      <c r="G26" s="389"/>
      <c r="H26" s="389"/>
      <c r="I26" s="389"/>
      <c r="J26" s="389"/>
      <c r="K26" s="390"/>
      <c r="L26" s="385">
        <v>1</v>
      </c>
      <c r="M26" s="386"/>
      <c r="N26" s="386"/>
      <c r="O26" s="386"/>
      <c r="P26" s="387"/>
      <c r="Q26" s="385">
        <v>5900</v>
      </c>
      <c r="R26" s="386"/>
      <c r="S26" s="386"/>
      <c r="T26" s="386"/>
      <c r="U26" s="386"/>
      <c r="V26" s="387"/>
      <c r="W26" s="475"/>
      <c r="X26" s="412"/>
      <c r="Y26" s="413"/>
      <c r="Z26" s="388" t="s">
        <v>168</v>
      </c>
      <c r="AA26" s="443"/>
      <c r="AB26" s="443"/>
      <c r="AC26" s="443"/>
      <c r="AD26" s="443"/>
      <c r="AE26" s="443"/>
      <c r="AF26" s="443"/>
      <c r="AG26" s="444"/>
      <c r="AH26" s="385">
        <v>9</v>
      </c>
      <c r="AI26" s="386"/>
      <c r="AJ26" s="386"/>
      <c r="AK26" s="386"/>
      <c r="AL26" s="387"/>
      <c r="AM26" s="385">
        <v>32940</v>
      </c>
      <c r="AN26" s="386"/>
      <c r="AO26" s="386"/>
      <c r="AP26" s="386"/>
      <c r="AQ26" s="386"/>
      <c r="AR26" s="387"/>
      <c r="AS26" s="385">
        <v>3660</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121</v>
      </c>
      <c r="BO26" s="433"/>
      <c r="BP26" s="433"/>
      <c r="BQ26" s="433"/>
      <c r="BR26" s="433"/>
      <c r="BS26" s="433"/>
      <c r="BT26" s="433"/>
      <c r="BU26" s="434"/>
      <c r="BV26" s="432" t="s">
        <v>121</v>
      </c>
      <c r="BW26" s="433"/>
      <c r="BX26" s="433"/>
      <c r="BY26" s="433"/>
      <c r="BZ26" s="433"/>
      <c r="CA26" s="433"/>
      <c r="CB26" s="433"/>
      <c r="CC26" s="434"/>
      <c r="CD26" s="188"/>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75"/>
      <c r="B27" s="411"/>
      <c r="C27" s="412"/>
      <c r="D27" s="413"/>
      <c r="E27" s="388" t="s">
        <v>170</v>
      </c>
      <c r="F27" s="389"/>
      <c r="G27" s="389"/>
      <c r="H27" s="389"/>
      <c r="I27" s="389"/>
      <c r="J27" s="389"/>
      <c r="K27" s="390"/>
      <c r="L27" s="385">
        <v>1</v>
      </c>
      <c r="M27" s="386"/>
      <c r="N27" s="386"/>
      <c r="O27" s="386"/>
      <c r="P27" s="387"/>
      <c r="Q27" s="385">
        <v>4480</v>
      </c>
      <c r="R27" s="386"/>
      <c r="S27" s="386"/>
      <c r="T27" s="386"/>
      <c r="U27" s="386"/>
      <c r="V27" s="387"/>
      <c r="W27" s="475"/>
      <c r="X27" s="412"/>
      <c r="Y27" s="413"/>
      <c r="Z27" s="388" t="s">
        <v>171</v>
      </c>
      <c r="AA27" s="389"/>
      <c r="AB27" s="389"/>
      <c r="AC27" s="389"/>
      <c r="AD27" s="389"/>
      <c r="AE27" s="389"/>
      <c r="AF27" s="389"/>
      <c r="AG27" s="390"/>
      <c r="AH27" s="385">
        <v>4</v>
      </c>
      <c r="AI27" s="386"/>
      <c r="AJ27" s="386"/>
      <c r="AK27" s="386"/>
      <c r="AL27" s="387"/>
      <c r="AM27" s="385">
        <v>15696</v>
      </c>
      <c r="AN27" s="386"/>
      <c r="AO27" s="386"/>
      <c r="AP27" s="386"/>
      <c r="AQ27" s="386"/>
      <c r="AR27" s="387"/>
      <c r="AS27" s="385">
        <v>3924</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170000</v>
      </c>
      <c r="BO27" s="467"/>
      <c r="BP27" s="467"/>
      <c r="BQ27" s="467"/>
      <c r="BR27" s="467"/>
      <c r="BS27" s="467"/>
      <c r="BT27" s="467"/>
      <c r="BU27" s="468"/>
      <c r="BV27" s="466">
        <v>170000</v>
      </c>
      <c r="BW27" s="467"/>
      <c r="BX27" s="467"/>
      <c r="BY27" s="467"/>
      <c r="BZ27" s="467"/>
      <c r="CA27" s="467"/>
      <c r="CB27" s="467"/>
      <c r="CC27" s="468"/>
      <c r="CD27" s="190"/>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75"/>
      <c r="B28" s="411"/>
      <c r="C28" s="412"/>
      <c r="D28" s="413"/>
      <c r="E28" s="388" t="s">
        <v>173</v>
      </c>
      <c r="F28" s="389"/>
      <c r="G28" s="389"/>
      <c r="H28" s="389"/>
      <c r="I28" s="389"/>
      <c r="J28" s="389"/>
      <c r="K28" s="390"/>
      <c r="L28" s="385">
        <v>1</v>
      </c>
      <c r="M28" s="386"/>
      <c r="N28" s="386"/>
      <c r="O28" s="386"/>
      <c r="P28" s="387"/>
      <c r="Q28" s="385">
        <v>3950</v>
      </c>
      <c r="R28" s="386"/>
      <c r="S28" s="386"/>
      <c r="T28" s="386"/>
      <c r="U28" s="386"/>
      <c r="V28" s="387"/>
      <c r="W28" s="475"/>
      <c r="X28" s="412"/>
      <c r="Y28" s="413"/>
      <c r="Z28" s="388" t="s">
        <v>174</v>
      </c>
      <c r="AA28" s="389"/>
      <c r="AB28" s="389"/>
      <c r="AC28" s="389"/>
      <c r="AD28" s="389"/>
      <c r="AE28" s="389"/>
      <c r="AF28" s="389"/>
      <c r="AG28" s="390"/>
      <c r="AH28" s="385" t="s">
        <v>121</v>
      </c>
      <c r="AI28" s="386"/>
      <c r="AJ28" s="386"/>
      <c r="AK28" s="386"/>
      <c r="AL28" s="387"/>
      <c r="AM28" s="385" t="s">
        <v>121</v>
      </c>
      <c r="AN28" s="386"/>
      <c r="AO28" s="386"/>
      <c r="AP28" s="386"/>
      <c r="AQ28" s="386"/>
      <c r="AR28" s="387"/>
      <c r="AS28" s="385" t="s">
        <v>121</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2197528</v>
      </c>
      <c r="BO28" s="462"/>
      <c r="BP28" s="462"/>
      <c r="BQ28" s="462"/>
      <c r="BR28" s="462"/>
      <c r="BS28" s="462"/>
      <c r="BT28" s="462"/>
      <c r="BU28" s="463"/>
      <c r="BV28" s="461">
        <v>2437481</v>
      </c>
      <c r="BW28" s="462"/>
      <c r="BX28" s="462"/>
      <c r="BY28" s="462"/>
      <c r="BZ28" s="462"/>
      <c r="CA28" s="462"/>
      <c r="CB28" s="462"/>
      <c r="CC28" s="463"/>
      <c r="CD28" s="188"/>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75"/>
      <c r="B29" s="411"/>
      <c r="C29" s="412"/>
      <c r="D29" s="413"/>
      <c r="E29" s="388" t="s">
        <v>176</v>
      </c>
      <c r="F29" s="389"/>
      <c r="G29" s="389"/>
      <c r="H29" s="389"/>
      <c r="I29" s="389"/>
      <c r="J29" s="389"/>
      <c r="K29" s="390"/>
      <c r="L29" s="385">
        <v>16</v>
      </c>
      <c r="M29" s="386"/>
      <c r="N29" s="386"/>
      <c r="O29" s="386"/>
      <c r="P29" s="387"/>
      <c r="Q29" s="385">
        <v>3700</v>
      </c>
      <c r="R29" s="386"/>
      <c r="S29" s="386"/>
      <c r="T29" s="386"/>
      <c r="U29" s="386"/>
      <c r="V29" s="387"/>
      <c r="W29" s="476"/>
      <c r="X29" s="477"/>
      <c r="Y29" s="478"/>
      <c r="Z29" s="388" t="s">
        <v>177</v>
      </c>
      <c r="AA29" s="389"/>
      <c r="AB29" s="389"/>
      <c r="AC29" s="389"/>
      <c r="AD29" s="389"/>
      <c r="AE29" s="389"/>
      <c r="AF29" s="389"/>
      <c r="AG29" s="390"/>
      <c r="AH29" s="385">
        <v>238</v>
      </c>
      <c r="AI29" s="386"/>
      <c r="AJ29" s="386"/>
      <c r="AK29" s="386"/>
      <c r="AL29" s="387"/>
      <c r="AM29" s="385">
        <v>734310</v>
      </c>
      <c r="AN29" s="386"/>
      <c r="AO29" s="386"/>
      <c r="AP29" s="386"/>
      <c r="AQ29" s="386"/>
      <c r="AR29" s="387"/>
      <c r="AS29" s="385">
        <v>3085</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244028</v>
      </c>
      <c r="BO29" s="433"/>
      <c r="BP29" s="433"/>
      <c r="BQ29" s="433"/>
      <c r="BR29" s="433"/>
      <c r="BS29" s="433"/>
      <c r="BT29" s="433"/>
      <c r="BU29" s="434"/>
      <c r="BV29" s="432">
        <v>229704</v>
      </c>
      <c r="BW29" s="433"/>
      <c r="BX29" s="433"/>
      <c r="BY29" s="433"/>
      <c r="BZ29" s="433"/>
      <c r="CA29" s="433"/>
      <c r="CB29" s="433"/>
      <c r="CC29" s="434"/>
      <c r="CD29" s="190"/>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75"/>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98.3</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3830041</v>
      </c>
      <c r="BO30" s="467"/>
      <c r="BP30" s="467"/>
      <c r="BQ30" s="467"/>
      <c r="BR30" s="467"/>
      <c r="BS30" s="467"/>
      <c r="BT30" s="467"/>
      <c r="BU30" s="468"/>
      <c r="BV30" s="466">
        <v>3455787</v>
      </c>
      <c r="BW30" s="467"/>
      <c r="BX30" s="467"/>
      <c r="BY30" s="467"/>
      <c r="BZ30" s="467"/>
      <c r="CA30" s="467"/>
      <c r="CB30" s="467"/>
      <c r="CC30" s="468"/>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15">
      <c r="A31" s="175"/>
      <c r="B31" s="197"/>
      <c r="DI31" s="198"/>
    </row>
    <row r="32" spans="1:113" ht="13.5" customHeight="1" x14ac:dyDescent="0.15">
      <c r="A32" s="175"/>
      <c r="B32" s="199"/>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98"/>
    </row>
    <row r="33" spans="1:113" ht="13.5" customHeight="1" x14ac:dyDescent="0.15">
      <c r="A33" s="175"/>
      <c r="B33" s="199"/>
      <c r="C33" s="384" t="s">
        <v>186</v>
      </c>
      <c r="D33" s="384"/>
      <c r="E33" s="383" t="s">
        <v>187</v>
      </c>
      <c r="F33" s="383"/>
      <c r="G33" s="383"/>
      <c r="H33" s="383"/>
      <c r="I33" s="383"/>
      <c r="J33" s="383"/>
      <c r="K33" s="383"/>
      <c r="L33" s="383"/>
      <c r="M33" s="383"/>
      <c r="N33" s="383"/>
      <c r="O33" s="383"/>
      <c r="P33" s="383"/>
      <c r="Q33" s="383"/>
      <c r="R33" s="383"/>
      <c r="S33" s="383"/>
      <c r="T33" s="200"/>
      <c r="U33" s="384" t="s">
        <v>186</v>
      </c>
      <c r="V33" s="384"/>
      <c r="W33" s="383" t="s">
        <v>187</v>
      </c>
      <c r="X33" s="383"/>
      <c r="Y33" s="383"/>
      <c r="Z33" s="383"/>
      <c r="AA33" s="383"/>
      <c r="AB33" s="383"/>
      <c r="AC33" s="383"/>
      <c r="AD33" s="383"/>
      <c r="AE33" s="383"/>
      <c r="AF33" s="383"/>
      <c r="AG33" s="383"/>
      <c r="AH33" s="383"/>
      <c r="AI33" s="383"/>
      <c r="AJ33" s="383"/>
      <c r="AK33" s="383"/>
      <c r="AL33" s="200"/>
      <c r="AM33" s="384" t="s">
        <v>186</v>
      </c>
      <c r="AN33" s="384"/>
      <c r="AO33" s="383" t="s">
        <v>187</v>
      </c>
      <c r="AP33" s="383"/>
      <c r="AQ33" s="383"/>
      <c r="AR33" s="383"/>
      <c r="AS33" s="383"/>
      <c r="AT33" s="383"/>
      <c r="AU33" s="383"/>
      <c r="AV33" s="383"/>
      <c r="AW33" s="383"/>
      <c r="AX33" s="383"/>
      <c r="AY33" s="383"/>
      <c r="AZ33" s="383"/>
      <c r="BA33" s="383"/>
      <c r="BB33" s="383"/>
      <c r="BC33" s="383"/>
      <c r="BD33" s="201"/>
      <c r="BE33" s="383" t="s">
        <v>188</v>
      </c>
      <c r="BF33" s="383"/>
      <c r="BG33" s="383" t="s">
        <v>189</v>
      </c>
      <c r="BH33" s="383"/>
      <c r="BI33" s="383"/>
      <c r="BJ33" s="383"/>
      <c r="BK33" s="383"/>
      <c r="BL33" s="383"/>
      <c r="BM33" s="383"/>
      <c r="BN33" s="383"/>
      <c r="BO33" s="383"/>
      <c r="BP33" s="383"/>
      <c r="BQ33" s="383"/>
      <c r="BR33" s="383"/>
      <c r="BS33" s="383"/>
      <c r="BT33" s="383"/>
      <c r="BU33" s="383"/>
      <c r="BV33" s="201"/>
      <c r="BW33" s="384" t="s">
        <v>188</v>
      </c>
      <c r="BX33" s="384"/>
      <c r="BY33" s="383" t="s">
        <v>190</v>
      </c>
      <c r="BZ33" s="383"/>
      <c r="CA33" s="383"/>
      <c r="CB33" s="383"/>
      <c r="CC33" s="383"/>
      <c r="CD33" s="383"/>
      <c r="CE33" s="383"/>
      <c r="CF33" s="383"/>
      <c r="CG33" s="383"/>
      <c r="CH33" s="383"/>
      <c r="CI33" s="383"/>
      <c r="CJ33" s="383"/>
      <c r="CK33" s="383"/>
      <c r="CL33" s="383"/>
      <c r="CM33" s="383"/>
      <c r="CN33" s="200"/>
      <c r="CO33" s="384" t="s">
        <v>186</v>
      </c>
      <c r="CP33" s="384"/>
      <c r="CQ33" s="383" t="s">
        <v>191</v>
      </c>
      <c r="CR33" s="383"/>
      <c r="CS33" s="383"/>
      <c r="CT33" s="383"/>
      <c r="CU33" s="383"/>
      <c r="CV33" s="383"/>
      <c r="CW33" s="383"/>
      <c r="CX33" s="383"/>
      <c r="CY33" s="383"/>
      <c r="CZ33" s="383"/>
      <c r="DA33" s="383"/>
      <c r="DB33" s="383"/>
      <c r="DC33" s="383"/>
      <c r="DD33" s="383"/>
      <c r="DE33" s="383"/>
      <c r="DF33" s="200"/>
      <c r="DG33" s="382" t="s">
        <v>192</v>
      </c>
      <c r="DH33" s="382"/>
      <c r="DI33" s="202"/>
    </row>
    <row r="34" spans="1:113" ht="32.25" customHeight="1" x14ac:dyDescent="0.15">
      <c r="A34" s="175"/>
      <c r="B34" s="199"/>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75"/>
      <c r="U34" s="380">
        <f>IF(W34="","",MAX(C34:D43)+1)</f>
        <v>2</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75"/>
      <c r="AM34" s="380">
        <f>IF(AO34="","",MAX(C34:D43,U34:V43)+1)</f>
        <v>6</v>
      </c>
      <c r="AN34" s="380"/>
      <c r="AO34" s="381" t="str">
        <f>IF('各会計、関係団体の財政状況及び健全化判断比率'!B32="","",'各会計、関係団体の財政状況及び健全化判断比率'!B32)</f>
        <v>水道事業会計</v>
      </c>
      <c r="AP34" s="381"/>
      <c r="AQ34" s="381"/>
      <c r="AR34" s="381"/>
      <c r="AS34" s="381"/>
      <c r="AT34" s="381"/>
      <c r="AU34" s="381"/>
      <c r="AV34" s="381"/>
      <c r="AW34" s="381"/>
      <c r="AX34" s="381"/>
      <c r="AY34" s="381"/>
      <c r="AZ34" s="381"/>
      <c r="BA34" s="381"/>
      <c r="BB34" s="381"/>
      <c r="BC34" s="381"/>
      <c r="BD34" s="175"/>
      <c r="BE34" s="380" t="str">
        <f>IF(BG34="","",MAX(C34:D43,U34:V43,AM34:AN43)+1)</f>
        <v/>
      </c>
      <c r="BF34" s="380"/>
      <c r="BG34" s="381"/>
      <c r="BH34" s="381"/>
      <c r="BI34" s="381"/>
      <c r="BJ34" s="381"/>
      <c r="BK34" s="381"/>
      <c r="BL34" s="381"/>
      <c r="BM34" s="381"/>
      <c r="BN34" s="381"/>
      <c r="BO34" s="381"/>
      <c r="BP34" s="381"/>
      <c r="BQ34" s="381"/>
      <c r="BR34" s="381"/>
      <c r="BS34" s="381"/>
      <c r="BT34" s="381"/>
      <c r="BU34" s="381"/>
      <c r="BV34" s="175"/>
      <c r="BW34" s="380">
        <f>IF(BY34="","",MAX(C34:D43,U34:V43,AM34:AN43,BE34:BF43)+1)</f>
        <v>8</v>
      </c>
      <c r="BX34" s="380"/>
      <c r="BY34" s="381" t="str">
        <f>IF('各会計、関係団体の財政状況及び健全化判断比率'!B68="","",'各会計、関係団体の財政状況及び健全化判断比率'!B68)</f>
        <v>山形県消防補償等組合</v>
      </c>
      <c r="BZ34" s="381"/>
      <c r="CA34" s="381"/>
      <c r="CB34" s="381"/>
      <c r="CC34" s="381"/>
      <c r="CD34" s="381"/>
      <c r="CE34" s="381"/>
      <c r="CF34" s="381"/>
      <c r="CG34" s="381"/>
      <c r="CH34" s="381"/>
      <c r="CI34" s="381"/>
      <c r="CJ34" s="381"/>
      <c r="CK34" s="381"/>
      <c r="CL34" s="381"/>
      <c r="CM34" s="381"/>
      <c r="CN34" s="175"/>
      <c r="CO34" s="380">
        <f>IF(CQ34="","",MAX(C34:D43,U34:V43,AM34:AN43,BE34:BF43,BW34:BX43)+1)</f>
        <v>14</v>
      </c>
      <c r="CP34" s="380"/>
      <c r="CQ34" s="381" t="str">
        <f>IF('各会計、関係団体の財政状況及び健全化判断比率'!BS7="","",'各会計、関係団体の財政状況及び健全化判断比率'!BS7)</f>
        <v>新庄市スポーツ協会</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202"/>
    </row>
    <row r="35" spans="1:113" ht="32.25" customHeight="1" x14ac:dyDescent="0.15">
      <c r="A35" s="175"/>
      <c r="B35" s="199"/>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75"/>
      <c r="U35" s="380">
        <f>IF(W35="","",U34+1)</f>
        <v>3</v>
      </c>
      <c r="V35" s="380"/>
      <c r="W35" s="381" t="str">
        <f>IF('各会計、関係団体の財政状況及び健全化判断比率'!B29="","",'各会計、関係団体の財政状況及び健全化判断比率'!B29)</f>
        <v>介護保険事業特別会計</v>
      </c>
      <c r="X35" s="381"/>
      <c r="Y35" s="381"/>
      <c r="Z35" s="381"/>
      <c r="AA35" s="381"/>
      <c r="AB35" s="381"/>
      <c r="AC35" s="381"/>
      <c r="AD35" s="381"/>
      <c r="AE35" s="381"/>
      <c r="AF35" s="381"/>
      <c r="AG35" s="381"/>
      <c r="AH35" s="381"/>
      <c r="AI35" s="381"/>
      <c r="AJ35" s="381"/>
      <c r="AK35" s="381"/>
      <c r="AL35" s="175"/>
      <c r="AM35" s="380">
        <f t="shared" ref="AM35:AM43" si="0">IF(AO35="","",AM34+1)</f>
        <v>7</v>
      </c>
      <c r="AN35" s="380"/>
      <c r="AO35" s="381" t="str">
        <f>IF('各会計、関係団体の財政状況及び健全化判断比率'!B33="","",'各会計、関係団体の財政状況及び健全化判断比率'!B33)</f>
        <v>下水道事業会計</v>
      </c>
      <c r="AP35" s="381"/>
      <c r="AQ35" s="381"/>
      <c r="AR35" s="381"/>
      <c r="AS35" s="381"/>
      <c r="AT35" s="381"/>
      <c r="AU35" s="381"/>
      <c r="AV35" s="381"/>
      <c r="AW35" s="381"/>
      <c r="AX35" s="381"/>
      <c r="AY35" s="381"/>
      <c r="AZ35" s="381"/>
      <c r="BA35" s="381"/>
      <c r="BB35" s="381"/>
      <c r="BC35" s="381"/>
      <c r="BD35" s="175"/>
      <c r="BE35" s="380" t="str">
        <f t="shared" ref="BE35:BE43" si="1">IF(BG35="","",BE34+1)</f>
        <v/>
      </c>
      <c r="BF35" s="380"/>
      <c r="BG35" s="381"/>
      <c r="BH35" s="381"/>
      <c r="BI35" s="381"/>
      <c r="BJ35" s="381"/>
      <c r="BK35" s="381"/>
      <c r="BL35" s="381"/>
      <c r="BM35" s="381"/>
      <c r="BN35" s="381"/>
      <c r="BO35" s="381"/>
      <c r="BP35" s="381"/>
      <c r="BQ35" s="381"/>
      <c r="BR35" s="381"/>
      <c r="BS35" s="381"/>
      <c r="BT35" s="381"/>
      <c r="BU35" s="381"/>
      <c r="BV35" s="175"/>
      <c r="BW35" s="380">
        <f t="shared" ref="BW35:BW43" si="2">IF(BY35="","",BW34+1)</f>
        <v>9</v>
      </c>
      <c r="BX35" s="380"/>
      <c r="BY35" s="381" t="str">
        <f>IF('各会計、関係団体の財政状況及び健全化判断比率'!B69="","",'各会計、関係団体の財政状況及び健全化判断比率'!B69)</f>
        <v>山形県自治会館管理組合</v>
      </c>
      <c r="BZ35" s="381"/>
      <c r="CA35" s="381"/>
      <c r="CB35" s="381"/>
      <c r="CC35" s="381"/>
      <c r="CD35" s="381"/>
      <c r="CE35" s="381"/>
      <c r="CF35" s="381"/>
      <c r="CG35" s="381"/>
      <c r="CH35" s="381"/>
      <c r="CI35" s="381"/>
      <c r="CJ35" s="381"/>
      <c r="CK35" s="381"/>
      <c r="CL35" s="381"/>
      <c r="CM35" s="381"/>
      <c r="CN35" s="175"/>
      <c r="CO35" s="380">
        <f t="shared" ref="CO35:CO43" si="3">IF(CQ35="","",CO34+1)</f>
        <v>15</v>
      </c>
      <c r="CP35" s="380"/>
      <c r="CQ35" s="381" t="str">
        <f>IF('各会計、関係団体の財政状況及び健全化判断比率'!BS8="","",'各会計、関係団体の財政状況及び健全化判断比率'!BS8)</f>
        <v>新庄市土地開発公社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〇</v>
      </c>
      <c r="DH35" s="378"/>
      <c r="DI35" s="202"/>
    </row>
    <row r="36" spans="1:113" ht="32.25" customHeight="1" x14ac:dyDescent="0.15">
      <c r="A36" s="175"/>
      <c r="B36" s="199"/>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75"/>
      <c r="U36" s="380">
        <f t="shared" ref="U36:U43" si="4">IF(W36="","",U35+1)</f>
        <v>4</v>
      </c>
      <c r="V36" s="380"/>
      <c r="W36" s="381" t="str">
        <f>IF('各会計、関係団体の財政状況及び健全化判断比率'!B30="","",'各会計、関係団体の財政状況及び健全化判断比率'!B30)</f>
        <v>後期高齢者医療事業特別会計</v>
      </c>
      <c r="X36" s="381"/>
      <c r="Y36" s="381"/>
      <c r="Z36" s="381"/>
      <c r="AA36" s="381"/>
      <c r="AB36" s="381"/>
      <c r="AC36" s="381"/>
      <c r="AD36" s="381"/>
      <c r="AE36" s="381"/>
      <c r="AF36" s="381"/>
      <c r="AG36" s="381"/>
      <c r="AH36" s="381"/>
      <c r="AI36" s="381"/>
      <c r="AJ36" s="381"/>
      <c r="AK36" s="381"/>
      <c r="AL36" s="175"/>
      <c r="AM36" s="380" t="str">
        <f t="shared" si="0"/>
        <v/>
      </c>
      <c r="AN36" s="380"/>
      <c r="AO36" s="381"/>
      <c r="AP36" s="381"/>
      <c r="AQ36" s="381"/>
      <c r="AR36" s="381"/>
      <c r="AS36" s="381"/>
      <c r="AT36" s="381"/>
      <c r="AU36" s="381"/>
      <c r="AV36" s="381"/>
      <c r="AW36" s="381"/>
      <c r="AX36" s="381"/>
      <c r="AY36" s="381"/>
      <c r="AZ36" s="381"/>
      <c r="BA36" s="381"/>
      <c r="BB36" s="381"/>
      <c r="BC36" s="381"/>
      <c r="BD36" s="175"/>
      <c r="BE36" s="380" t="str">
        <f t="shared" si="1"/>
        <v/>
      </c>
      <c r="BF36" s="380"/>
      <c r="BG36" s="381"/>
      <c r="BH36" s="381"/>
      <c r="BI36" s="381"/>
      <c r="BJ36" s="381"/>
      <c r="BK36" s="381"/>
      <c r="BL36" s="381"/>
      <c r="BM36" s="381"/>
      <c r="BN36" s="381"/>
      <c r="BO36" s="381"/>
      <c r="BP36" s="381"/>
      <c r="BQ36" s="381"/>
      <c r="BR36" s="381"/>
      <c r="BS36" s="381"/>
      <c r="BT36" s="381"/>
      <c r="BU36" s="381"/>
      <c r="BV36" s="175"/>
      <c r="BW36" s="380">
        <f t="shared" si="2"/>
        <v>10</v>
      </c>
      <c r="BX36" s="380"/>
      <c r="BY36" s="381" t="str">
        <f>IF('各会計、関係団体の財政状況及び健全化判断比率'!B70="","",'各会計、関係団体の財政状況及び健全化判断比率'!B70)</f>
        <v>山形県市町村職員退職手当組合</v>
      </c>
      <c r="BZ36" s="381"/>
      <c r="CA36" s="381"/>
      <c r="CB36" s="381"/>
      <c r="CC36" s="381"/>
      <c r="CD36" s="381"/>
      <c r="CE36" s="381"/>
      <c r="CF36" s="381"/>
      <c r="CG36" s="381"/>
      <c r="CH36" s="381"/>
      <c r="CI36" s="381"/>
      <c r="CJ36" s="381"/>
      <c r="CK36" s="381"/>
      <c r="CL36" s="381"/>
      <c r="CM36" s="381"/>
      <c r="CN36" s="175"/>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202"/>
    </row>
    <row r="37" spans="1:113" ht="32.25" customHeight="1" x14ac:dyDescent="0.15">
      <c r="A37" s="175"/>
      <c r="B37" s="199"/>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75"/>
      <c r="U37" s="380">
        <f t="shared" si="4"/>
        <v>5</v>
      </c>
      <c r="V37" s="380"/>
      <c r="W37" s="381" t="str">
        <f>IF('各会計、関係団体の財政状況及び健全化判断比率'!B31="","",'各会計、関係団体の財政状況及び健全化判断比率'!B31)</f>
        <v>交通災害共済事業特別会計</v>
      </c>
      <c r="X37" s="381"/>
      <c r="Y37" s="381"/>
      <c r="Z37" s="381"/>
      <c r="AA37" s="381"/>
      <c r="AB37" s="381"/>
      <c r="AC37" s="381"/>
      <c r="AD37" s="381"/>
      <c r="AE37" s="381"/>
      <c r="AF37" s="381"/>
      <c r="AG37" s="381"/>
      <c r="AH37" s="381"/>
      <c r="AI37" s="381"/>
      <c r="AJ37" s="381"/>
      <c r="AK37" s="381"/>
      <c r="AL37" s="175"/>
      <c r="AM37" s="380" t="str">
        <f t="shared" si="0"/>
        <v/>
      </c>
      <c r="AN37" s="380"/>
      <c r="AO37" s="381"/>
      <c r="AP37" s="381"/>
      <c r="AQ37" s="381"/>
      <c r="AR37" s="381"/>
      <c r="AS37" s="381"/>
      <c r="AT37" s="381"/>
      <c r="AU37" s="381"/>
      <c r="AV37" s="381"/>
      <c r="AW37" s="381"/>
      <c r="AX37" s="381"/>
      <c r="AY37" s="381"/>
      <c r="AZ37" s="381"/>
      <c r="BA37" s="381"/>
      <c r="BB37" s="381"/>
      <c r="BC37" s="381"/>
      <c r="BD37" s="175"/>
      <c r="BE37" s="380" t="str">
        <f t="shared" si="1"/>
        <v/>
      </c>
      <c r="BF37" s="380"/>
      <c r="BG37" s="381"/>
      <c r="BH37" s="381"/>
      <c r="BI37" s="381"/>
      <c r="BJ37" s="381"/>
      <c r="BK37" s="381"/>
      <c r="BL37" s="381"/>
      <c r="BM37" s="381"/>
      <c r="BN37" s="381"/>
      <c r="BO37" s="381"/>
      <c r="BP37" s="381"/>
      <c r="BQ37" s="381"/>
      <c r="BR37" s="381"/>
      <c r="BS37" s="381"/>
      <c r="BT37" s="381"/>
      <c r="BU37" s="381"/>
      <c r="BV37" s="175"/>
      <c r="BW37" s="380">
        <f t="shared" si="2"/>
        <v>11</v>
      </c>
      <c r="BX37" s="380"/>
      <c r="BY37" s="381" t="str">
        <f>IF('各会計、関係団体の財政状況及び健全化判断比率'!B71="","",'各会計、関係団体の財政状況及び健全化判断比率'!B71)</f>
        <v>最上広域市町村圏事務組合</v>
      </c>
      <c r="BZ37" s="381"/>
      <c r="CA37" s="381"/>
      <c r="CB37" s="381"/>
      <c r="CC37" s="381"/>
      <c r="CD37" s="381"/>
      <c r="CE37" s="381"/>
      <c r="CF37" s="381"/>
      <c r="CG37" s="381"/>
      <c r="CH37" s="381"/>
      <c r="CI37" s="381"/>
      <c r="CJ37" s="381"/>
      <c r="CK37" s="381"/>
      <c r="CL37" s="381"/>
      <c r="CM37" s="381"/>
      <c r="CN37" s="175"/>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202"/>
    </row>
    <row r="38" spans="1:113" ht="32.25" customHeight="1" x14ac:dyDescent="0.15">
      <c r="A38" s="175"/>
      <c r="B38" s="199"/>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75"/>
      <c r="U38" s="380" t="str">
        <f t="shared" si="4"/>
        <v/>
      </c>
      <c r="V38" s="380"/>
      <c r="W38" s="381"/>
      <c r="X38" s="381"/>
      <c r="Y38" s="381"/>
      <c r="Z38" s="381"/>
      <c r="AA38" s="381"/>
      <c r="AB38" s="381"/>
      <c r="AC38" s="381"/>
      <c r="AD38" s="381"/>
      <c r="AE38" s="381"/>
      <c r="AF38" s="381"/>
      <c r="AG38" s="381"/>
      <c r="AH38" s="381"/>
      <c r="AI38" s="381"/>
      <c r="AJ38" s="381"/>
      <c r="AK38" s="381"/>
      <c r="AL38" s="175"/>
      <c r="AM38" s="380" t="str">
        <f t="shared" si="0"/>
        <v/>
      </c>
      <c r="AN38" s="380"/>
      <c r="AO38" s="381"/>
      <c r="AP38" s="381"/>
      <c r="AQ38" s="381"/>
      <c r="AR38" s="381"/>
      <c r="AS38" s="381"/>
      <c r="AT38" s="381"/>
      <c r="AU38" s="381"/>
      <c r="AV38" s="381"/>
      <c r="AW38" s="381"/>
      <c r="AX38" s="381"/>
      <c r="AY38" s="381"/>
      <c r="AZ38" s="381"/>
      <c r="BA38" s="381"/>
      <c r="BB38" s="381"/>
      <c r="BC38" s="381"/>
      <c r="BD38" s="175"/>
      <c r="BE38" s="380" t="str">
        <f t="shared" si="1"/>
        <v/>
      </c>
      <c r="BF38" s="380"/>
      <c r="BG38" s="381"/>
      <c r="BH38" s="381"/>
      <c r="BI38" s="381"/>
      <c r="BJ38" s="381"/>
      <c r="BK38" s="381"/>
      <c r="BL38" s="381"/>
      <c r="BM38" s="381"/>
      <c r="BN38" s="381"/>
      <c r="BO38" s="381"/>
      <c r="BP38" s="381"/>
      <c r="BQ38" s="381"/>
      <c r="BR38" s="381"/>
      <c r="BS38" s="381"/>
      <c r="BT38" s="381"/>
      <c r="BU38" s="381"/>
      <c r="BV38" s="175"/>
      <c r="BW38" s="380">
        <f t="shared" si="2"/>
        <v>12</v>
      </c>
      <c r="BX38" s="380"/>
      <c r="BY38" s="381" t="str">
        <f>IF('各会計、関係団体の財政状況及び健全化判断比率'!B72="","",'各会計、関係団体の財政状況及び健全化判断比率'!B72)</f>
        <v>山形県後期高齢者医療広域連合（普通会計分）</v>
      </c>
      <c r="BZ38" s="381"/>
      <c r="CA38" s="381"/>
      <c r="CB38" s="381"/>
      <c r="CC38" s="381"/>
      <c r="CD38" s="381"/>
      <c r="CE38" s="381"/>
      <c r="CF38" s="381"/>
      <c r="CG38" s="381"/>
      <c r="CH38" s="381"/>
      <c r="CI38" s="381"/>
      <c r="CJ38" s="381"/>
      <c r="CK38" s="381"/>
      <c r="CL38" s="381"/>
      <c r="CM38" s="381"/>
      <c r="CN38" s="175"/>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202"/>
    </row>
    <row r="39" spans="1:113" ht="32.25" customHeight="1" x14ac:dyDescent="0.15">
      <c r="A39" s="175"/>
      <c r="B39" s="199"/>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75"/>
      <c r="U39" s="380" t="str">
        <f t="shared" si="4"/>
        <v/>
      </c>
      <c r="V39" s="380"/>
      <c r="W39" s="381"/>
      <c r="X39" s="381"/>
      <c r="Y39" s="381"/>
      <c r="Z39" s="381"/>
      <c r="AA39" s="381"/>
      <c r="AB39" s="381"/>
      <c r="AC39" s="381"/>
      <c r="AD39" s="381"/>
      <c r="AE39" s="381"/>
      <c r="AF39" s="381"/>
      <c r="AG39" s="381"/>
      <c r="AH39" s="381"/>
      <c r="AI39" s="381"/>
      <c r="AJ39" s="381"/>
      <c r="AK39" s="381"/>
      <c r="AL39" s="175"/>
      <c r="AM39" s="380" t="str">
        <f t="shared" si="0"/>
        <v/>
      </c>
      <c r="AN39" s="380"/>
      <c r="AO39" s="381"/>
      <c r="AP39" s="381"/>
      <c r="AQ39" s="381"/>
      <c r="AR39" s="381"/>
      <c r="AS39" s="381"/>
      <c r="AT39" s="381"/>
      <c r="AU39" s="381"/>
      <c r="AV39" s="381"/>
      <c r="AW39" s="381"/>
      <c r="AX39" s="381"/>
      <c r="AY39" s="381"/>
      <c r="AZ39" s="381"/>
      <c r="BA39" s="381"/>
      <c r="BB39" s="381"/>
      <c r="BC39" s="381"/>
      <c r="BD39" s="175"/>
      <c r="BE39" s="380" t="str">
        <f t="shared" si="1"/>
        <v/>
      </c>
      <c r="BF39" s="380"/>
      <c r="BG39" s="381"/>
      <c r="BH39" s="381"/>
      <c r="BI39" s="381"/>
      <c r="BJ39" s="381"/>
      <c r="BK39" s="381"/>
      <c r="BL39" s="381"/>
      <c r="BM39" s="381"/>
      <c r="BN39" s="381"/>
      <c r="BO39" s="381"/>
      <c r="BP39" s="381"/>
      <c r="BQ39" s="381"/>
      <c r="BR39" s="381"/>
      <c r="BS39" s="381"/>
      <c r="BT39" s="381"/>
      <c r="BU39" s="381"/>
      <c r="BV39" s="175"/>
      <c r="BW39" s="380">
        <f t="shared" si="2"/>
        <v>13</v>
      </c>
      <c r="BX39" s="380"/>
      <c r="BY39" s="381" t="str">
        <f>IF('各会計、関係団体の財政状況及び健全化判断比率'!B73="","",'各会計、関係団体の財政状況及び健全化判断比率'!B73)</f>
        <v>山形県後期高齢者医療広域連合（事業会計分）</v>
      </c>
      <c r="BZ39" s="381"/>
      <c r="CA39" s="381"/>
      <c r="CB39" s="381"/>
      <c r="CC39" s="381"/>
      <c r="CD39" s="381"/>
      <c r="CE39" s="381"/>
      <c r="CF39" s="381"/>
      <c r="CG39" s="381"/>
      <c r="CH39" s="381"/>
      <c r="CI39" s="381"/>
      <c r="CJ39" s="381"/>
      <c r="CK39" s="381"/>
      <c r="CL39" s="381"/>
      <c r="CM39" s="381"/>
      <c r="CN39" s="175"/>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202"/>
    </row>
    <row r="40" spans="1:113" ht="32.25" customHeight="1" x14ac:dyDescent="0.15">
      <c r="A40" s="175"/>
      <c r="B40" s="199"/>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75"/>
      <c r="U40" s="380" t="str">
        <f t="shared" si="4"/>
        <v/>
      </c>
      <c r="V40" s="380"/>
      <c r="W40" s="381"/>
      <c r="X40" s="381"/>
      <c r="Y40" s="381"/>
      <c r="Z40" s="381"/>
      <c r="AA40" s="381"/>
      <c r="AB40" s="381"/>
      <c r="AC40" s="381"/>
      <c r="AD40" s="381"/>
      <c r="AE40" s="381"/>
      <c r="AF40" s="381"/>
      <c r="AG40" s="381"/>
      <c r="AH40" s="381"/>
      <c r="AI40" s="381"/>
      <c r="AJ40" s="381"/>
      <c r="AK40" s="381"/>
      <c r="AL40" s="175"/>
      <c r="AM40" s="380" t="str">
        <f t="shared" si="0"/>
        <v/>
      </c>
      <c r="AN40" s="380"/>
      <c r="AO40" s="381"/>
      <c r="AP40" s="381"/>
      <c r="AQ40" s="381"/>
      <c r="AR40" s="381"/>
      <c r="AS40" s="381"/>
      <c r="AT40" s="381"/>
      <c r="AU40" s="381"/>
      <c r="AV40" s="381"/>
      <c r="AW40" s="381"/>
      <c r="AX40" s="381"/>
      <c r="AY40" s="381"/>
      <c r="AZ40" s="381"/>
      <c r="BA40" s="381"/>
      <c r="BB40" s="381"/>
      <c r="BC40" s="381"/>
      <c r="BD40" s="175"/>
      <c r="BE40" s="380" t="str">
        <f t="shared" si="1"/>
        <v/>
      </c>
      <c r="BF40" s="380"/>
      <c r="BG40" s="381"/>
      <c r="BH40" s="381"/>
      <c r="BI40" s="381"/>
      <c r="BJ40" s="381"/>
      <c r="BK40" s="381"/>
      <c r="BL40" s="381"/>
      <c r="BM40" s="381"/>
      <c r="BN40" s="381"/>
      <c r="BO40" s="381"/>
      <c r="BP40" s="381"/>
      <c r="BQ40" s="381"/>
      <c r="BR40" s="381"/>
      <c r="BS40" s="381"/>
      <c r="BT40" s="381"/>
      <c r="BU40" s="381"/>
      <c r="BV40" s="175"/>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75"/>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202"/>
    </row>
    <row r="41" spans="1:113" ht="32.25" customHeight="1" x14ac:dyDescent="0.15">
      <c r="A41" s="175"/>
      <c r="B41" s="199"/>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75"/>
      <c r="U41" s="380" t="str">
        <f t="shared" si="4"/>
        <v/>
      </c>
      <c r="V41" s="380"/>
      <c r="W41" s="381"/>
      <c r="X41" s="381"/>
      <c r="Y41" s="381"/>
      <c r="Z41" s="381"/>
      <c r="AA41" s="381"/>
      <c r="AB41" s="381"/>
      <c r="AC41" s="381"/>
      <c r="AD41" s="381"/>
      <c r="AE41" s="381"/>
      <c r="AF41" s="381"/>
      <c r="AG41" s="381"/>
      <c r="AH41" s="381"/>
      <c r="AI41" s="381"/>
      <c r="AJ41" s="381"/>
      <c r="AK41" s="381"/>
      <c r="AL41" s="175"/>
      <c r="AM41" s="380" t="str">
        <f t="shared" si="0"/>
        <v/>
      </c>
      <c r="AN41" s="380"/>
      <c r="AO41" s="381"/>
      <c r="AP41" s="381"/>
      <c r="AQ41" s="381"/>
      <c r="AR41" s="381"/>
      <c r="AS41" s="381"/>
      <c r="AT41" s="381"/>
      <c r="AU41" s="381"/>
      <c r="AV41" s="381"/>
      <c r="AW41" s="381"/>
      <c r="AX41" s="381"/>
      <c r="AY41" s="381"/>
      <c r="AZ41" s="381"/>
      <c r="BA41" s="381"/>
      <c r="BB41" s="381"/>
      <c r="BC41" s="381"/>
      <c r="BD41" s="175"/>
      <c r="BE41" s="380" t="str">
        <f t="shared" si="1"/>
        <v/>
      </c>
      <c r="BF41" s="380"/>
      <c r="BG41" s="381"/>
      <c r="BH41" s="381"/>
      <c r="BI41" s="381"/>
      <c r="BJ41" s="381"/>
      <c r="BK41" s="381"/>
      <c r="BL41" s="381"/>
      <c r="BM41" s="381"/>
      <c r="BN41" s="381"/>
      <c r="BO41" s="381"/>
      <c r="BP41" s="381"/>
      <c r="BQ41" s="381"/>
      <c r="BR41" s="381"/>
      <c r="BS41" s="381"/>
      <c r="BT41" s="381"/>
      <c r="BU41" s="381"/>
      <c r="BV41" s="175"/>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75"/>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202"/>
    </row>
    <row r="42" spans="1:113" ht="32.25" customHeight="1" x14ac:dyDescent="0.15">
      <c r="B42" s="199"/>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75"/>
      <c r="U42" s="380" t="str">
        <f t="shared" si="4"/>
        <v/>
      </c>
      <c r="V42" s="380"/>
      <c r="W42" s="381"/>
      <c r="X42" s="381"/>
      <c r="Y42" s="381"/>
      <c r="Z42" s="381"/>
      <c r="AA42" s="381"/>
      <c r="AB42" s="381"/>
      <c r="AC42" s="381"/>
      <c r="AD42" s="381"/>
      <c r="AE42" s="381"/>
      <c r="AF42" s="381"/>
      <c r="AG42" s="381"/>
      <c r="AH42" s="381"/>
      <c r="AI42" s="381"/>
      <c r="AJ42" s="381"/>
      <c r="AK42" s="381"/>
      <c r="AL42" s="175"/>
      <c r="AM42" s="380" t="str">
        <f t="shared" si="0"/>
        <v/>
      </c>
      <c r="AN42" s="380"/>
      <c r="AO42" s="381"/>
      <c r="AP42" s="381"/>
      <c r="AQ42" s="381"/>
      <c r="AR42" s="381"/>
      <c r="AS42" s="381"/>
      <c r="AT42" s="381"/>
      <c r="AU42" s="381"/>
      <c r="AV42" s="381"/>
      <c r="AW42" s="381"/>
      <c r="AX42" s="381"/>
      <c r="AY42" s="381"/>
      <c r="AZ42" s="381"/>
      <c r="BA42" s="381"/>
      <c r="BB42" s="381"/>
      <c r="BC42" s="381"/>
      <c r="BD42" s="175"/>
      <c r="BE42" s="380" t="str">
        <f t="shared" si="1"/>
        <v/>
      </c>
      <c r="BF42" s="380"/>
      <c r="BG42" s="381"/>
      <c r="BH42" s="381"/>
      <c r="BI42" s="381"/>
      <c r="BJ42" s="381"/>
      <c r="BK42" s="381"/>
      <c r="BL42" s="381"/>
      <c r="BM42" s="381"/>
      <c r="BN42" s="381"/>
      <c r="BO42" s="381"/>
      <c r="BP42" s="381"/>
      <c r="BQ42" s="381"/>
      <c r="BR42" s="381"/>
      <c r="BS42" s="381"/>
      <c r="BT42" s="381"/>
      <c r="BU42" s="381"/>
      <c r="BV42" s="175"/>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75"/>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202"/>
    </row>
    <row r="43" spans="1:113" ht="32.25" customHeight="1" x14ac:dyDescent="0.15">
      <c r="B43" s="199"/>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75"/>
      <c r="U43" s="380" t="str">
        <f t="shared" si="4"/>
        <v/>
      </c>
      <c r="V43" s="380"/>
      <c r="W43" s="381"/>
      <c r="X43" s="381"/>
      <c r="Y43" s="381"/>
      <c r="Z43" s="381"/>
      <c r="AA43" s="381"/>
      <c r="AB43" s="381"/>
      <c r="AC43" s="381"/>
      <c r="AD43" s="381"/>
      <c r="AE43" s="381"/>
      <c r="AF43" s="381"/>
      <c r="AG43" s="381"/>
      <c r="AH43" s="381"/>
      <c r="AI43" s="381"/>
      <c r="AJ43" s="381"/>
      <c r="AK43" s="381"/>
      <c r="AL43" s="175"/>
      <c r="AM43" s="380" t="str">
        <f t="shared" si="0"/>
        <v/>
      </c>
      <c r="AN43" s="380"/>
      <c r="AO43" s="381"/>
      <c r="AP43" s="381"/>
      <c r="AQ43" s="381"/>
      <c r="AR43" s="381"/>
      <c r="AS43" s="381"/>
      <c r="AT43" s="381"/>
      <c r="AU43" s="381"/>
      <c r="AV43" s="381"/>
      <c r="AW43" s="381"/>
      <c r="AX43" s="381"/>
      <c r="AY43" s="381"/>
      <c r="AZ43" s="381"/>
      <c r="BA43" s="381"/>
      <c r="BB43" s="381"/>
      <c r="BC43" s="381"/>
      <c r="BD43" s="175"/>
      <c r="BE43" s="380" t="str">
        <f t="shared" si="1"/>
        <v/>
      </c>
      <c r="BF43" s="380"/>
      <c r="BG43" s="381"/>
      <c r="BH43" s="381"/>
      <c r="BI43" s="381"/>
      <c r="BJ43" s="381"/>
      <c r="BK43" s="381"/>
      <c r="BL43" s="381"/>
      <c r="BM43" s="381"/>
      <c r="BN43" s="381"/>
      <c r="BO43" s="381"/>
      <c r="BP43" s="381"/>
      <c r="BQ43" s="381"/>
      <c r="BR43" s="381"/>
      <c r="BS43" s="381"/>
      <c r="BT43" s="381"/>
      <c r="BU43" s="381"/>
      <c r="BV43" s="175"/>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75"/>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202"/>
    </row>
    <row r="44" spans="1:113" ht="13.5" customHeight="1" thickBot="1" x14ac:dyDescent="0.2">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15"/>
    <row r="46" spans="1:113" x14ac:dyDescent="0.15">
      <c r="B46" s="174"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aMkyWnoVaMs5XLYe4jc5PPUUh4yay0FdZygD/Vz08xZKslN+njGWXMw0jkhqauvNnRVOwRNrqiTrleL59mvINQ==" saltValue="s81RXN5XixUYv3PYGaihA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208" customWidth="1"/>
    <col min="2" max="2" width="2.375" style="208" customWidth="1"/>
    <col min="3" max="16" width="2.625" style="208" customWidth="1"/>
    <col min="17" max="17" width="2.375" style="208" customWidth="1"/>
    <col min="18" max="95" width="1.625" style="208" customWidth="1"/>
    <col min="96" max="133" width="1.625" style="220" customWidth="1"/>
    <col min="134" max="143" width="1.625" style="208" customWidth="1"/>
    <col min="144" max="16384" width="0" style="208" hidden="1"/>
  </cols>
  <sheetData>
    <row r="1" spans="2:143" ht="22.5" customHeight="1" thickBot="1" x14ac:dyDescent="0.2">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730" t="s">
        <v>202</v>
      </c>
      <c r="DI1" s="731"/>
      <c r="DJ1" s="731"/>
      <c r="DK1" s="731"/>
      <c r="DL1" s="731"/>
      <c r="DM1" s="731"/>
      <c r="DN1" s="732"/>
      <c r="DO1" s="208"/>
      <c r="DP1" s="730" t="s">
        <v>203</v>
      </c>
      <c r="DQ1" s="731"/>
      <c r="DR1" s="731"/>
      <c r="DS1" s="731"/>
      <c r="DT1" s="731"/>
      <c r="DU1" s="731"/>
      <c r="DV1" s="731"/>
      <c r="DW1" s="731"/>
      <c r="DX1" s="731"/>
      <c r="DY1" s="731"/>
      <c r="DZ1" s="731"/>
      <c r="EA1" s="731"/>
      <c r="EB1" s="731"/>
      <c r="EC1" s="732"/>
      <c r="ED1" s="207"/>
      <c r="EE1" s="207"/>
      <c r="EF1" s="207"/>
      <c r="EG1" s="207"/>
      <c r="EH1" s="207"/>
      <c r="EI1" s="207"/>
      <c r="EJ1" s="207"/>
      <c r="EK1" s="207"/>
      <c r="EL1" s="207"/>
      <c r="EM1" s="207"/>
    </row>
    <row r="2" spans="2:143" ht="22.5" customHeight="1" x14ac:dyDescent="0.15">
      <c r="B2" s="209" t="s">
        <v>204</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1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215</v>
      </c>
      <c r="C5" s="693"/>
      <c r="D5" s="693"/>
      <c r="E5" s="693"/>
      <c r="F5" s="693"/>
      <c r="G5" s="693"/>
      <c r="H5" s="693"/>
      <c r="I5" s="693"/>
      <c r="J5" s="693"/>
      <c r="K5" s="693"/>
      <c r="L5" s="693"/>
      <c r="M5" s="693"/>
      <c r="N5" s="693"/>
      <c r="O5" s="693"/>
      <c r="P5" s="693"/>
      <c r="Q5" s="694"/>
      <c r="R5" s="689">
        <v>4608818</v>
      </c>
      <c r="S5" s="690"/>
      <c r="T5" s="690"/>
      <c r="U5" s="690"/>
      <c r="V5" s="690"/>
      <c r="W5" s="690"/>
      <c r="X5" s="690"/>
      <c r="Y5" s="715"/>
      <c r="Z5" s="728">
        <v>22.2</v>
      </c>
      <c r="AA5" s="728"/>
      <c r="AB5" s="728"/>
      <c r="AC5" s="728"/>
      <c r="AD5" s="729">
        <v>4399406</v>
      </c>
      <c r="AE5" s="729"/>
      <c r="AF5" s="729"/>
      <c r="AG5" s="729"/>
      <c r="AH5" s="729"/>
      <c r="AI5" s="729"/>
      <c r="AJ5" s="729"/>
      <c r="AK5" s="729"/>
      <c r="AL5" s="716">
        <v>44.2</v>
      </c>
      <c r="AM5" s="698"/>
      <c r="AN5" s="698"/>
      <c r="AO5" s="717"/>
      <c r="AP5" s="692" t="s">
        <v>216</v>
      </c>
      <c r="AQ5" s="693"/>
      <c r="AR5" s="693"/>
      <c r="AS5" s="693"/>
      <c r="AT5" s="693"/>
      <c r="AU5" s="693"/>
      <c r="AV5" s="693"/>
      <c r="AW5" s="693"/>
      <c r="AX5" s="693"/>
      <c r="AY5" s="693"/>
      <c r="AZ5" s="693"/>
      <c r="BA5" s="693"/>
      <c r="BB5" s="693"/>
      <c r="BC5" s="693"/>
      <c r="BD5" s="693"/>
      <c r="BE5" s="693"/>
      <c r="BF5" s="694"/>
      <c r="BG5" s="634">
        <v>4398666</v>
      </c>
      <c r="BH5" s="635"/>
      <c r="BI5" s="635"/>
      <c r="BJ5" s="635"/>
      <c r="BK5" s="635"/>
      <c r="BL5" s="635"/>
      <c r="BM5" s="635"/>
      <c r="BN5" s="636"/>
      <c r="BO5" s="672">
        <v>95.4</v>
      </c>
      <c r="BP5" s="672"/>
      <c r="BQ5" s="672"/>
      <c r="BR5" s="672"/>
      <c r="BS5" s="673">
        <v>50102</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15">
      <c r="B6" s="631" t="s">
        <v>220</v>
      </c>
      <c r="C6" s="632"/>
      <c r="D6" s="632"/>
      <c r="E6" s="632"/>
      <c r="F6" s="632"/>
      <c r="G6" s="632"/>
      <c r="H6" s="632"/>
      <c r="I6" s="632"/>
      <c r="J6" s="632"/>
      <c r="K6" s="632"/>
      <c r="L6" s="632"/>
      <c r="M6" s="632"/>
      <c r="N6" s="632"/>
      <c r="O6" s="632"/>
      <c r="P6" s="632"/>
      <c r="Q6" s="633"/>
      <c r="R6" s="634">
        <v>141455</v>
      </c>
      <c r="S6" s="635"/>
      <c r="T6" s="635"/>
      <c r="U6" s="635"/>
      <c r="V6" s="635"/>
      <c r="W6" s="635"/>
      <c r="X6" s="635"/>
      <c r="Y6" s="636"/>
      <c r="Z6" s="672">
        <v>0.7</v>
      </c>
      <c r="AA6" s="672"/>
      <c r="AB6" s="672"/>
      <c r="AC6" s="672"/>
      <c r="AD6" s="673">
        <v>141455</v>
      </c>
      <c r="AE6" s="673"/>
      <c r="AF6" s="673"/>
      <c r="AG6" s="673"/>
      <c r="AH6" s="673"/>
      <c r="AI6" s="673"/>
      <c r="AJ6" s="673"/>
      <c r="AK6" s="673"/>
      <c r="AL6" s="637">
        <v>1.4</v>
      </c>
      <c r="AM6" s="638"/>
      <c r="AN6" s="638"/>
      <c r="AO6" s="674"/>
      <c r="AP6" s="631" t="s">
        <v>221</v>
      </c>
      <c r="AQ6" s="632"/>
      <c r="AR6" s="632"/>
      <c r="AS6" s="632"/>
      <c r="AT6" s="632"/>
      <c r="AU6" s="632"/>
      <c r="AV6" s="632"/>
      <c r="AW6" s="632"/>
      <c r="AX6" s="632"/>
      <c r="AY6" s="632"/>
      <c r="AZ6" s="632"/>
      <c r="BA6" s="632"/>
      <c r="BB6" s="632"/>
      <c r="BC6" s="632"/>
      <c r="BD6" s="632"/>
      <c r="BE6" s="632"/>
      <c r="BF6" s="633"/>
      <c r="BG6" s="634">
        <v>4398666</v>
      </c>
      <c r="BH6" s="635"/>
      <c r="BI6" s="635"/>
      <c r="BJ6" s="635"/>
      <c r="BK6" s="635"/>
      <c r="BL6" s="635"/>
      <c r="BM6" s="635"/>
      <c r="BN6" s="636"/>
      <c r="BO6" s="672">
        <v>95.4</v>
      </c>
      <c r="BP6" s="672"/>
      <c r="BQ6" s="672"/>
      <c r="BR6" s="672"/>
      <c r="BS6" s="673">
        <v>50102</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166589</v>
      </c>
      <c r="CS6" s="635"/>
      <c r="CT6" s="635"/>
      <c r="CU6" s="635"/>
      <c r="CV6" s="635"/>
      <c r="CW6" s="635"/>
      <c r="CX6" s="635"/>
      <c r="CY6" s="636"/>
      <c r="CZ6" s="716">
        <v>0.9</v>
      </c>
      <c r="DA6" s="698"/>
      <c r="DB6" s="698"/>
      <c r="DC6" s="718"/>
      <c r="DD6" s="640" t="s">
        <v>121</v>
      </c>
      <c r="DE6" s="635"/>
      <c r="DF6" s="635"/>
      <c r="DG6" s="635"/>
      <c r="DH6" s="635"/>
      <c r="DI6" s="635"/>
      <c r="DJ6" s="635"/>
      <c r="DK6" s="635"/>
      <c r="DL6" s="635"/>
      <c r="DM6" s="635"/>
      <c r="DN6" s="635"/>
      <c r="DO6" s="635"/>
      <c r="DP6" s="636"/>
      <c r="DQ6" s="640">
        <v>166391</v>
      </c>
      <c r="DR6" s="635"/>
      <c r="DS6" s="635"/>
      <c r="DT6" s="635"/>
      <c r="DU6" s="635"/>
      <c r="DV6" s="635"/>
      <c r="DW6" s="635"/>
      <c r="DX6" s="635"/>
      <c r="DY6" s="635"/>
      <c r="DZ6" s="635"/>
      <c r="EA6" s="635"/>
      <c r="EB6" s="635"/>
      <c r="EC6" s="671"/>
    </row>
    <row r="7" spans="2:143" ht="11.25" customHeight="1" x14ac:dyDescent="0.15">
      <c r="B7" s="631" t="s">
        <v>223</v>
      </c>
      <c r="C7" s="632"/>
      <c r="D7" s="632"/>
      <c r="E7" s="632"/>
      <c r="F7" s="632"/>
      <c r="G7" s="632"/>
      <c r="H7" s="632"/>
      <c r="I7" s="632"/>
      <c r="J7" s="632"/>
      <c r="K7" s="632"/>
      <c r="L7" s="632"/>
      <c r="M7" s="632"/>
      <c r="N7" s="632"/>
      <c r="O7" s="632"/>
      <c r="P7" s="632"/>
      <c r="Q7" s="633"/>
      <c r="R7" s="634">
        <v>1107</v>
      </c>
      <c r="S7" s="635"/>
      <c r="T7" s="635"/>
      <c r="U7" s="635"/>
      <c r="V7" s="635"/>
      <c r="W7" s="635"/>
      <c r="X7" s="635"/>
      <c r="Y7" s="636"/>
      <c r="Z7" s="672">
        <v>0</v>
      </c>
      <c r="AA7" s="672"/>
      <c r="AB7" s="672"/>
      <c r="AC7" s="672"/>
      <c r="AD7" s="673">
        <v>1107</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1789760</v>
      </c>
      <c r="BH7" s="635"/>
      <c r="BI7" s="635"/>
      <c r="BJ7" s="635"/>
      <c r="BK7" s="635"/>
      <c r="BL7" s="635"/>
      <c r="BM7" s="635"/>
      <c r="BN7" s="636"/>
      <c r="BO7" s="672">
        <v>38.799999999999997</v>
      </c>
      <c r="BP7" s="672"/>
      <c r="BQ7" s="672"/>
      <c r="BR7" s="672"/>
      <c r="BS7" s="673">
        <v>50102</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2870964</v>
      </c>
      <c r="CS7" s="635"/>
      <c r="CT7" s="635"/>
      <c r="CU7" s="635"/>
      <c r="CV7" s="635"/>
      <c r="CW7" s="635"/>
      <c r="CX7" s="635"/>
      <c r="CY7" s="636"/>
      <c r="CZ7" s="672">
        <v>14.8</v>
      </c>
      <c r="DA7" s="672"/>
      <c r="DB7" s="672"/>
      <c r="DC7" s="672"/>
      <c r="DD7" s="640">
        <v>39217</v>
      </c>
      <c r="DE7" s="635"/>
      <c r="DF7" s="635"/>
      <c r="DG7" s="635"/>
      <c r="DH7" s="635"/>
      <c r="DI7" s="635"/>
      <c r="DJ7" s="635"/>
      <c r="DK7" s="635"/>
      <c r="DL7" s="635"/>
      <c r="DM7" s="635"/>
      <c r="DN7" s="635"/>
      <c r="DO7" s="635"/>
      <c r="DP7" s="636"/>
      <c r="DQ7" s="640">
        <v>2676798</v>
      </c>
      <c r="DR7" s="635"/>
      <c r="DS7" s="635"/>
      <c r="DT7" s="635"/>
      <c r="DU7" s="635"/>
      <c r="DV7" s="635"/>
      <c r="DW7" s="635"/>
      <c r="DX7" s="635"/>
      <c r="DY7" s="635"/>
      <c r="DZ7" s="635"/>
      <c r="EA7" s="635"/>
      <c r="EB7" s="635"/>
      <c r="EC7" s="671"/>
    </row>
    <row r="8" spans="2:143" ht="11.25" customHeight="1" x14ac:dyDescent="0.15">
      <c r="B8" s="631" t="s">
        <v>226</v>
      </c>
      <c r="C8" s="632"/>
      <c r="D8" s="632"/>
      <c r="E8" s="632"/>
      <c r="F8" s="632"/>
      <c r="G8" s="632"/>
      <c r="H8" s="632"/>
      <c r="I8" s="632"/>
      <c r="J8" s="632"/>
      <c r="K8" s="632"/>
      <c r="L8" s="632"/>
      <c r="M8" s="632"/>
      <c r="N8" s="632"/>
      <c r="O8" s="632"/>
      <c r="P8" s="632"/>
      <c r="Q8" s="633"/>
      <c r="R8" s="634">
        <v>13413</v>
      </c>
      <c r="S8" s="635"/>
      <c r="T8" s="635"/>
      <c r="U8" s="635"/>
      <c r="V8" s="635"/>
      <c r="W8" s="635"/>
      <c r="X8" s="635"/>
      <c r="Y8" s="636"/>
      <c r="Z8" s="672">
        <v>0.1</v>
      </c>
      <c r="AA8" s="672"/>
      <c r="AB8" s="672"/>
      <c r="AC8" s="672"/>
      <c r="AD8" s="673">
        <v>13413</v>
      </c>
      <c r="AE8" s="673"/>
      <c r="AF8" s="673"/>
      <c r="AG8" s="673"/>
      <c r="AH8" s="673"/>
      <c r="AI8" s="673"/>
      <c r="AJ8" s="673"/>
      <c r="AK8" s="673"/>
      <c r="AL8" s="637">
        <v>0.1</v>
      </c>
      <c r="AM8" s="638"/>
      <c r="AN8" s="638"/>
      <c r="AO8" s="674"/>
      <c r="AP8" s="631" t="s">
        <v>227</v>
      </c>
      <c r="AQ8" s="632"/>
      <c r="AR8" s="632"/>
      <c r="AS8" s="632"/>
      <c r="AT8" s="632"/>
      <c r="AU8" s="632"/>
      <c r="AV8" s="632"/>
      <c r="AW8" s="632"/>
      <c r="AX8" s="632"/>
      <c r="AY8" s="632"/>
      <c r="AZ8" s="632"/>
      <c r="BA8" s="632"/>
      <c r="BB8" s="632"/>
      <c r="BC8" s="632"/>
      <c r="BD8" s="632"/>
      <c r="BE8" s="632"/>
      <c r="BF8" s="633"/>
      <c r="BG8" s="634">
        <v>59885</v>
      </c>
      <c r="BH8" s="635"/>
      <c r="BI8" s="635"/>
      <c r="BJ8" s="635"/>
      <c r="BK8" s="635"/>
      <c r="BL8" s="635"/>
      <c r="BM8" s="635"/>
      <c r="BN8" s="636"/>
      <c r="BO8" s="672">
        <v>1.3</v>
      </c>
      <c r="BP8" s="672"/>
      <c r="BQ8" s="672"/>
      <c r="BR8" s="672"/>
      <c r="BS8" s="673" t="s">
        <v>121</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6133343</v>
      </c>
      <c r="CS8" s="635"/>
      <c r="CT8" s="635"/>
      <c r="CU8" s="635"/>
      <c r="CV8" s="635"/>
      <c r="CW8" s="635"/>
      <c r="CX8" s="635"/>
      <c r="CY8" s="636"/>
      <c r="CZ8" s="672">
        <v>31.6</v>
      </c>
      <c r="DA8" s="672"/>
      <c r="DB8" s="672"/>
      <c r="DC8" s="672"/>
      <c r="DD8" s="640">
        <v>50742</v>
      </c>
      <c r="DE8" s="635"/>
      <c r="DF8" s="635"/>
      <c r="DG8" s="635"/>
      <c r="DH8" s="635"/>
      <c r="DI8" s="635"/>
      <c r="DJ8" s="635"/>
      <c r="DK8" s="635"/>
      <c r="DL8" s="635"/>
      <c r="DM8" s="635"/>
      <c r="DN8" s="635"/>
      <c r="DO8" s="635"/>
      <c r="DP8" s="636"/>
      <c r="DQ8" s="640">
        <v>3237159</v>
      </c>
      <c r="DR8" s="635"/>
      <c r="DS8" s="635"/>
      <c r="DT8" s="635"/>
      <c r="DU8" s="635"/>
      <c r="DV8" s="635"/>
      <c r="DW8" s="635"/>
      <c r="DX8" s="635"/>
      <c r="DY8" s="635"/>
      <c r="DZ8" s="635"/>
      <c r="EA8" s="635"/>
      <c r="EB8" s="635"/>
      <c r="EC8" s="671"/>
    </row>
    <row r="9" spans="2:143" ht="11.25" customHeight="1" x14ac:dyDescent="0.15">
      <c r="B9" s="631" t="s">
        <v>229</v>
      </c>
      <c r="C9" s="632"/>
      <c r="D9" s="632"/>
      <c r="E9" s="632"/>
      <c r="F9" s="632"/>
      <c r="G9" s="632"/>
      <c r="H9" s="632"/>
      <c r="I9" s="632"/>
      <c r="J9" s="632"/>
      <c r="K9" s="632"/>
      <c r="L9" s="632"/>
      <c r="M9" s="632"/>
      <c r="N9" s="632"/>
      <c r="O9" s="632"/>
      <c r="P9" s="632"/>
      <c r="Q9" s="633"/>
      <c r="R9" s="634">
        <v>16157</v>
      </c>
      <c r="S9" s="635"/>
      <c r="T9" s="635"/>
      <c r="U9" s="635"/>
      <c r="V9" s="635"/>
      <c r="W9" s="635"/>
      <c r="X9" s="635"/>
      <c r="Y9" s="636"/>
      <c r="Z9" s="672">
        <v>0.1</v>
      </c>
      <c r="AA9" s="672"/>
      <c r="AB9" s="672"/>
      <c r="AC9" s="672"/>
      <c r="AD9" s="673">
        <v>16157</v>
      </c>
      <c r="AE9" s="673"/>
      <c r="AF9" s="673"/>
      <c r="AG9" s="673"/>
      <c r="AH9" s="673"/>
      <c r="AI9" s="673"/>
      <c r="AJ9" s="673"/>
      <c r="AK9" s="673"/>
      <c r="AL9" s="637">
        <v>0.2</v>
      </c>
      <c r="AM9" s="638"/>
      <c r="AN9" s="638"/>
      <c r="AO9" s="674"/>
      <c r="AP9" s="631" t="s">
        <v>230</v>
      </c>
      <c r="AQ9" s="632"/>
      <c r="AR9" s="632"/>
      <c r="AS9" s="632"/>
      <c r="AT9" s="632"/>
      <c r="AU9" s="632"/>
      <c r="AV9" s="632"/>
      <c r="AW9" s="632"/>
      <c r="AX9" s="632"/>
      <c r="AY9" s="632"/>
      <c r="AZ9" s="632"/>
      <c r="BA9" s="632"/>
      <c r="BB9" s="632"/>
      <c r="BC9" s="632"/>
      <c r="BD9" s="632"/>
      <c r="BE9" s="632"/>
      <c r="BF9" s="633"/>
      <c r="BG9" s="634">
        <v>1422408</v>
      </c>
      <c r="BH9" s="635"/>
      <c r="BI9" s="635"/>
      <c r="BJ9" s="635"/>
      <c r="BK9" s="635"/>
      <c r="BL9" s="635"/>
      <c r="BM9" s="635"/>
      <c r="BN9" s="636"/>
      <c r="BO9" s="672">
        <v>30.9</v>
      </c>
      <c r="BP9" s="672"/>
      <c r="BQ9" s="672"/>
      <c r="BR9" s="672"/>
      <c r="BS9" s="673" t="s">
        <v>121</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1297211</v>
      </c>
      <c r="CS9" s="635"/>
      <c r="CT9" s="635"/>
      <c r="CU9" s="635"/>
      <c r="CV9" s="635"/>
      <c r="CW9" s="635"/>
      <c r="CX9" s="635"/>
      <c r="CY9" s="636"/>
      <c r="CZ9" s="672">
        <v>6.7</v>
      </c>
      <c r="DA9" s="672"/>
      <c r="DB9" s="672"/>
      <c r="DC9" s="672"/>
      <c r="DD9" s="640">
        <v>22764</v>
      </c>
      <c r="DE9" s="635"/>
      <c r="DF9" s="635"/>
      <c r="DG9" s="635"/>
      <c r="DH9" s="635"/>
      <c r="DI9" s="635"/>
      <c r="DJ9" s="635"/>
      <c r="DK9" s="635"/>
      <c r="DL9" s="635"/>
      <c r="DM9" s="635"/>
      <c r="DN9" s="635"/>
      <c r="DO9" s="635"/>
      <c r="DP9" s="636"/>
      <c r="DQ9" s="640">
        <v>1072824</v>
      </c>
      <c r="DR9" s="635"/>
      <c r="DS9" s="635"/>
      <c r="DT9" s="635"/>
      <c r="DU9" s="635"/>
      <c r="DV9" s="635"/>
      <c r="DW9" s="635"/>
      <c r="DX9" s="635"/>
      <c r="DY9" s="635"/>
      <c r="DZ9" s="635"/>
      <c r="EA9" s="635"/>
      <c r="EB9" s="635"/>
      <c r="EC9" s="671"/>
    </row>
    <row r="10" spans="2:143" ht="11.25" customHeight="1" x14ac:dyDescent="0.15">
      <c r="B10" s="631" t="s">
        <v>232</v>
      </c>
      <c r="C10" s="632"/>
      <c r="D10" s="632"/>
      <c r="E10" s="632"/>
      <c r="F10" s="632"/>
      <c r="G10" s="632"/>
      <c r="H10" s="632"/>
      <c r="I10" s="632"/>
      <c r="J10" s="632"/>
      <c r="K10" s="632"/>
      <c r="L10" s="632"/>
      <c r="M10" s="632"/>
      <c r="N10" s="632"/>
      <c r="O10" s="632"/>
      <c r="P10" s="632"/>
      <c r="Q10" s="633"/>
      <c r="R10" s="634" t="s">
        <v>121</v>
      </c>
      <c r="S10" s="635"/>
      <c r="T10" s="635"/>
      <c r="U10" s="635"/>
      <c r="V10" s="635"/>
      <c r="W10" s="635"/>
      <c r="X10" s="635"/>
      <c r="Y10" s="636"/>
      <c r="Z10" s="672" t="s">
        <v>121</v>
      </c>
      <c r="AA10" s="672"/>
      <c r="AB10" s="672"/>
      <c r="AC10" s="672"/>
      <c r="AD10" s="673" t="s">
        <v>121</v>
      </c>
      <c r="AE10" s="673"/>
      <c r="AF10" s="673"/>
      <c r="AG10" s="673"/>
      <c r="AH10" s="673"/>
      <c r="AI10" s="673"/>
      <c r="AJ10" s="673"/>
      <c r="AK10" s="673"/>
      <c r="AL10" s="637" t="s">
        <v>121</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131903</v>
      </c>
      <c r="BH10" s="635"/>
      <c r="BI10" s="635"/>
      <c r="BJ10" s="635"/>
      <c r="BK10" s="635"/>
      <c r="BL10" s="635"/>
      <c r="BM10" s="635"/>
      <c r="BN10" s="636"/>
      <c r="BO10" s="672">
        <v>2.9</v>
      </c>
      <c r="BP10" s="672"/>
      <c r="BQ10" s="672"/>
      <c r="BR10" s="672"/>
      <c r="BS10" s="673" t="s">
        <v>121</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41671</v>
      </c>
      <c r="CS10" s="635"/>
      <c r="CT10" s="635"/>
      <c r="CU10" s="635"/>
      <c r="CV10" s="635"/>
      <c r="CW10" s="635"/>
      <c r="CX10" s="635"/>
      <c r="CY10" s="636"/>
      <c r="CZ10" s="672">
        <v>0.2</v>
      </c>
      <c r="DA10" s="672"/>
      <c r="DB10" s="672"/>
      <c r="DC10" s="672"/>
      <c r="DD10" s="640" t="s">
        <v>121</v>
      </c>
      <c r="DE10" s="635"/>
      <c r="DF10" s="635"/>
      <c r="DG10" s="635"/>
      <c r="DH10" s="635"/>
      <c r="DI10" s="635"/>
      <c r="DJ10" s="635"/>
      <c r="DK10" s="635"/>
      <c r="DL10" s="635"/>
      <c r="DM10" s="635"/>
      <c r="DN10" s="635"/>
      <c r="DO10" s="635"/>
      <c r="DP10" s="636"/>
      <c r="DQ10" s="640">
        <v>10267</v>
      </c>
      <c r="DR10" s="635"/>
      <c r="DS10" s="635"/>
      <c r="DT10" s="635"/>
      <c r="DU10" s="635"/>
      <c r="DV10" s="635"/>
      <c r="DW10" s="635"/>
      <c r="DX10" s="635"/>
      <c r="DY10" s="635"/>
      <c r="DZ10" s="635"/>
      <c r="EA10" s="635"/>
      <c r="EB10" s="635"/>
      <c r="EC10" s="671"/>
    </row>
    <row r="11" spans="2:143" ht="11.25" customHeight="1" x14ac:dyDescent="0.15">
      <c r="B11" s="631" t="s">
        <v>235</v>
      </c>
      <c r="C11" s="632"/>
      <c r="D11" s="632"/>
      <c r="E11" s="632"/>
      <c r="F11" s="632"/>
      <c r="G11" s="632"/>
      <c r="H11" s="632"/>
      <c r="I11" s="632"/>
      <c r="J11" s="632"/>
      <c r="K11" s="632"/>
      <c r="L11" s="632"/>
      <c r="M11" s="632"/>
      <c r="N11" s="632"/>
      <c r="O11" s="632"/>
      <c r="P11" s="632"/>
      <c r="Q11" s="633"/>
      <c r="R11" s="634">
        <v>919556</v>
      </c>
      <c r="S11" s="635"/>
      <c r="T11" s="635"/>
      <c r="U11" s="635"/>
      <c r="V11" s="635"/>
      <c r="W11" s="635"/>
      <c r="X11" s="635"/>
      <c r="Y11" s="636"/>
      <c r="Z11" s="637">
        <v>4.4000000000000004</v>
      </c>
      <c r="AA11" s="638"/>
      <c r="AB11" s="638"/>
      <c r="AC11" s="639"/>
      <c r="AD11" s="640">
        <v>919556</v>
      </c>
      <c r="AE11" s="635"/>
      <c r="AF11" s="635"/>
      <c r="AG11" s="635"/>
      <c r="AH11" s="635"/>
      <c r="AI11" s="635"/>
      <c r="AJ11" s="635"/>
      <c r="AK11" s="636"/>
      <c r="AL11" s="637">
        <v>9.1999999999999993</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175564</v>
      </c>
      <c r="BH11" s="635"/>
      <c r="BI11" s="635"/>
      <c r="BJ11" s="635"/>
      <c r="BK11" s="635"/>
      <c r="BL11" s="635"/>
      <c r="BM11" s="635"/>
      <c r="BN11" s="636"/>
      <c r="BO11" s="672">
        <v>3.8</v>
      </c>
      <c r="BP11" s="672"/>
      <c r="BQ11" s="672"/>
      <c r="BR11" s="672"/>
      <c r="BS11" s="673">
        <v>50102</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916473</v>
      </c>
      <c r="CS11" s="635"/>
      <c r="CT11" s="635"/>
      <c r="CU11" s="635"/>
      <c r="CV11" s="635"/>
      <c r="CW11" s="635"/>
      <c r="CX11" s="635"/>
      <c r="CY11" s="636"/>
      <c r="CZ11" s="672">
        <v>4.7</v>
      </c>
      <c r="DA11" s="672"/>
      <c r="DB11" s="672"/>
      <c r="DC11" s="672"/>
      <c r="DD11" s="640">
        <v>168168</v>
      </c>
      <c r="DE11" s="635"/>
      <c r="DF11" s="635"/>
      <c r="DG11" s="635"/>
      <c r="DH11" s="635"/>
      <c r="DI11" s="635"/>
      <c r="DJ11" s="635"/>
      <c r="DK11" s="635"/>
      <c r="DL11" s="635"/>
      <c r="DM11" s="635"/>
      <c r="DN11" s="635"/>
      <c r="DO11" s="635"/>
      <c r="DP11" s="636"/>
      <c r="DQ11" s="640">
        <v>385730</v>
      </c>
      <c r="DR11" s="635"/>
      <c r="DS11" s="635"/>
      <c r="DT11" s="635"/>
      <c r="DU11" s="635"/>
      <c r="DV11" s="635"/>
      <c r="DW11" s="635"/>
      <c r="DX11" s="635"/>
      <c r="DY11" s="635"/>
      <c r="DZ11" s="635"/>
      <c r="EA11" s="635"/>
      <c r="EB11" s="635"/>
      <c r="EC11" s="671"/>
    </row>
    <row r="12" spans="2:143" ht="11.25" customHeight="1" x14ac:dyDescent="0.15">
      <c r="B12" s="631" t="s">
        <v>238</v>
      </c>
      <c r="C12" s="632"/>
      <c r="D12" s="632"/>
      <c r="E12" s="632"/>
      <c r="F12" s="632"/>
      <c r="G12" s="632"/>
      <c r="H12" s="632"/>
      <c r="I12" s="632"/>
      <c r="J12" s="632"/>
      <c r="K12" s="632"/>
      <c r="L12" s="632"/>
      <c r="M12" s="632"/>
      <c r="N12" s="632"/>
      <c r="O12" s="632"/>
      <c r="P12" s="632"/>
      <c r="Q12" s="633"/>
      <c r="R12" s="634">
        <v>4994</v>
      </c>
      <c r="S12" s="635"/>
      <c r="T12" s="635"/>
      <c r="U12" s="635"/>
      <c r="V12" s="635"/>
      <c r="W12" s="635"/>
      <c r="X12" s="635"/>
      <c r="Y12" s="636"/>
      <c r="Z12" s="672">
        <v>0</v>
      </c>
      <c r="AA12" s="672"/>
      <c r="AB12" s="672"/>
      <c r="AC12" s="672"/>
      <c r="AD12" s="673">
        <v>4994</v>
      </c>
      <c r="AE12" s="673"/>
      <c r="AF12" s="673"/>
      <c r="AG12" s="673"/>
      <c r="AH12" s="673"/>
      <c r="AI12" s="673"/>
      <c r="AJ12" s="673"/>
      <c r="AK12" s="673"/>
      <c r="AL12" s="637">
        <v>0.1</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2098944</v>
      </c>
      <c r="BH12" s="635"/>
      <c r="BI12" s="635"/>
      <c r="BJ12" s="635"/>
      <c r="BK12" s="635"/>
      <c r="BL12" s="635"/>
      <c r="BM12" s="635"/>
      <c r="BN12" s="636"/>
      <c r="BO12" s="672">
        <v>45.5</v>
      </c>
      <c r="BP12" s="672"/>
      <c r="BQ12" s="672"/>
      <c r="BR12" s="672"/>
      <c r="BS12" s="673" t="s">
        <v>121</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1247408</v>
      </c>
      <c r="CS12" s="635"/>
      <c r="CT12" s="635"/>
      <c r="CU12" s="635"/>
      <c r="CV12" s="635"/>
      <c r="CW12" s="635"/>
      <c r="CX12" s="635"/>
      <c r="CY12" s="636"/>
      <c r="CZ12" s="672">
        <v>6.4</v>
      </c>
      <c r="DA12" s="672"/>
      <c r="DB12" s="672"/>
      <c r="DC12" s="672"/>
      <c r="DD12" s="640">
        <v>44035</v>
      </c>
      <c r="DE12" s="635"/>
      <c r="DF12" s="635"/>
      <c r="DG12" s="635"/>
      <c r="DH12" s="635"/>
      <c r="DI12" s="635"/>
      <c r="DJ12" s="635"/>
      <c r="DK12" s="635"/>
      <c r="DL12" s="635"/>
      <c r="DM12" s="635"/>
      <c r="DN12" s="635"/>
      <c r="DO12" s="635"/>
      <c r="DP12" s="636"/>
      <c r="DQ12" s="640">
        <v>448443</v>
      </c>
      <c r="DR12" s="635"/>
      <c r="DS12" s="635"/>
      <c r="DT12" s="635"/>
      <c r="DU12" s="635"/>
      <c r="DV12" s="635"/>
      <c r="DW12" s="635"/>
      <c r="DX12" s="635"/>
      <c r="DY12" s="635"/>
      <c r="DZ12" s="635"/>
      <c r="EA12" s="635"/>
      <c r="EB12" s="635"/>
      <c r="EC12" s="671"/>
    </row>
    <row r="13" spans="2:143" ht="11.25" customHeight="1" x14ac:dyDescent="0.15">
      <c r="B13" s="631" t="s">
        <v>241</v>
      </c>
      <c r="C13" s="632"/>
      <c r="D13" s="632"/>
      <c r="E13" s="632"/>
      <c r="F13" s="632"/>
      <c r="G13" s="632"/>
      <c r="H13" s="632"/>
      <c r="I13" s="632"/>
      <c r="J13" s="632"/>
      <c r="K13" s="632"/>
      <c r="L13" s="632"/>
      <c r="M13" s="632"/>
      <c r="N13" s="632"/>
      <c r="O13" s="632"/>
      <c r="P13" s="632"/>
      <c r="Q13" s="633"/>
      <c r="R13" s="634" t="s">
        <v>121</v>
      </c>
      <c r="S13" s="635"/>
      <c r="T13" s="635"/>
      <c r="U13" s="635"/>
      <c r="V13" s="635"/>
      <c r="W13" s="635"/>
      <c r="X13" s="635"/>
      <c r="Y13" s="636"/>
      <c r="Z13" s="672" t="s">
        <v>121</v>
      </c>
      <c r="AA13" s="672"/>
      <c r="AB13" s="672"/>
      <c r="AC13" s="672"/>
      <c r="AD13" s="673" t="s">
        <v>121</v>
      </c>
      <c r="AE13" s="673"/>
      <c r="AF13" s="673"/>
      <c r="AG13" s="673"/>
      <c r="AH13" s="673"/>
      <c r="AI13" s="673"/>
      <c r="AJ13" s="673"/>
      <c r="AK13" s="673"/>
      <c r="AL13" s="637" t="s">
        <v>121</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2079423</v>
      </c>
      <c r="BH13" s="635"/>
      <c r="BI13" s="635"/>
      <c r="BJ13" s="635"/>
      <c r="BK13" s="635"/>
      <c r="BL13" s="635"/>
      <c r="BM13" s="635"/>
      <c r="BN13" s="636"/>
      <c r="BO13" s="672">
        <v>45.1</v>
      </c>
      <c r="BP13" s="672"/>
      <c r="BQ13" s="672"/>
      <c r="BR13" s="672"/>
      <c r="BS13" s="673" t="s">
        <v>121</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2040015</v>
      </c>
      <c r="CS13" s="635"/>
      <c r="CT13" s="635"/>
      <c r="CU13" s="635"/>
      <c r="CV13" s="635"/>
      <c r="CW13" s="635"/>
      <c r="CX13" s="635"/>
      <c r="CY13" s="636"/>
      <c r="CZ13" s="672">
        <v>10.5</v>
      </c>
      <c r="DA13" s="672"/>
      <c r="DB13" s="672"/>
      <c r="DC13" s="672"/>
      <c r="DD13" s="640">
        <v>731926</v>
      </c>
      <c r="DE13" s="635"/>
      <c r="DF13" s="635"/>
      <c r="DG13" s="635"/>
      <c r="DH13" s="635"/>
      <c r="DI13" s="635"/>
      <c r="DJ13" s="635"/>
      <c r="DK13" s="635"/>
      <c r="DL13" s="635"/>
      <c r="DM13" s="635"/>
      <c r="DN13" s="635"/>
      <c r="DO13" s="635"/>
      <c r="DP13" s="636"/>
      <c r="DQ13" s="640">
        <v>1120900</v>
      </c>
      <c r="DR13" s="635"/>
      <c r="DS13" s="635"/>
      <c r="DT13" s="635"/>
      <c r="DU13" s="635"/>
      <c r="DV13" s="635"/>
      <c r="DW13" s="635"/>
      <c r="DX13" s="635"/>
      <c r="DY13" s="635"/>
      <c r="DZ13" s="635"/>
      <c r="EA13" s="635"/>
      <c r="EB13" s="635"/>
      <c r="EC13" s="671"/>
    </row>
    <row r="14" spans="2:143" ht="11.25" customHeight="1" x14ac:dyDescent="0.15">
      <c r="B14" s="631" t="s">
        <v>244</v>
      </c>
      <c r="C14" s="632"/>
      <c r="D14" s="632"/>
      <c r="E14" s="632"/>
      <c r="F14" s="632"/>
      <c r="G14" s="632"/>
      <c r="H14" s="632"/>
      <c r="I14" s="632"/>
      <c r="J14" s="632"/>
      <c r="K14" s="632"/>
      <c r="L14" s="632"/>
      <c r="M14" s="632"/>
      <c r="N14" s="632"/>
      <c r="O14" s="632"/>
      <c r="P14" s="632"/>
      <c r="Q14" s="633"/>
      <c r="R14" s="634">
        <v>992</v>
      </c>
      <c r="S14" s="635"/>
      <c r="T14" s="635"/>
      <c r="U14" s="635"/>
      <c r="V14" s="635"/>
      <c r="W14" s="635"/>
      <c r="X14" s="635"/>
      <c r="Y14" s="636"/>
      <c r="Z14" s="672">
        <v>0</v>
      </c>
      <c r="AA14" s="672"/>
      <c r="AB14" s="672"/>
      <c r="AC14" s="672"/>
      <c r="AD14" s="673">
        <v>992</v>
      </c>
      <c r="AE14" s="673"/>
      <c r="AF14" s="673"/>
      <c r="AG14" s="673"/>
      <c r="AH14" s="673"/>
      <c r="AI14" s="673"/>
      <c r="AJ14" s="673"/>
      <c r="AK14" s="673"/>
      <c r="AL14" s="637">
        <v>0</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131435</v>
      </c>
      <c r="BH14" s="635"/>
      <c r="BI14" s="635"/>
      <c r="BJ14" s="635"/>
      <c r="BK14" s="635"/>
      <c r="BL14" s="635"/>
      <c r="BM14" s="635"/>
      <c r="BN14" s="636"/>
      <c r="BO14" s="672">
        <v>2.9</v>
      </c>
      <c r="BP14" s="672"/>
      <c r="BQ14" s="672"/>
      <c r="BR14" s="672"/>
      <c r="BS14" s="673" t="s">
        <v>121</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714246</v>
      </c>
      <c r="CS14" s="635"/>
      <c r="CT14" s="635"/>
      <c r="CU14" s="635"/>
      <c r="CV14" s="635"/>
      <c r="CW14" s="635"/>
      <c r="CX14" s="635"/>
      <c r="CY14" s="636"/>
      <c r="CZ14" s="672">
        <v>3.7</v>
      </c>
      <c r="DA14" s="672"/>
      <c r="DB14" s="672"/>
      <c r="DC14" s="672"/>
      <c r="DD14" s="640">
        <v>35671</v>
      </c>
      <c r="DE14" s="635"/>
      <c r="DF14" s="635"/>
      <c r="DG14" s="635"/>
      <c r="DH14" s="635"/>
      <c r="DI14" s="635"/>
      <c r="DJ14" s="635"/>
      <c r="DK14" s="635"/>
      <c r="DL14" s="635"/>
      <c r="DM14" s="635"/>
      <c r="DN14" s="635"/>
      <c r="DO14" s="635"/>
      <c r="DP14" s="636"/>
      <c r="DQ14" s="640">
        <v>680304</v>
      </c>
      <c r="DR14" s="635"/>
      <c r="DS14" s="635"/>
      <c r="DT14" s="635"/>
      <c r="DU14" s="635"/>
      <c r="DV14" s="635"/>
      <c r="DW14" s="635"/>
      <c r="DX14" s="635"/>
      <c r="DY14" s="635"/>
      <c r="DZ14" s="635"/>
      <c r="EA14" s="635"/>
      <c r="EB14" s="635"/>
      <c r="EC14" s="671"/>
    </row>
    <row r="15" spans="2:143" ht="11.25" customHeight="1" x14ac:dyDescent="0.15">
      <c r="B15" s="631" t="s">
        <v>247</v>
      </c>
      <c r="C15" s="632"/>
      <c r="D15" s="632"/>
      <c r="E15" s="632"/>
      <c r="F15" s="632"/>
      <c r="G15" s="632"/>
      <c r="H15" s="632"/>
      <c r="I15" s="632"/>
      <c r="J15" s="632"/>
      <c r="K15" s="632"/>
      <c r="L15" s="632"/>
      <c r="M15" s="632"/>
      <c r="N15" s="632"/>
      <c r="O15" s="632"/>
      <c r="P15" s="632"/>
      <c r="Q15" s="633"/>
      <c r="R15" s="634" t="s">
        <v>121</v>
      </c>
      <c r="S15" s="635"/>
      <c r="T15" s="635"/>
      <c r="U15" s="635"/>
      <c r="V15" s="635"/>
      <c r="W15" s="635"/>
      <c r="X15" s="635"/>
      <c r="Y15" s="636"/>
      <c r="Z15" s="672" t="s">
        <v>121</v>
      </c>
      <c r="AA15" s="672"/>
      <c r="AB15" s="672"/>
      <c r="AC15" s="672"/>
      <c r="AD15" s="673" t="s">
        <v>121</v>
      </c>
      <c r="AE15" s="673"/>
      <c r="AF15" s="673"/>
      <c r="AG15" s="673"/>
      <c r="AH15" s="673"/>
      <c r="AI15" s="673"/>
      <c r="AJ15" s="673"/>
      <c r="AK15" s="673"/>
      <c r="AL15" s="637" t="s">
        <v>121</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378527</v>
      </c>
      <c r="BH15" s="635"/>
      <c r="BI15" s="635"/>
      <c r="BJ15" s="635"/>
      <c r="BK15" s="635"/>
      <c r="BL15" s="635"/>
      <c r="BM15" s="635"/>
      <c r="BN15" s="636"/>
      <c r="BO15" s="672">
        <v>8.1999999999999993</v>
      </c>
      <c r="BP15" s="672"/>
      <c r="BQ15" s="672"/>
      <c r="BR15" s="672"/>
      <c r="BS15" s="673" t="s">
        <v>121</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2492669</v>
      </c>
      <c r="CS15" s="635"/>
      <c r="CT15" s="635"/>
      <c r="CU15" s="635"/>
      <c r="CV15" s="635"/>
      <c r="CW15" s="635"/>
      <c r="CX15" s="635"/>
      <c r="CY15" s="636"/>
      <c r="CZ15" s="672">
        <v>12.9</v>
      </c>
      <c r="DA15" s="672"/>
      <c r="DB15" s="672"/>
      <c r="DC15" s="672"/>
      <c r="DD15" s="640">
        <v>943472</v>
      </c>
      <c r="DE15" s="635"/>
      <c r="DF15" s="635"/>
      <c r="DG15" s="635"/>
      <c r="DH15" s="635"/>
      <c r="DI15" s="635"/>
      <c r="DJ15" s="635"/>
      <c r="DK15" s="635"/>
      <c r="DL15" s="635"/>
      <c r="DM15" s="635"/>
      <c r="DN15" s="635"/>
      <c r="DO15" s="635"/>
      <c r="DP15" s="636"/>
      <c r="DQ15" s="640">
        <v>1404489</v>
      </c>
      <c r="DR15" s="635"/>
      <c r="DS15" s="635"/>
      <c r="DT15" s="635"/>
      <c r="DU15" s="635"/>
      <c r="DV15" s="635"/>
      <c r="DW15" s="635"/>
      <c r="DX15" s="635"/>
      <c r="DY15" s="635"/>
      <c r="DZ15" s="635"/>
      <c r="EA15" s="635"/>
      <c r="EB15" s="635"/>
      <c r="EC15" s="671"/>
    </row>
    <row r="16" spans="2:143" ht="11.25" customHeight="1" x14ac:dyDescent="0.15">
      <c r="B16" s="631" t="s">
        <v>250</v>
      </c>
      <c r="C16" s="632"/>
      <c r="D16" s="632"/>
      <c r="E16" s="632"/>
      <c r="F16" s="632"/>
      <c r="G16" s="632"/>
      <c r="H16" s="632"/>
      <c r="I16" s="632"/>
      <c r="J16" s="632"/>
      <c r="K16" s="632"/>
      <c r="L16" s="632"/>
      <c r="M16" s="632"/>
      <c r="N16" s="632"/>
      <c r="O16" s="632"/>
      <c r="P16" s="632"/>
      <c r="Q16" s="633"/>
      <c r="R16" s="634">
        <v>13359</v>
      </c>
      <c r="S16" s="635"/>
      <c r="T16" s="635"/>
      <c r="U16" s="635"/>
      <c r="V16" s="635"/>
      <c r="W16" s="635"/>
      <c r="X16" s="635"/>
      <c r="Y16" s="636"/>
      <c r="Z16" s="672">
        <v>0.1</v>
      </c>
      <c r="AA16" s="672"/>
      <c r="AB16" s="672"/>
      <c r="AC16" s="672"/>
      <c r="AD16" s="673">
        <v>13359</v>
      </c>
      <c r="AE16" s="673"/>
      <c r="AF16" s="673"/>
      <c r="AG16" s="673"/>
      <c r="AH16" s="673"/>
      <c r="AI16" s="673"/>
      <c r="AJ16" s="673"/>
      <c r="AK16" s="673"/>
      <c r="AL16" s="637">
        <v>0.1</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121</v>
      </c>
      <c r="BH16" s="635"/>
      <c r="BI16" s="635"/>
      <c r="BJ16" s="635"/>
      <c r="BK16" s="635"/>
      <c r="BL16" s="635"/>
      <c r="BM16" s="635"/>
      <c r="BN16" s="636"/>
      <c r="BO16" s="672" t="s">
        <v>121</v>
      </c>
      <c r="BP16" s="672"/>
      <c r="BQ16" s="672"/>
      <c r="BR16" s="672"/>
      <c r="BS16" s="673" t="s">
        <v>121</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12244</v>
      </c>
      <c r="CS16" s="635"/>
      <c r="CT16" s="635"/>
      <c r="CU16" s="635"/>
      <c r="CV16" s="635"/>
      <c r="CW16" s="635"/>
      <c r="CX16" s="635"/>
      <c r="CY16" s="636"/>
      <c r="CZ16" s="672">
        <v>0.1</v>
      </c>
      <c r="DA16" s="672"/>
      <c r="DB16" s="672"/>
      <c r="DC16" s="672"/>
      <c r="DD16" s="640" t="s">
        <v>121</v>
      </c>
      <c r="DE16" s="635"/>
      <c r="DF16" s="635"/>
      <c r="DG16" s="635"/>
      <c r="DH16" s="635"/>
      <c r="DI16" s="635"/>
      <c r="DJ16" s="635"/>
      <c r="DK16" s="635"/>
      <c r="DL16" s="635"/>
      <c r="DM16" s="635"/>
      <c r="DN16" s="635"/>
      <c r="DO16" s="635"/>
      <c r="DP16" s="636"/>
      <c r="DQ16" s="640">
        <v>6283</v>
      </c>
      <c r="DR16" s="635"/>
      <c r="DS16" s="635"/>
      <c r="DT16" s="635"/>
      <c r="DU16" s="635"/>
      <c r="DV16" s="635"/>
      <c r="DW16" s="635"/>
      <c r="DX16" s="635"/>
      <c r="DY16" s="635"/>
      <c r="DZ16" s="635"/>
      <c r="EA16" s="635"/>
      <c r="EB16" s="635"/>
      <c r="EC16" s="671"/>
    </row>
    <row r="17" spans="2:133" ht="11.25" customHeight="1" x14ac:dyDescent="0.15">
      <c r="B17" s="631" t="s">
        <v>253</v>
      </c>
      <c r="C17" s="632"/>
      <c r="D17" s="632"/>
      <c r="E17" s="632"/>
      <c r="F17" s="632"/>
      <c r="G17" s="632"/>
      <c r="H17" s="632"/>
      <c r="I17" s="632"/>
      <c r="J17" s="632"/>
      <c r="K17" s="632"/>
      <c r="L17" s="632"/>
      <c r="M17" s="632"/>
      <c r="N17" s="632"/>
      <c r="O17" s="632"/>
      <c r="P17" s="632"/>
      <c r="Q17" s="633"/>
      <c r="R17" s="634">
        <v>74545</v>
      </c>
      <c r="S17" s="635"/>
      <c r="T17" s="635"/>
      <c r="U17" s="635"/>
      <c r="V17" s="635"/>
      <c r="W17" s="635"/>
      <c r="X17" s="635"/>
      <c r="Y17" s="636"/>
      <c r="Z17" s="672">
        <v>0.4</v>
      </c>
      <c r="AA17" s="672"/>
      <c r="AB17" s="672"/>
      <c r="AC17" s="672"/>
      <c r="AD17" s="673">
        <v>74545</v>
      </c>
      <c r="AE17" s="673"/>
      <c r="AF17" s="673"/>
      <c r="AG17" s="673"/>
      <c r="AH17" s="673"/>
      <c r="AI17" s="673"/>
      <c r="AJ17" s="673"/>
      <c r="AK17" s="673"/>
      <c r="AL17" s="637">
        <v>0.7</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121</v>
      </c>
      <c r="BH17" s="635"/>
      <c r="BI17" s="635"/>
      <c r="BJ17" s="635"/>
      <c r="BK17" s="635"/>
      <c r="BL17" s="635"/>
      <c r="BM17" s="635"/>
      <c r="BN17" s="636"/>
      <c r="BO17" s="672" t="s">
        <v>121</v>
      </c>
      <c r="BP17" s="672"/>
      <c r="BQ17" s="672"/>
      <c r="BR17" s="672"/>
      <c r="BS17" s="673" t="s">
        <v>121</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1463859</v>
      </c>
      <c r="CS17" s="635"/>
      <c r="CT17" s="635"/>
      <c r="CU17" s="635"/>
      <c r="CV17" s="635"/>
      <c r="CW17" s="635"/>
      <c r="CX17" s="635"/>
      <c r="CY17" s="636"/>
      <c r="CZ17" s="672">
        <v>7.5</v>
      </c>
      <c r="DA17" s="672"/>
      <c r="DB17" s="672"/>
      <c r="DC17" s="672"/>
      <c r="DD17" s="640" t="s">
        <v>121</v>
      </c>
      <c r="DE17" s="635"/>
      <c r="DF17" s="635"/>
      <c r="DG17" s="635"/>
      <c r="DH17" s="635"/>
      <c r="DI17" s="635"/>
      <c r="DJ17" s="635"/>
      <c r="DK17" s="635"/>
      <c r="DL17" s="635"/>
      <c r="DM17" s="635"/>
      <c r="DN17" s="635"/>
      <c r="DO17" s="635"/>
      <c r="DP17" s="636"/>
      <c r="DQ17" s="640">
        <v>1402396</v>
      </c>
      <c r="DR17" s="635"/>
      <c r="DS17" s="635"/>
      <c r="DT17" s="635"/>
      <c r="DU17" s="635"/>
      <c r="DV17" s="635"/>
      <c r="DW17" s="635"/>
      <c r="DX17" s="635"/>
      <c r="DY17" s="635"/>
      <c r="DZ17" s="635"/>
      <c r="EA17" s="635"/>
      <c r="EB17" s="635"/>
      <c r="EC17" s="671"/>
    </row>
    <row r="18" spans="2:133" ht="11.25" customHeight="1" x14ac:dyDescent="0.15">
      <c r="B18" s="631" t="s">
        <v>256</v>
      </c>
      <c r="C18" s="632"/>
      <c r="D18" s="632"/>
      <c r="E18" s="632"/>
      <c r="F18" s="632"/>
      <c r="G18" s="632"/>
      <c r="H18" s="632"/>
      <c r="I18" s="632"/>
      <c r="J18" s="632"/>
      <c r="K18" s="632"/>
      <c r="L18" s="632"/>
      <c r="M18" s="632"/>
      <c r="N18" s="632"/>
      <c r="O18" s="632"/>
      <c r="P18" s="632"/>
      <c r="Q18" s="633"/>
      <c r="R18" s="634">
        <v>33313</v>
      </c>
      <c r="S18" s="635"/>
      <c r="T18" s="635"/>
      <c r="U18" s="635"/>
      <c r="V18" s="635"/>
      <c r="W18" s="635"/>
      <c r="X18" s="635"/>
      <c r="Y18" s="636"/>
      <c r="Z18" s="672">
        <v>0.2</v>
      </c>
      <c r="AA18" s="672"/>
      <c r="AB18" s="672"/>
      <c r="AC18" s="672"/>
      <c r="AD18" s="673">
        <v>33313</v>
      </c>
      <c r="AE18" s="673"/>
      <c r="AF18" s="673"/>
      <c r="AG18" s="673"/>
      <c r="AH18" s="673"/>
      <c r="AI18" s="673"/>
      <c r="AJ18" s="673"/>
      <c r="AK18" s="673"/>
      <c r="AL18" s="637">
        <v>0.3</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121</v>
      </c>
      <c r="BH18" s="635"/>
      <c r="BI18" s="635"/>
      <c r="BJ18" s="635"/>
      <c r="BK18" s="635"/>
      <c r="BL18" s="635"/>
      <c r="BM18" s="635"/>
      <c r="BN18" s="636"/>
      <c r="BO18" s="672" t="s">
        <v>121</v>
      </c>
      <c r="BP18" s="672"/>
      <c r="BQ18" s="672"/>
      <c r="BR18" s="672"/>
      <c r="BS18" s="673" t="s">
        <v>121</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121</v>
      </c>
      <c r="CS18" s="635"/>
      <c r="CT18" s="635"/>
      <c r="CU18" s="635"/>
      <c r="CV18" s="635"/>
      <c r="CW18" s="635"/>
      <c r="CX18" s="635"/>
      <c r="CY18" s="636"/>
      <c r="CZ18" s="672" t="s">
        <v>121</v>
      </c>
      <c r="DA18" s="672"/>
      <c r="DB18" s="672"/>
      <c r="DC18" s="672"/>
      <c r="DD18" s="640" t="s">
        <v>121</v>
      </c>
      <c r="DE18" s="635"/>
      <c r="DF18" s="635"/>
      <c r="DG18" s="635"/>
      <c r="DH18" s="635"/>
      <c r="DI18" s="635"/>
      <c r="DJ18" s="635"/>
      <c r="DK18" s="635"/>
      <c r="DL18" s="635"/>
      <c r="DM18" s="635"/>
      <c r="DN18" s="635"/>
      <c r="DO18" s="635"/>
      <c r="DP18" s="636"/>
      <c r="DQ18" s="640" t="s">
        <v>121</v>
      </c>
      <c r="DR18" s="635"/>
      <c r="DS18" s="635"/>
      <c r="DT18" s="635"/>
      <c r="DU18" s="635"/>
      <c r="DV18" s="635"/>
      <c r="DW18" s="635"/>
      <c r="DX18" s="635"/>
      <c r="DY18" s="635"/>
      <c r="DZ18" s="635"/>
      <c r="EA18" s="635"/>
      <c r="EB18" s="635"/>
      <c r="EC18" s="671"/>
    </row>
    <row r="19" spans="2:133" ht="11.25" customHeight="1" x14ac:dyDescent="0.15">
      <c r="B19" s="631" t="s">
        <v>259</v>
      </c>
      <c r="C19" s="632"/>
      <c r="D19" s="632"/>
      <c r="E19" s="632"/>
      <c r="F19" s="632"/>
      <c r="G19" s="632"/>
      <c r="H19" s="632"/>
      <c r="I19" s="632"/>
      <c r="J19" s="632"/>
      <c r="K19" s="632"/>
      <c r="L19" s="632"/>
      <c r="M19" s="632"/>
      <c r="N19" s="632"/>
      <c r="O19" s="632"/>
      <c r="P19" s="632"/>
      <c r="Q19" s="633"/>
      <c r="R19" s="634">
        <v>24746</v>
      </c>
      <c r="S19" s="635"/>
      <c r="T19" s="635"/>
      <c r="U19" s="635"/>
      <c r="V19" s="635"/>
      <c r="W19" s="635"/>
      <c r="X19" s="635"/>
      <c r="Y19" s="636"/>
      <c r="Z19" s="672">
        <v>0.1</v>
      </c>
      <c r="AA19" s="672"/>
      <c r="AB19" s="672"/>
      <c r="AC19" s="672"/>
      <c r="AD19" s="673">
        <v>24746</v>
      </c>
      <c r="AE19" s="673"/>
      <c r="AF19" s="673"/>
      <c r="AG19" s="673"/>
      <c r="AH19" s="673"/>
      <c r="AI19" s="673"/>
      <c r="AJ19" s="673"/>
      <c r="AK19" s="673"/>
      <c r="AL19" s="637">
        <v>0.2</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210152</v>
      </c>
      <c r="BH19" s="635"/>
      <c r="BI19" s="635"/>
      <c r="BJ19" s="635"/>
      <c r="BK19" s="635"/>
      <c r="BL19" s="635"/>
      <c r="BM19" s="635"/>
      <c r="BN19" s="636"/>
      <c r="BO19" s="672">
        <v>4.5999999999999996</v>
      </c>
      <c r="BP19" s="672"/>
      <c r="BQ19" s="672"/>
      <c r="BR19" s="672"/>
      <c r="BS19" s="673" t="s">
        <v>121</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121</v>
      </c>
      <c r="CS19" s="635"/>
      <c r="CT19" s="635"/>
      <c r="CU19" s="635"/>
      <c r="CV19" s="635"/>
      <c r="CW19" s="635"/>
      <c r="CX19" s="635"/>
      <c r="CY19" s="636"/>
      <c r="CZ19" s="672" t="s">
        <v>121</v>
      </c>
      <c r="DA19" s="672"/>
      <c r="DB19" s="672"/>
      <c r="DC19" s="672"/>
      <c r="DD19" s="640" t="s">
        <v>121</v>
      </c>
      <c r="DE19" s="635"/>
      <c r="DF19" s="635"/>
      <c r="DG19" s="635"/>
      <c r="DH19" s="635"/>
      <c r="DI19" s="635"/>
      <c r="DJ19" s="635"/>
      <c r="DK19" s="635"/>
      <c r="DL19" s="635"/>
      <c r="DM19" s="635"/>
      <c r="DN19" s="635"/>
      <c r="DO19" s="635"/>
      <c r="DP19" s="636"/>
      <c r="DQ19" s="640" t="s">
        <v>121</v>
      </c>
      <c r="DR19" s="635"/>
      <c r="DS19" s="635"/>
      <c r="DT19" s="635"/>
      <c r="DU19" s="635"/>
      <c r="DV19" s="635"/>
      <c r="DW19" s="635"/>
      <c r="DX19" s="635"/>
      <c r="DY19" s="635"/>
      <c r="DZ19" s="635"/>
      <c r="EA19" s="635"/>
      <c r="EB19" s="635"/>
      <c r="EC19" s="671"/>
    </row>
    <row r="20" spans="2:133" ht="11.25" customHeight="1" x14ac:dyDescent="0.15">
      <c r="B20" s="701" t="s">
        <v>262</v>
      </c>
      <c r="C20" s="702"/>
      <c r="D20" s="702"/>
      <c r="E20" s="702"/>
      <c r="F20" s="702"/>
      <c r="G20" s="702"/>
      <c r="H20" s="702"/>
      <c r="I20" s="702"/>
      <c r="J20" s="702"/>
      <c r="K20" s="702"/>
      <c r="L20" s="702"/>
      <c r="M20" s="702"/>
      <c r="N20" s="702"/>
      <c r="O20" s="702"/>
      <c r="P20" s="702"/>
      <c r="Q20" s="703"/>
      <c r="R20" s="634">
        <v>8567</v>
      </c>
      <c r="S20" s="635"/>
      <c r="T20" s="635"/>
      <c r="U20" s="635"/>
      <c r="V20" s="635"/>
      <c r="W20" s="635"/>
      <c r="X20" s="635"/>
      <c r="Y20" s="636"/>
      <c r="Z20" s="672">
        <v>0</v>
      </c>
      <c r="AA20" s="672"/>
      <c r="AB20" s="672"/>
      <c r="AC20" s="672"/>
      <c r="AD20" s="673">
        <v>8567</v>
      </c>
      <c r="AE20" s="673"/>
      <c r="AF20" s="673"/>
      <c r="AG20" s="673"/>
      <c r="AH20" s="673"/>
      <c r="AI20" s="673"/>
      <c r="AJ20" s="673"/>
      <c r="AK20" s="673"/>
      <c r="AL20" s="637">
        <v>0.1</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210152</v>
      </c>
      <c r="BH20" s="635"/>
      <c r="BI20" s="635"/>
      <c r="BJ20" s="635"/>
      <c r="BK20" s="635"/>
      <c r="BL20" s="635"/>
      <c r="BM20" s="635"/>
      <c r="BN20" s="636"/>
      <c r="BO20" s="672">
        <v>4.5999999999999996</v>
      </c>
      <c r="BP20" s="672"/>
      <c r="BQ20" s="672"/>
      <c r="BR20" s="672"/>
      <c r="BS20" s="673" t="s">
        <v>121</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19396692</v>
      </c>
      <c r="CS20" s="635"/>
      <c r="CT20" s="635"/>
      <c r="CU20" s="635"/>
      <c r="CV20" s="635"/>
      <c r="CW20" s="635"/>
      <c r="CX20" s="635"/>
      <c r="CY20" s="636"/>
      <c r="CZ20" s="672">
        <v>100</v>
      </c>
      <c r="DA20" s="672"/>
      <c r="DB20" s="672"/>
      <c r="DC20" s="672"/>
      <c r="DD20" s="640">
        <v>2035995</v>
      </c>
      <c r="DE20" s="635"/>
      <c r="DF20" s="635"/>
      <c r="DG20" s="635"/>
      <c r="DH20" s="635"/>
      <c r="DI20" s="635"/>
      <c r="DJ20" s="635"/>
      <c r="DK20" s="635"/>
      <c r="DL20" s="635"/>
      <c r="DM20" s="635"/>
      <c r="DN20" s="635"/>
      <c r="DO20" s="635"/>
      <c r="DP20" s="636"/>
      <c r="DQ20" s="640">
        <v>12611984</v>
      </c>
      <c r="DR20" s="635"/>
      <c r="DS20" s="635"/>
      <c r="DT20" s="635"/>
      <c r="DU20" s="635"/>
      <c r="DV20" s="635"/>
      <c r="DW20" s="635"/>
      <c r="DX20" s="635"/>
      <c r="DY20" s="635"/>
      <c r="DZ20" s="635"/>
      <c r="EA20" s="635"/>
      <c r="EB20" s="635"/>
      <c r="EC20" s="671"/>
    </row>
    <row r="21" spans="2:133" ht="11.25" customHeight="1" x14ac:dyDescent="0.15">
      <c r="B21" s="631" t="s">
        <v>265</v>
      </c>
      <c r="C21" s="632"/>
      <c r="D21" s="632"/>
      <c r="E21" s="632"/>
      <c r="F21" s="632"/>
      <c r="G21" s="632"/>
      <c r="H21" s="632"/>
      <c r="I21" s="632"/>
      <c r="J21" s="632"/>
      <c r="K21" s="632"/>
      <c r="L21" s="632"/>
      <c r="M21" s="632"/>
      <c r="N21" s="632"/>
      <c r="O21" s="632"/>
      <c r="P21" s="632"/>
      <c r="Q21" s="633"/>
      <c r="R21" s="634">
        <v>5057185</v>
      </c>
      <c r="S21" s="635"/>
      <c r="T21" s="635"/>
      <c r="U21" s="635"/>
      <c r="V21" s="635"/>
      <c r="W21" s="635"/>
      <c r="X21" s="635"/>
      <c r="Y21" s="636"/>
      <c r="Z21" s="672">
        <v>24.3</v>
      </c>
      <c r="AA21" s="672"/>
      <c r="AB21" s="672"/>
      <c r="AC21" s="672"/>
      <c r="AD21" s="673">
        <v>4284578</v>
      </c>
      <c r="AE21" s="673"/>
      <c r="AF21" s="673"/>
      <c r="AG21" s="673"/>
      <c r="AH21" s="673"/>
      <c r="AI21" s="673"/>
      <c r="AJ21" s="673"/>
      <c r="AK21" s="673"/>
      <c r="AL21" s="637">
        <v>43.1</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740</v>
      </c>
      <c r="BH21" s="635"/>
      <c r="BI21" s="635"/>
      <c r="BJ21" s="635"/>
      <c r="BK21" s="635"/>
      <c r="BL21" s="635"/>
      <c r="BM21" s="635"/>
      <c r="BN21" s="636"/>
      <c r="BO21" s="672">
        <v>0</v>
      </c>
      <c r="BP21" s="672"/>
      <c r="BQ21" s="672"/>
      <c r="BR21" s="672"/>
      <c r="BS21" s="673" t="s">
        <v>121</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267</v>
      </c>
      <c r="C22" s="632"/>
      <c r="D22" s="632"/>
      <c r="E22" s="632"/>
      <c r="F22" s="632"/>
      <c r="G22" s="632"/>
      <c r="H22" s="632"/>
      <c r="I22" s="632"/>
      <c r="J22" s="632"/>
      <c r="K22" s="632"/>
      <c r="L22" s="632"/>
      <c r="M22" s="632"/>
      <c r="N22" s="632"/>
      <c r="O22" s="632"/>
      <c r="P22" s="632"/>
      <c r="Q22" s="633"/>
      <c r="R22" s="634">
        <v>4284578</v>
      </c>
      <c r="S22" s="635"/>
      <c r="T22" s="635"/>
      <c r="U22" s="635"/>
      <c r="V22" s="635"/>
      <c r="W22" s="635"/>
      <c r="X22" s="635"/>
      <c r="Y22" s="636"/>
      <c r="Z22" s="672">
        <v>20.6</v>
      </c>
      <c r="AA22" s="672"/>
      <c r="AB22" s="672"/>
      <c r="AC22" s="672"/>
      <c r="AD22" s="673">
        <v>4284578</v>
      </c>
      <c r="AE22" s="673"/>
      <c r="AF22" s="673"/>
      <c r="AG22" s="673"/>
      <c r="AH22" s="673"/>
      <c r="AI22" s="673"/>
      <c r="AJ22" s="673"/>
      <c r="AK22" s="673"/>
      <c r="AL22" s="637">
        <v>43.1</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121</v>
      </c>
      <c r="BH22" s="635"/>
      <c r="BI22" s="635"/>
      <c r="BJ22" s="635"/>
      <c r="BK22" s="635"/>
      <c r="BL22" s="635"/>
      <c r="BM22" s="635"/>
      <c r="BN22" s="636"/>
      <c r="BO22" s="672" t="s">
        <v>121</v>
      </c>
      <c r="BP22" s="672"/>
      <c r="BQ22" s="672"/>
      <c r="BR22" s="672"/>
      <c r="BS22" s="673" t="s">
        <v>121</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270</v>
      </c>
      <c r="C23" s="632"/>
      <c r="D23" s="632"/>
      <c r="E23" s="632"/>
      <c r="F23" s="632"/>
      <c r="G23" s="632"/>
      <c r="H23" s="632"/>
      <c r="I23" s="632"/>
      <c r="J23" s="632"/>
      <c r="K23" s="632"/>
      <c r="L23" s="632"/>
      <c r="M23" s="632"/>
      <c r="N23" s="632"/>
      <c r="O23" s="632"/>
      <c r="P23" s="632"/>
      <c r="Q23" s="633"/>
      <c r="R23" s="634">
        <v>772607</v>
      </c>
      <c r="S23" s="635"/>
      <c r="T23" s="635"/>
      <c r="U23" s="635"/>
      <c r="V23" s="635"/>
      <c r="W23" s="635"/>
      <c r="X23" s="635"/>
      <c r="Y23" s="636"/>
      <c r="Z23" s="672">
        <v>3.7</v>
      </c>
      <c r="AA23" s="672"/>
      <c r="AB23" s="672"/>
      <c r="AC23" s="672"/>
      <c r="AD23" s="673" t="s">
        <v>121</v>
      </c>
      <c r="AE23" s="673"/>
      <c r="AF23" s="673"/>
      <c r="AG23" s="673"/>
      <c r="AH23" s="673"/>
      <c r="AI23" s="673"/>
      <c r="AJ23" s="673"/>
      <c r="AK23" s="673"/>
      <c r="AL23" s="637" t="s">
        <v>121</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209412</v>
      </c>
      <c r="BH23" s="635"/>
      <c r="BI23" s="635"/>
      <c r="BJ23" s="635"/>
      <c r="BK23" s="635"/>
      <c r="BL23" s="635"/>
      <c r="BM23" s="635"/>
      <c r="BN23" s="636"/>
      <c r="BO23" s="672">
        <v>4.5</v>
      </c>
      <c r="BP23" s="672"/>
      <c r="BQ23" s="672"/>
      <c r="BR23" s="672"/>
      <c r="BS23" s="673" t="s">
        <v>121</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15">
      <c r="B24" s="631" t="s">
        <v>277</v>
      </c>
      <c r="C24" s="632"/>
      <c r="D24" s="632"/>
      <c r="E24" s="632"/>
      <c r="F24" s="632"/>
      <c r="G24" s="632"/>
      <c r="H24" s="632"/>
      <c r="I24" s="632"/>
      <c r="J24" s="632"/>
      <c r="K24" s="632"/>
      <c r="L24" s="632"/>
      <c r="M24" s="632"/>
      <c r="N24" s="632"/>
      <c r="O24" s="632"/>
      <c r="P24" s="632"/>
      <c r="Q24" s="633"/>
      <c r="R24" s="634" t="s">
        <v>121</v>
      </c>
      <c r="S24" s="635"/>
      <c r="T24" s="635"/>
      <c r="U24" s="635"/>
      <c r="V24" s="635"/>
      <c r="W24" s="635"/>
      <c r="X24" s="635"/>
      <c r="Y24" s="636"/>
      <c r="Z24" s="672" t="s">
        <v>121</v>
      </c>
      <c r="AA24" s="672"/>
      <c r="AB24" s="672"/>
      <c r="AC24" s="672"/>
      <c r="AD24" s="673" t="s">
        <v>121</v>
      </c>
      <c r="AE24" s="673"/>
      <c r="AF24" s="673"/>
      <c r="AG24" s="673"/>
      <c r="AH24" s="673"/>
      <c r="AI24" s="673"/>
      <c r="AJ24" s="673"/>
      <c r="AK24" s="673"/>
      <c r="AL24" s="637" t="s">
        <v>121</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121</v>
      </c>
      <c r="BH24" s="635"/>
      <c r="BI24" s="635"/>
      <c r="BJ24" s="635"/>
      <c r="BK24" s="635"/>
      <c r="BL24" s="635"/>
      <c r="BM24" s="635"/>
      <c r="BN24" s="636"/>
      <c r="BO24" s="672" t="s">
        <v>121</v>
      </c>
      <c r="BP24" s="672"/>
      <c r="BQ24" s="672"/>
      <c r="BR24" s="672"/>
      <c r="BS24" s="673" t="s">
        <v>121</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7990294</v>
      </c>
      <c r="CS24" s="690"/>
      <c r="CT24" s="690"/>
      <c r="CU24" s="690"/>
      <c r="CV24" s="690"/>
      <c r="CW24" s="690"/>
      <c r="CX24" s="690"/>
      <c r="CY24" s="715"/>
      <c r="CZ24" s="716">
        <v>41.2</v>
      </c>
      <c r="DA24" s="698"/>
      <c r="DB24" s="698"/>
      <c r="DC24" s="718"/>
      <c r="DD24" s="714">
        <v>5195963</v>
      </c>
      <c r="DE24" s="690"/>
      <c r="DF24" s="690"/>
      <c r="DG24" s="690"/>
      <c r="DH24" s="690"/>
      <c r="DI24" s="690"/>
      <c r="DJ24" s="690"/>
      <c r="DK24" s="715"/>
      <c r="DL24" s="714">
        <v>4800064</v>
      </c>
      <c r="DM24" s="690"/>
      <c r="DN24" s="690"/>
      <c r="DO24" s="690"/>
      <c r="DP24" s="690"/>
      <c r="DQ24" s="690"/>
      <c r="DR24" s="690"/>
      <c r="DS24" s="690"/>
      <c r="DT24" s="690"/>
      <c r="DU24" s="690"/>
      <c r="DV24" s="715"/>
      <c r="DW24" s="716">
        <v>47.9</v>
      </c>
      <c r="DX24" s="698"/>
      <c r="DY24" s="698"/>
      <c r="DZ24" s="698"/>
      <c r="EA24" s="698"/>
      <c r="EB24" s="698"/>
      <c r="EC24" s="717"/>
    </row>
    <row r="25" spans="2:133" ht="11.25" customHeight="1" x14ac:dyDescent="0.15">
      <c r="B25" s="631" t="s">
        <v>280</v>
      </c>
      <c r="C25" s="632"/>
      <c r="D25" s="632"/>
      <c r="E25" s="632"/>
      <c r="F25" s="632"/>
      <c r="G25" s="632"/>
      <c r="H25" s="632"/>
      <c r="I25" s="632"/>
      <c r="J25" s="632"/>
      <c r="K25" s="632"/>
      <c r="L25" s="632"/>
      <c r="M25" s="632"/>
      <c r="N25" s="632"/>
      <c r="O25" s="632"/>
      <c r="P25" s="632"/>
      <c r="Q25" s="633"/>
      <c r="R25" s="634">
        <v>10884894</v>
      </c>
      <c r="S25" s="635"/>
      <c r="T25" s="635"/>
      <c r="U25" s="635"/>
      <c r="V25" s="635"/>
      <c r="W25" s="635"/>
      <c r="X25" s="635"/>
      <c r="Y25" s="636"/>
      <c r="Z25" s="672">
        <v>52.4</v>
      </c>
      <c r="AA25" s="672"/>
      <c r="AB25" s="672"/>
      <c r="AC25" s="672"/>
      <c r="AD25" s="673">
        <v>9902875</v>
      </c>
      <c r="AE25" s="673"/>
      <c r="AF25" s="673"/>
      <c r="AG25" s="673"/>
      <c r="AH25" s="673"/>
      <c r="AI25" s="673"/>
      <c r="AJ25" s="673"/>
      <c r="AK25" s="673"/>
      <c r="AL25" s="637">
        <v>99.6</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121</v>
      </c>
      <c r="BH25" s="635"/>
      <c r="BI25" s="635"/>
      <c r="BJ25" s="635"/>
      <c r="BK25" s="635"/>
      <c r="BL25" s="635"/>
      <c r="BM25" s="635"/>
      <c r="BN25" s="636"/>
      <c r="BO25" s="672" t="s">
        <v>121</v>
      </c>
      <c r="BP25" s="672"/>
      <c r="BQ25" s="672"/>
      <c r="BR25" s="672"/>
      <c r="BS25" s="673" t="s">
        <v>121</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2483172</v>
      </c>
      <c r="CS25" s="647"/>
      <c r="CT25" s="647"/>
      <c r="CU25" s="647"/>
      <c r="CV25" s="647"/>
      <c r="CW25" s="647"/>
      <c r="CX25" s="647"/>
      <c r="CY25" s="648"/>
      <c r="CZ25" s="637">
        <v>12.8</v>
      </c>
      <c r="DA25" s="649"/>
      <c r="DB25" s="649"/>
      <c r="DC25" s="650"/>
      <c r="DD25" s="640">
        <v>2280439</v>
      </c>
      <c r="DE25" s="647"/>
      <c r="DF25" s="647"/>
      <c r="DG25" s="647"/>
      <c r="DH25" s="647"/>
      <c r="DI25" s="647"/>
      <c r="DJ25" s="647"/>
      <c r="DK25" s="648"/>
      <c r="DL25" s="640">
        <v>2231313</v>
      </c>
      <c r="DM25" s="647"/>
      <c r="DN25" s="647"/>
      <c r="DO25" s="647"/>
      <c r="DP25" s="647"/>
      <c r="DQ25" s="647"/>
      <c r="DR25" s="647"/>
      <c r="DS25" s="647"/>
      <c r="DT25" s="647"/>
      <c r="DU25" s="647"/>
      <c r="DV25" s="648"/>
      <c r="DW25" s="637">
        <v>22.3</v>
      </c>
      <c r="DX25" s="649"/>
      <c r="DY25" s="649"/>
      <c r="DZ25" s="649"/>
      <c r="EA25" s="649"/>
      <c r="EB25" s="649"/>
      <c r="EC25" s="661"/>
    </row>
    <row r="26" spans="2:133" ht="11.25" customHeight="1" x14ac:dyDescent="0.15">
      <c r="B26" s="631" t="s">
        <v>283</v>
      </c>
      <c r="C26" s="632"/>
      <c r="D26" s="632"/>
      <c r="E26" s="632"/>
      <c r="F26" s="632"/>
      <c r="G26" s="632"/>
      <c r="H26" s="632"/>
      <c r="I26" s="632"/>
      <c r="J26" s="632"/>
      <c r="K26" s="632"/>
      <c r="L26" s="632"/>
      <c r="M26" s="632"/>
      <c r="N26" s="632"/>
      <c r="O26" s="632"/>
      <c r="P26" s="632"/>
      <c r="Q26" s="633"/>
      <c r="R26" s="634">
        <v>4333</v>
      </c>
      <c r="S26" s="635"/>
      <c r="T26" s="635"/>
      <c r="U26" s="635"/>
      <c r="V26" s="635"/>
      <c r="W26" s="635"/>
      <c r="X26" s="635"/>
      <c r="Y26" s="636"/>
      <c r="Z26" s="672">
        <v>0</v>
      </c>
      <c r="AA26" s="672"/>
      <c r="AB26" s="672"/>
      <c r="AC26" s="672"/>
      <c r="AD26" s="673">
        <v>4333</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121</v>
      </c>
      <c r="BH26" s="635"/>
      <c r="BI26" s="635"/>
      <c r="BJ26" s="635"/>
      <c r="BK26" s="635"/>
      <c r="BL26" s="635"/>
      <c r="BM26" s="635"/>
      <c r="BN26" s="636"/>
      <c r="BO26" s="672" t="s">
        <v>121</v>
      </c>
      <c r="BP26" s="672"/>
      <c r="BQ26" s="672"/>
      <c r="BR26" s="672"/>
      <c r="BS26" s="673" t="s">
        <v>121</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1341983</v>
      </c>
      <c r="CS26" s="635"/>
      <c r="CT26" s="635"/>
      <c r="CU26" s="635"/>
      <c r="CV26" s="635"/>
      <c r="CW26" s="635"/>
      <c r="CX26" s="635"/>
      <c r="CY26" s="636"/>
      <c r="CZ26" s="637">
        <v>6.9</v>
      </c>
      <c r="DA26" s="649"/>
      <c r="DB26" s="649"/>
      <c r="DC26" s="650"/>
      <c r="DD26" s="640">
        <v>1182356</v>
      </c>
      <c r="DE26" s="635"/>
      <c r="DF26" s="635"/>
      <c r="DG26" s="635"/>
      <c r="DH26" s="635"/>
      <c r="DI26" s="635"/>
      <c r="DJ26" s="635"/>
      <c r="DK26" s="636"/>
      <c r="DL26" s="640" t="s">
        <v>121</v>
      </c>
      <c r="DM26" s="635"/>
      <c r="DN26" s="635"/>
      <c r="DO26" s="635"/>
      <c r="DP26" s="635"/>
      <c r="DQ26" s="635"/>
      <c r="DR26" s="635"/>
      <c r="DS26" s="635"/>
      <c r="DT26" s="635"/>
      <c r="DU26" s="635"/>
      <c r="DV26" s="636"/>
      <c r="DW26" s="637" t="s">
        <v>121</v>
      </c>
      <c r="DX26" s="649"/>
      <c r="DY26" s="649"/>
      <c r="DZ26" s="649"/>
      <c r="EA26" s="649"/>
      <c r="EB26" s="649"/>
      <c r="EC26" s="661"/>
    </row>
    <row r="27" spans="2:133" ht="11.25" customHeight="1" x14ac:dyDescent="0.15">
      <c r="B27" s="631" t="s">
        <v>286</v>
      </c>
      <c r="C27" s="632"/>
      <c r="D27" s="632"/>
      <c r="E27" s="632"/>
      <c r="F27" s="632"/>
      <c r="G27" s="632"/>
      <c r="H27" s="632"/>
      <c r="I27" s="632"/>
      <c r="J27" s="632"/>
      <c r="K27" s="632"/>
      <c r="L27" s="632"/>
      <c r="M27" s="632"/>
      <c r="N27" s="632"/>
      <c r="O27" s="632"/>
      <c r="P27" s="632"/>
      <c r="Q27" s="633"/>
      <c r="R27" s="634">
        <v>88011</v>
      </c>
      <c r="S27" s="635"/>
      <c r="T27" s="635"/>
      <c r="U27" s="635"/>
      <c r="V27" s="635"/>
      <c r="W27" s="635"/>
      <c r="X27" s="635"/>
      <c r="Y27" s="636"/>
      <c r="Z27" s="672">
        <v>0.4</v>
      </c>
      <c r="AA27" s="672"/>
      <c r="AB27" s="672"/>
      <c r="AC27" s="672"/>
      <c r="AD27" s="673" t="s">
        <v>121</v>
      </c>
      <c r="AE27" s="673"/>
      <c r="AF27" s="673"/>
      <c r="AG27" s="673"/>
      <c r="AH27" s="673"/>
      <c r="AI27" s="673"/>
      <c r="AJ27" s="673"/>
      <c r="AK27" s="673"/>
      <c r="AL27" s="637" t="s">
        <v>121</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4608818</v>
      </c>
      <c r="BH27" s="635"/>
      <c r="BI27" s="635"/>
      <c r="BJ27" s="635"/>
      <c r="BK27" s="635"/>
      <c r="BL27" s="635"/>
      <c r="BM27" s="635"/>
      <c r="BN27" s="636"/>
      <c r="BO27" s="672">
        <v>100</v>
      </c>
      <c r="BP27" s="672"/>
      <c r="BQ27" s="672"/>
      <c r="BR27" s="672"/>
      <c r="BS27" s="673">
        <v>50102</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4043263</v>
      </c>
      <c r="CS27" s="647"/>
      <c r="CT27" s="647"/>
      <c r="CU27" s="647"/>
      <c r="CV27" s="647"/>
      <c r="CW27" s="647"/>
      <c r="CX27" s="647"/>
      <c r="CY27" s="648"/>
      <c r="CZ27" s="637">
        <v>20.8</v>
      </c>
      <c r="DA27" s="649"/>
      <c r="DB27" s="649"/>
      <c r="DC27" s="650"/>
      <c r="DD27" s="640">
        <v>1513128</v>
      </c>
      <c r="DE27" s="647"/>
      <c r="DF27" s="647"/>
      <c r="DG27" s="647"/>
      <c r="DH27" s="647"/>
      <c r="DI27" s="647"/>
      <c r="DJ27" s="647"/>
      <c r="DK27" s="648"/>
      <c r="DL27" s="640">
        <v>1166355</v>
      </c>
      <c r="DM27" s="647"/>
      <c r="DN27" s="647"/>
      <c r="DO27" s="647"/>
      <c r="DP27" s="647"/>
      <c r="DQ27" s="647"/>
      <c r="DR27" s="647"/>
      <c r="DS27" s="647"/>
      <c r="DT27" s="647"/>
      <c r="DU27" s="647"/>
      <c r="DV27" s="648"/>
      <c r="DW27" s="637">
        <v>11.6</v>
      </c>
      <c r="DX27" s="649"/>
      <c r="DY27" s="649"/>
      <c r="DZ27" s="649"/>
      <c r="EA27" s="649"/>
      <c r="EB27" s="649"/>
      <c r="EC27" s="661"/>
    </row>
    <row r="28" spans="2:133" ht="11.25" customHeight="1" x14ac:dyDescent="0.15">
      <c r="B28" s="631" t="s">
        <v>289</v>
      </c>
      <c r="C28" s="632"/>
      <c r="D28" s="632"/>
      <c r="E28" s="632"/>
      <c r="F28" s="632"/>
      <c r="G28" s="632"/>
      <c r="H28" s="632"/>
      <c r="I28" s="632"/>
      <c r="J28" s="632"/>
      <c r="K28" s="632"/>
      <c r="L28" s="632"/>
      <c r="M28" s="632"/>
      <c r="N28" s="632"/>
      <c r="O28" s="632"/>
      <c r="P28" s="632"/>
      <c r="Q28" s="633"/>
      <c r="R28" s="634">
        <v>143697</v>
      </c>
      <c r="S28" s="635"/>
      <c r="T28" s="635"/>
      <c r="U28" s="635"/>
      <c r="V28" s="635"/>
      <c r="W28" s="635"/>
      <c r="X28" s="635"/>
      <c r="Y28" s="636"/>
      <c r="Z28" s="672">
        <v>0.7</v>
      </c>
      <c r="AA28" s="672"/>
      <c r="AB28" s="672"/>
      <c r="AC28" s="672"/>
      <c r="AD28" s="673">
        <v>12560</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1463859</v>
      </c>
      <c r="CS28" s="635"/>
      <c r="CT28" s="635"/>
      <c r="CU28" s="635"/>
      <c r="CV28" s="635"/>
      <c r="CW28" s="635"/>
      <c r="CX28" s="635"/>
      <c r="CY28" s="636"/>
      <c r="CZ28" s="637">
        <v>7.5</v>
      </c>
      <c r="DA28" s="649"/>
      <c r="DB28" s="649"/>
      <c r="DC28" s="650"/>
      <c r="DD28" s="640">
        <v>1402396</v>
      </c>
      <c r="DE28" s="635"/>
      <c r="DF28" s="635"/>
      <c r="DG28" s="635"/>
      <c r="DH28" s="635"/>
      <c r="DI28" s="635"/>
      <c r="DJ28" s="635"/>
      <c r="DK28" s="636"/>
      <c r="DL28" s="640">
        <v>1402396</v>
      </c>
      <c r="DM28" s="635"/>
      <c r="DN28" s="635"/>
      <c r="DO28" s="635"/>
      <c r="DP28" s="635"/>
      <c r="DQ28" s="635"/>
      <c r="DR28" s="635"/>
      <c r="DS28" s="635"/>
      <c r="DT28" s="635"/>
      <c r="DU28" s="635"/>
      <c r="DV28" s="636"/>
      <c r="DW28" s="637">
        <v>14</v>
      </c>
      <c r="DX28" s="649"/>
      <c r="DY28" s="649"/>
      <c r="DZ28" s="649"/>
      <c r="EA28" s="649"/>
      <c r="EB28" s="649"/>
      <c r="EC28" s="661"/>
    </row>
    <row r="29" spans="2:133" ht="11.25" customHeight="1" x14ac:dyDescent="0.15">
      <c r="B29" s="631" t="s">
        <v>291</v>
      </c>
      <c r="C29" s="632"/>
      <c r="D29" s="632"/>
      <c r="E29" s="632"/>
      <c r="F29" s="632"/>
      <c r="G29" s="632"/>
      <c r="H29" s="632"/>
      <c r="I29" s="632"/>
      <c r="J29" s="632"/>
      <c r="K29" s="632"/>
      <c r="L29" s="632"/>
      <c r="M29" s="632"/>
      <c r="N29" s="632"/>
      <c r="O29" s="632"/>
      <c r="P29" s="632"/>
      <c r="Q29" s="633"/>
      <c r="R29" s="634">
        <v>71620</v>
      </c>
      <c r="S29" s="635"/>
      <c r="T29" s="635"/>
      <c r="U29" s="635"/>
      <c r="V29" s="635"/>
      <c r="W29" s="635"/>
      <c r="X29" s="635"/>
      <c r="Y29" s="636"/>
      <c r="Z29" s="672">
        <v>0.3</v>
      </c>
      <c r="AA29" s="672"/>
      <c r="AB29" s="672"/>
      <c r="AC29" s="672"/>
      <c r="AD29" s="673" t="s">
        <v>121</v>
      </c>
      <c r="AE29" s="673"/>
      <c r="AF29" s="673"/>
      <c r="AG29" s="673"/>
      <c r="AH29" s="673"/>
      <c r="AI29" s="673"/>
      <c r="AJ29" s="673"/>
      <c r="AK29" s="673"/>
      <c r="AL29" s="637" t="s">
        <v>121</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1463854</v>
      </c>
      <c r="CS29" s="647"/>
      <c r="CT29" s="647"/>
      <c r="CU29" s="647"/>
      <c r="CV29" s="647"/>
      <c r="CW29" s="647"/>
      <c r="CX29" s="647"/>
      <c r="CY29" s="648"/>
      <c r="CZ29" s="637">
        <v>7.5</v>
      </c>
      <c r="DA29" s="649"/>
      <c r="DB29" s="649"/>
      <c r="DC29" s="650"/>
      <c r="DD29" s="640">
        <v>1402391</v>
      </c>
      <c r="DE29" s="647"/>
      <c r="DF29" s="647"/>
      <c r="DG29" s="647"/>
      <c r="DH29" s="647"/>
      <c r="DI29" s="647"/>
      <c r="DJ29" s="647"/>
      <c r="DK29" s="648"/>
      <c r="DL29" s="640">
        <v>1402391</v>
      </c>
      <c r="DM29" s="647"/>
      <c r="DN29" s="647"/>
      <c r="DO29" s="647"/>
      <c r="DP29" s="647"/>
      <c r="DQ29" s="647"/>
      <c r="DR29" s="647"/>
      <c r="DS29" s="647"/>
      <c r="DT29" s="647"/>
      <c r="DU29" s="647"/>
      <c r="DV29" s="648"/>
      <c r="DW29" s="637">
        <v>14</v>
      </c>
      <c r="DX29" s="649"/>
      <c r="DY29" s="649"/>
      <c r="DZ29" s="649"/>
      <c r="EA29" s="649"/>
      <c r="EB29" s="649"/>
      <c r="EC29" s="661"/>
    </row>
    <row r="30" spans="2:133" ht="11.25" customHeight="1" x14ac:dyDescent="0.15">
      <c r="B30" s="631" t="s">
        <v>293</v>
      </c>
      <c r="C30" s="632"/>
      <c r="D30" s="632"/>
      <c r="E30" s="632"/>
      <c r="F30" s="632"/>
      <c r="G30" s="632"/>
      <c r="H30" s="632"/>
      <c r="I30" s="632"/>
      <c r="J30" s="632"/>
      <c r="K30" s="632"/>
      <c r="L30" s="632"/>
      <c r="M30" s="632"/>
      <c r="N30" s="632"/>
      <c r="O30" s="632"/>
      <c r="P30" s="632"/>
      <c r="Q30" s="633"/>
      <c r="R30" s="634">
        <v>3036923</v>
      </c>
      <c r="S30" s="635"/>
      <c r="T30" s="635"/>
      <c r="U30" s="635"/>
      <c r="V30" s="635"/>
      <c r="W30" s="635"/>
      <c r="X30" s="635"/>
      <c r="Y30" s="636"/>
      <c r="Z30" s="672">
        <v>14.6</v>
      </c>
      <c r="AA30" s="672"/>
      <c r="AB30" s="672"/>
      <c r="AC30" s="672"/>
      <c r="AD30" s="673" t="s">
        <v>121</v>
      </c>
      <c r="AE30" s="673"/>
      <c r="AF30" s="673"/>
      <c r="AG30" s="673"/>
      <c r="AH30" s="673"/>
      <c r="AI30" s="673"/>
      <c r="AJ30" s="673"/>
      <c r="AK30" s="673"/>
      <c r="AL30" s="637" t="s">
        <v>121</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1389516</v>
      </c>
      <c r="CS30" s="635"/>
      <c r="CT30" s="635"/>
      <c r="CU30" s="635"/>
      <c r="CV30" s="635"/>
      <c r="CW30" s="635"/>
      <c r="CX30" s="635"/>
      <c r="CY30" s="636"/>
      <c r="CZ30" s="637">
        <v>7.2</v>
      </c>
      <c r="DA30" s="649"/>
      <c r="DB30" s="649"/>
      <c r="DC30" s="650"/>
      <c r="DD30" s="640">
        <v>1328805</v>
      </c>
      <c r="DE30" s="635"/>
      <c r="DF30" s="635"/>
      <c r="DG30" s="635"/>
      <c r="DH30" s="635"/>
      <c r="DI30" s="635"/>
      <c r="DJ30" s="635"/>
      <c r="DK30" s="636"/>
      <c r="DL30" s="640">
        <v>1328805</v>
      </c>
      <c r="DM30" s="635"/>
      <c r="DN30" s="635"/>
      <c r="DO30" s="635"/>
      <c r="DP30" s="635"/>
      <c r="DQ30" s="635"/>
      <c r="DR30" s="635"/>
      <c r="DS30" s="635"/>
      <c r="DT30" s="635"/>
      <c r="DU30" s="635"/>
      <c r="DV30" s="636"/>
      <c r="DW30" s="637">
        <v>13.3</v>
      </c>
      <c r="DX30" s="649"/>
      <c r="DY30" s="649"/>
      <c r="DZ30" s="649"/>
      <c r="EA30" s="649"/>
      <c r="EB30" s="649"/>
      <c r="EC30" s="661"/>
    </row>
    <row r="31" spans="2:133" ht="11.25" customHeight="1" x14ac:dyDescent="0.15">
      <c r="B31" s="701" t="s">
        <v>297</v>
      </c>
      <c r="C31" s="702"/>
      <c r="D31" s="702"/>
      <c r="E31" s="702"/>
      <c r="F31" s="702"/>
      <c r="G31" s="702"/>
      <c r="H31" s="702"/>
      <c r="I31" s="702"/>
      <c r="J31" s="702"/>
      <c r="K31" s="702"/>
      <c r="L31" s="702"/>
      <c r="M31" s="702"/>
      <c r="N31" s="702"/>
      <c r="O31" s="702"/>
      <c r="P31" s="702"/>
      <c r="Q31" s="703"/>
      <c r="R31" s="634" t="s">
        <v>121</v>
      </c>
      <c r="S31" s="635"/>
      <c r="T31" s="635"/>
      <c r="U31" s="635"/>
      <c r="V31" s="635"/>
      <c r="W31" s="635"/>
      <c r="X31" s="635"/>
      <c r="Y31" s="636"/>
      <c r="Z31" s="672" t="s">
        <v>121</v>
      </c>
      <c r="AA31" s="672"/>
      <c r="AB31" s="672"/>
      <c r="AC31" s="672"/>
      <c r="AD31" s="673" t="s">
        <v>121</v>
      </c>
      <c r="AE31" s="673"/>
      <c r="AF31" s="673"/>
      <c r="AG31" s="673"/>
      <c r="AH31" s="673"/>
      <c r="AI31" s="673"/>
      <c r="AJ31" s="673"/>
      <c r="AK31" s="673"/>
      <c r="AL31" s="637" t="s">
        <v>121</v>
      </c>
      <c r="AM31" s="638"/>
      <c r="AN31" s="638"/>
      <c r="AO31" s="674"/>
      <c r="AP31" s="706" t="s">
        <v>298</v>
      </c>
      <c r="AQ31" s="707"/>
      <c r="AR31" s="707"/>
      <c r="AS31" s="707"/>
      <c r="AT31" s="708" t="s">
        <v>299</v>
      </c>
      <c r="AU31" s="212"/>
      <c r="AV31" s="212"/>
      <c r="AW31" s="212"/>
      <c r="AX31" s="692" t="s">
        <v>177</v>
      </c>
      <c r="AY31" s="693"/>
      <c r="AZ31" s="693"/>
      <c r="BA31" s="693"/>
      <c r="BB31" s="693"/>
      <c r="BC31" s="693"/>
      <c r="BD31" s="693"/>
      <c r="BE31" s="693"/>
      <c r="BF31" s="694"/>
      <c r="BG31" s="696">
        <v>99</v>
      </c>
      <c r="BH31" s="697"/>
      <c r="BI31" s="697"/>
      <c r="BJ31" s="697"/>
      <c r="BK31" s="697"/>
      <c r="BL31" s="697"/>
      <c r="BM31" s="698">
        <v>95.9</v>
      </c>
      <c r="BN31" s="697"/>
      <c r="BO31" s="697"/>
      <c r="BP31" s="697"/>
      <c r="BQ31" s="699"/>
      <c r="BR31" s="696">
        <v>99</v>
      </c>
      <c r="BS31" s="697"/>
      <c r="BT31" s="697"/>
      <c r="BU31" s="697"/>
      <c r="BV31" s="697"/>
      <c r="BW31" s="697"/>
      <c r="BX31" s="698">
        <v>95.8</v>
      </c>
      <c r="BY31" s="697"/>
      <c r="BZ31" s="697"/>
      <c r="CA31" s="697"/>
      <c r="CB31" s="699"/>
      <c r="CD31" s="655"/>
      <c r="CE31" s="656"/>
      <c r="CF31" s="631" t="s">
        <v>300</v>
      </c>
      <c r="CG31" s="632"/>
      <c r="CH31" s="632"/>
      <c r="CI31" s="632"/>
      <c r="CJ31" s="632"/>
      <c r="CK31" s="632"/>
      <c r="CL31" s="632"/>
      <c r="CM31" s="632"/>
      <c r="CN31" s="632"/>
      <c r="CO31" s="632"/>
      <c r="CP31" s="632"/>
      <c r="CQ31" s="633"/>
      <c r="CR31" s="634">
        <v>74338</v>
      </c>
      <c r="CS31" s="647"/>
      <c r="CT31" s="647"/>
      <c r="CU31" s="647"/>
      <c r="CV31" s="647"/>
      <c r="CW31" s="647"/>
      <c r="CX31" s="647"/>
      <c r="CY31" s="648"/>
      <c r="CZ31" s="637">
        <v>0.4</v>
      </c>
      <c r="DA31" s="649"/>
      <c r="DB31" s="649"/>
      <c r="DC31" s="650"/>
      <c r="DD31" s="640">
        <v>73586</v>
      </c>
      <c r="DE31" s="647"/>
      <c r="DF31" s="647"/>
      <c r="DG31" s="647"/>
      <c r="DH31" s="647"/>
      <c r="DI31" s="647"/>
      <c r="DJ31" s="647"/>
      <c r="DK31" s="648"/>
      <c r="DL31" s="640">
        <v>73586</v>
      </c>
      <c r="DM31" s="647"/>
      <c r="DN31" s="647"/>
      <c r="DO31" s="647"/>
      <c r="DP31" s="647"/>
      <c r="DQ31" s="647"/>
      <c r="DR31" s="647"/>
      <c r="DS31" s="647"/>
      <c r="DT31" s="647"/>
      <c r="DU31" s="647"/>
      <c r="DV31" s="648"/>
      <c r="DW31" s="637">
        <v>0.7</v>
      </c>
      <c r="DX31" s="649"/>
      <c r="DY31" s="649"/>
      <c r="DZ31" s="649"/>
      <c r="EA31" s="649"/>
      <c r="EB31" s="649"/>
      <c r="EC31" s="661"/>
    </row>
    <row r="32" spans="2:133" ht="11.25" customHeight="1" x14ac:dyDescent="0.15">
      <c r="B32" s="631" t="s">
        <v>301</v>
      </c>
      <c r="C32" s="632"/>
      <c r="D32" s="632"/>
      <c r="E32" s="632"/>
      <c r="F32" s="632"/>
      <c r="G32" s="632"/>
      <c r="H32" s="632"/>
      <c r="I32" s="632"/>
      <c r="J32" s="632"/>
      <c r="K32" s="632"/>
      <c r="L32" s="632"/>
      <c r="M32" s="632"/>
      <c r="N32" s="632"/>
      <c r="O32" s="632"/>
      <c r="P32" s="632"/>
      <c r="Q32" s="633"/>
      <c r="R32" s="634">
        <v>1524989</v>
      </c>
      <c r="S32" s="635"/>
      <c r="T32" s="635"/>
      <c r="U32" s="635"/>
      <c r="V32" s="635"/>
      <c r="W32" s="635"/>
      <c r="X32" s="635"/>
      <c r="Y32" s="636"/>
      <c r="Z32" s="672">
        <v>7.3</v>
      </c>
      <c r="AA32" s="672"/>
      <c r="AB32" s="672"/>
      <c r="AC32" s="672"/>
      <c r="AD32" s="673" t="s">
        <v>121</v>
      </c>
      <c r="AE32" s="673"/>
      <c r="AF32" s="673"/>
      <c r="AG32" s="673"/>
      <c r="AH32" s="673"/>
      <c r="AI32" s="673"/>
      <c r="AJ32" s="673"/>
      <c r="AK32" s="673"/>
      <c r="AL32" s="637" t="s">
        <v>121</v>
      </c>
      <c r="AM32" s="638"/>
      <c r="AN32" s="638"/>
      <c r="AO32" s="674"/>
      <c r="AP32" s="675"/>
      <c r="AQ32" s="676"/>
      <c r="AR32" s="676"/>
      <c r="AS32" s="676"/>
      <c r="AT32" s="709"/>
      <c r="AU32" s="208" t="s">
        <v>302</v>
      </c>
      <c r="AX32" s="631" t="s">
        <v>303</v>
      </c>
      <c r="AY32" s="632"/>
      <c r="AZ32" s="632"/>
      <c r="BA32" s="632"/>
      <c r="BB32" s="632"/>
      <c r="BC32" s="632"/>
      <c r="BD32" s="632"/>
      <c r="BE32" s="632"/>
      <c r="BF32" s="633"/>
      <c r="BG32" s="700">
        <v>99.3</v>
      </c>
      <c r="BH32" s="647"/>
      <c r="BI32" s="647"/>
      <c r="BJ32" s="647"/>
      <c r="BK32" s="647"/>
      <c r="BL32" s="647"/>
      <c r="BM32" s="638">
        <v>97.4</v>
      </c>
      <c r="BN32" s="647"/>
      <c r="BO32" s="647"/>
      <c r="BP32" s="647"/>
      <c r="BQ32" s="670"/>
      <c r="BR32" s="700">
        <v>99.2</v>
      </c>
      <c r="BS32" s="647"/>
      <c r="BT32" s="647"/>
      <c r="BU32" s="647"/>
      <c r="BV32" s="647"/>
      <c r="BW32" s="647"/>
      <c r="BX32" s="638">
        <v>97.2</v>
      </c>
      <c r="BY32" s="647"/>
      <c r="BZ32" s="647"/>
      <c r="CA32" s="647"/>
      <c r="CB32" s="670"/>
      <c r="CD32" s="657"/>
      <c r="CE32" s="658"/>
      <c r="CF32" s="631" t="s">
        <v>304</v>
      </c>
      <c r="CG32" s="632"/>
      <c r="CH32" s="632"/>
      <c r="CI32" s="632"/>
      <c r="CJ32" s="632"/>
      <c r="CK32" s="632"/>
      <c r="CL32" s="632"/>
      <c r="CM32" s="632"/>
      <c r="CN32" s="632"/>
      <c r="CO32" s="632"/>
      <c r="CP32" s="632"/>
      <c r="CQ32" s="633"/>
      <c r="CR32" s="634">
        <v>5</v>
      </c>
      <c r="CS32" s="635"/>
      <c r="CT32" s="635"/>
      <c r="CU32" s="635"/>
      <c r="CV32" s="635"/>
      <c r="CW32" s="635"/>
      <c r="CX32" s="635"/>
      <c r="CY32" s="636"/>
      <c r="CZ32" s="637">
        <v>0</v>
      </c>
      <c r="DA32" s="649"/>
      <c r="DB32" s="649"/>
      <c r="DC32" s="650"/>
      <c r="DD32" s="640">
        <v>5</v>
      </c>
      <c r="DE32" s="635"/>
      <c r="DF32" s="635"/>
      <c r="DG32" s="635"/>
      <c r="DH32" s="635"/>
      <c r="DI32" s="635"/>
      <c r="DJ32" s="635"/>
      <c r="DK32" s="636"/>
      <c r="DL32" s="640">
        <v>5</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15">
      <c r="B33" s="631" t="s">
        <v>305</v>
      </c>
      <c r="C33" s="632"/>
      <c r="D33" s="632"/>
      <c r="E33" s="632"/>
      <c r="F33" s="632"/>
      <c r="G33" s="632"/>
      <c r="H33" s="632"/>
      <c r="I33" s="632"/>
      <c r="J33" s="632"/>
      <c r="K33" s="632"/>
      <c r="L33" s="632"/>
      <c r="M33" s="632"/>
      <c r="N33" s="632"/>
      <c r="O33" s="632"/>
      <c r="P33" s="632"/>
      <c r="Q33" s="633"/>
      <c r="R33" s="634">
        <v>37548</v>
      </c>
      <c r="S33" s="635"/>
      <c r="T33" s="635"/>
      <c r="U33" s="635"/>
      <c r="V33" s="635"/>
      <c r="W33" s="635"/>
      <c r="X33" s="635"/>
      <c r="Y33" s="636"/>
      <c r="Z33" s="672">
        <v>0.2</v>
      </c>
      <c r="AA33" s="672"/>
      <c r="AB33" s="672"/>
      <c r="AC33" s="672"/>
      <c r="AD33" s="673">
        <v>5549</v>
      </c>
      <c r="AE33" s="673"/>
      <c r="AF33" s="673"/>
      <c r="AG33" s="673"/>
      <c r="AH33" s="673"/>
      <c r="AI33" s="673"/>
      <c r="AJ33" s="673"/>
      <c r="AK33" s="673"/>
      <c r="AL33" s="637">
        <v>0.1</v>
      </c>
      <c r="AM33" s="638"/>
      <c r="AN33" s="638"/>
      <c r="AO33" s="674"/>
      <c r="AP33" s="677"/>
      <c r="AQ33" s="678"/>
      <c r="AR33" s="678"/>
      <c r="AS33" s="678"/>
      <c r="AT33" s="710"/>
      <c r="AU33" s="213"/>
      <c r="AV33" s="213"/>
      <c r="AW33" s="213"/>
      <c r="AX33" s="615" t="s">
        <v>306</v>
      </c>
      <c r="AY33" s="616"/>
      <c r="AZ33" s="616"/>
      <c r="BA33" s="616"/>
      <c r="BB33" s="616"/>
      <c r="BC33" s="616"/>
      <c r="BD33" s="616"/>
      <c r="BE33" s="616"/>
      <c r="BF33" s="617"/>
      <c r="BG33" s="695">
        <v>98.7</v>
      </c>
      <c r="BH33" s="619"/>
      <c r="BI33" s="619"/>
      <c r="BJ33" s="619"/>
      <c r="BK33" s="619"/>
      <c r="BL33" s="619"/>
      <c r="BM33" s="665">
        <v>94.3</v>
      </c>
      <c r="BN33" s="619"/>
      <c r="BO33" s="619"/>
      <c r="BP33" s="619"/>
      <c r="BQ33" s="682"/>
      <c r="BR33" s="695">
        <v>98.7</v>
      </c>
      <c r="BS33" s="619"/>
      <c r="BT33" s="619"/>
      <c r="BU33" s="619"/>
      <c r="BV33" s="619"/>
      <c r="BW33" s="619"/>
      <c r="BX33" s="665">
        <v>94.3</v>
      </c>
      <c r="BY33" s="619"/>
      <c r="BZ33" s="619"/>
      <c r="CA33" s="619"/>
      <c r="CB33" s="682"/>
      <c r="CD33" s="631" t="s">
        <v>307</v>
      </c>
      <c r="CE33" s="632"/>
      <c r="CF33" s="632"/>
      <c r="CG33" s="632"/>
      <c r="CH33" s="632"/>
      <c r="CI33" s="632"/>
      <c r="CJ33" s="632"/>
      <c r="CK33" s="632"/>
      <c r="CL33" s="632"/>
      <c r="CM33" s="632"/>
      <c r="CN33" s="632"/>
      <c r="CO33" s="632"/>
      <c r="CP33" s="632"/>
      <c r="CQ33" s="633"/>
      <c r="CR33" s="634">
        <v>9358159</v>
      </c>
      <c r="CS33" s="647"/>
      <c r="CT33" s="647"/>
      <c r="CU33" s="647"/>
      <c r="CV33" s="647"/>
      <c r="CW33" s="647"/>
      <c r="CX33" s="647"/>
      <c r="CY33" s="648"/>
      <c r="CZ33" s="637">
        <v>48.2</v>
      </c>
      <c r="DA33" s="649"/>
      <c r="DB33" s="649"/>
      <c r="DC33" s="650"/>
      <c r="DD33" s="640">
        <v>7247294</v>
      </c>
      <c r="DE33" s="647"/>
      <c r="DF33" s="647"/>
      <c r="DG33" s="647"/>
      <c r="DH33" s="647"/>
      <c r="DI33" s="647"/>
      <c r="DJ33" s="647"/>
      <c r="DK33" s="648"/>
      <c r="DL33" s="640">
        <v>4869186</v>
      </c>
      <c r="DM33" s="647"/>
      <c r="DN33" s="647"/>
      <c r="DO33" s="647"/>
      <c r="DP33" s="647"/>
      <c r="DQ33" s="647"/>
      <c r="DR33" s="647"/>
      <c r="DS33" s="647"/>
      <c r="DT33" s="647"/>
      <c r="DU33" s="647"/>
      <c r="DV33" s="648"/>
      <c r="DW33" s="637">
        <v>48.6</v>
      </c>
      <c r="DX33" s="649"/>
      <c r="DY33" s="649"/>
      <c r="DZ33" s="649"/>
      <c r="EA33" s="649"/>
      <c r="EB33" s="649"/>
      <c r="EC33" s="661"/>
    </row>
    <row r="34" spans="2:133" ht="11.25" customHeight="1" x14ac:dyDescent="0.15">
      <c r="B34" s="631" t="s">
        <v>308</v>
      </c>
      <c r="C34" s="632"/>
      <c r="D34" s="632"/>
      <c r="E34" s="632"/>
      <c r="F34" s="632"/>
      <c r="G34" s="632"/>
      <c r="H34" s="632"/>
      <c r="I34" s="632"/>
      <c r="J34" s="632"/>
      <c r="K34" s="632"/>
      <c r="L34" s="632"/>
      <c r="M34" s="632"/>
      <c r="N34" s="632"/>
      <c r="O34" s="632"/>
      <c r="P34" s="632"/>
      <c r="Q34" s="633"/>
      <c r="R34" s="634">
        <v>1336356</v>
      </c>
      <c r="S34" s="635"/>
      <c r="T34" s="635"/>
      <c r="U34" s="635"/>
      <c r="V34" s="635"/>
      <c r="W34" s="635"/>
      <c r="X34" s="635"/>
      <c r="Y34" s="636"/>
      <c r="Z34" s="672">
        <v>6.4</v>
      </c>
      <c r="AA34" s="672"/>
      <c r="AB34" s="672"/>
      <c r="AC34" s="672"/>
      <c r="AD34" s="673" t="s">
        <v>121</v>
      </c>
      <c r="AE34" s="673"/>
      <c r="AF34" s="673"/>
      <c r="AG34" s="673"/>
      <c r="AH34" s="673"/>
      <c r="AI34" s="673"/>
      <c r="AJ34" s="673"/>
      <c r="AK34" s="673"/>
      <c r="AL34" s="637" t="s">
        <v>121</v>
      </c>
      <c r="AM34" s="638"/>
      <c r="AN34" s="638"/>
      <c r="AO34" s="674"/>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31" t="s">
        <v>309</v>
      </c>
      <c r="CE34" s="632"/>
      <c r="CF34" s="632"/>
      <c r="CG34" s="632"/>
      <c r="CH34" s="632"/>
      <c r="CI34" s="632"/>
      <c r="CJ34" s="632"/>
      <c r="CK34" s="632"/>
      <c r="CL34" s="632"/>
      <c r="CM34" s="632"/>
      <c r="CN34" s="632"/>
      <c r="CO34" s="632"/>
      <c r="CP34" s="632"/>
      <c r="CQ34" s="633"/>
      <c r="CR34" s="634">
        <v>2787824</v>
      </c>
      <c r="CS34" s="635"/>
      <c r="CT34" s="635"/>
      <c r="CU34" s="635"/>
      <c r="CV34" s="635"/>
      <c r="CW34" s="635"/>
      <c r="CX34" s="635"/>
      <c r="CY34" s="636"/>
      <c r="CZ34" s="637">
        <v>14.4</v>
      </c>
      <c r="DA34" s="649"/>
      <c r="DB34" s="649"/>
      <c r="DC34" s="650"/>
      <c r="DD34" s="640">
        <v>2371928</v>
      </c>
      <c r="DE34" s="635"/>
      <c r="DF34" s="635"/>
      <c r="DG34" s="635"/>
      <c r="DH34" s="635"/>
      <c r="DI34" s="635"/>
      <c r="DJ34" s="635"/>
      <c r="DK34" s="636"/>
      <c r="DL34" s="640">
        <v>1431714</v>
      </c>
      <c r="DM34" s="635"/>
      <c r="DN34" s="635"/>
      <c r="DO34" s="635"/>
      <c r="DP34" s="635"/>
      <c r="DQ34" s="635"/>
      <c r="DR34" s="635"/>
      <c r="DS34" s="635"/>
      <c r="DT34" s="635"/>
      <c r="DU34" s="635"/>
      <c r="DV34" s="636"/>
      <c r="DW34" s="637">
        <v>14.3</v>
      </c>
      <c r="DX34" s="649"/>
      <c r="DY34" s="649"/>
      <c r="DZ34" s="649"/>
      <c r="EA34" s="649"/>
      <c r="EB34" s="649"/>
      <c r="EC34" s="661"/>
    </row>
    <row r="35" spans="2:133" ht="11.25" customHeight="1" x14ac:dyDescent="0.15">
      <c r="B35" s="631" t="s">
        <v>310</v>
      </c>
      <c r="C35" s="632"/>
      <c r="D35" s="632"/>
      <c r="E35" s="632"/>
      <c r="F35" s="632"/>
      <c r="G35" s="632"/>
      <c r="H35" s="632"/>
      <c r="I35" s="632"/>
      <c r="J35" s="632"/>
      <c r="K35" s="632"/>
      <c r="L35" s="632"/>
      <c r="M35" s="632"/>
      <c r="N35" s="632"/>
      <c r="O35" s="632"/>
      <c r="P35" s="632"/>
      <c r="Q35" s="633"/>
      <c r="R35" s="634">
        <v>671605</v>
      </c>
      <c r="S35" s="635"/>
      <c r="T35" s="635"/>
      <c r="U35" s="635"/>
      <c r="V35" s="635"/>
      <c r="W35" s="635"/>
      <c r="X35" s="635"/>
      <c r="Y35" s="636"/>
      <c r="Z35" s="672">
        <v>3.2</v>
      </c>
      <c r="AA35" s="672"/>
      <c r="AB35" s="672"/>
      <c r="AC35" s="672"/>
      <c r="AD35" s="673" t="s">
        <v>121</v>
      </c>
      <c r="AE35" s="673"/>
      <c r="AF35" s="673"/>
      <c r="AG35" s="673"/>
      <c r="AH35" s="673"/>
      <c r="AI35" s="673"/>
      <c r="AJ35" s="673"/>
      <c r="AK35" s="673"/>
      <c r="AL35" s="637" t="s">
        <v>121</v>
      </c>
      <c r="AM35" s="638"/>
      <c r="AN35" s="638"/>
      <c r="AO35" s="674"/>
      <c r="AP35" s="21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678234</v>
      </c>
      <c r="CS35" s="647"/>
      <c r="CT35" s="647"/>
      <c r="CU35" s="647"/>
      <c r="CV35" s="647"/>
      <c r="CW35" s="647"/>
      <c r="CX35" s="647"/>
      <c r="CY35" s="648"/>
      <c r="CZ35" s="637">
        <v>3.5</v>
      </c>
      <c r="DA35" s="649"/>
      <c r="DB35" s="649"/>
      <c r="DC35" s="650"/>
      <c r="DD35" s="640">
        <v>528954</v>
      </c>
      <c r="DE35" s="647"/>
      <c r="DF35" s="647"/>
      <c r="DG35" s="647"/>
      <c r="DH35" s="647"/>
      <c r="DI35" s="647"/>
      <c r="DJ35" s="647"/>
      <c r="DK35" s="648"/>
      <c r="DL35" s="640">
        <v>525333</v>
      </c>
      <c r="DM35" s="647"/>
      <c r="DN35" s="647"/>
      <c r="DO35" s="647"/>
      <c r="DP35" s="647"/>
      <c r="DQ35" s="647"/>
      <c r="DR35" s="647"/>
      <c r="DS35" s="647"/>
      <c r="DT35" s="647"/>
      <c r="DU35" s="647"/>
      <c r="DV35" s="648"/>
      <c r="DW35" s="637">
        <v>5.2</v>
      </c>
      <c r="DX35" s="649"/>
      <c r="DY35" s="649"/>
      <c r="DZ35" s="649"/>
      <c r="EA35" s="649"/>
      <c r="EB35" s="649"/>
      <c r="EC35" s="661"/>
    </row>
    <row r="36" spans="2:133" ht="11.25" customHeight="1" x14ac:dyDescent="0.15">
      <c r="B36" s="631" t="s">
        <v>314</v>
      </c>
      <c r="C36" s="632"/>
      <c r="D36" s="632"/>
      <c r="E36" s="632"/>
      <c r="F36" s="632"/>
      <c r="G36" s="632"/>
      <c r="H36" s="632"/>
      <c r="I36" s="632"/>
      <c r="J36" s="632"/>
      <c r="K36" s="632"/>
      <c r="L36" s="632"/>
      <c r="M36" s="632"/>
      <c r="N36" s="632"/>
      <c r="O36" s="632"/>
      <c r="P36" s="632"/>
      <c r="Q36" s="633"/>
      <c r="R36" s="634">
        <v>857022</v>
      </c>
      <c r="S36" s="635"/>
      <c r="T36" s="635"/>
      <c r="U36" s="635"/>
      <c r="V36" s="635"/>
      <c r="W36" s="635"/>
      <c r="X36" s="635"/>
      <c r="Y36" s="636"/>
      <c r="Z36" s="672">
        <v>4.0999999999999996</v>
      </c>
      <c r="AA36" s="672"/>
      <c r="AB36" s="672"/>
      <c r="AC36" s="672"/>
      <c r="AD36" s="673" t="s">
        <v>121</v>
      </c>
      <c r="AE36" s="673"/>
      <c r="AF36" s="673"/>
      <c r="AG36" s="673"/>
      <c r="AH36" s="673"/>
      <c r="AI36" s="673"/>
      <c r="AJ36" s="673"/>
      <c r="AK36" s="673"/>
      <c r="AL36" s="637" t="s">
        <v>121</v>
      </c>
      <c r="AM36" s="638"/>
      <c r="AN36" s="638"/>
      <c r="AO36" s="674"/>
      <c r="AP36" s="216"/>
      <c r="AQ36" s="683" t="s">
        <v>315</v>
      </c>
      <c r="AR36" s="684"/>
      <c r="AS36" s="684"/>
      <c r="AT36" s="684"/>
      <c r="AU36" s="684"/>
      <c r="AV36" s="684"/>
      <c r="AW36" s="684"/>
      <c r="AX36" s="684"/>
      <c r="AY36" s="685"/>
      <c r="AZ36" s="689">
        <v>1878966</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427491</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2743327</v>
      </c>
      <c r="CS36" s="635"/>
      <c r="CT36" s="635"/>
      <c r="CU36" s="635"/>
      <c r="CV36" s="635"/>
      <c r="CW36" s="635"/>
      <c r="CX36" s="635"/>
      <c r="CY36" s="636"/>
      <c r="CZ36" s="637">
        <v>14.1</v>
      </c>
      <c r="DA36" s="649"/>
      <c r="DB36" s="649"/>
      <c r="DC36" s="650"/>
      <c r="DD36" s="640">
        <v>2189807</v>
      </c>
      <c r="DE36" s="635"/>
      <c r="DF36" s="635"/>
      <c r="DG36" s="635"/>
      <c r="DH36" s="635"/>
      <c r="DI36" s="635"/>
      <c r="DJ36" s="635"/>
      <c r="DK36" s="636"/>
      <c r="DL36" s="640">
        <v>1754846</v>
      </c>
      <c r="DM36" s="635"/>
      <c r="DN36" s="635"/>
      <c r="DO36" s="635"/>
      <c r="DP36" s="635"/>
      <c r="DQ36" s="635"/>
      <c r="DR36" s="635"/>
      <c r="DS36" s="635"/>
      <c r="DT36" s="635"/>
      <c r="DU36" s="635"/>
      <c r="DV36" s="636"/>
      <c r="DW36" s="637">
        <v>17.5</v>
      </c>
      <c r="DX36" s="649"/>
      <c r="DY36" s="649"/>
      <c r="DZ36" s="649"/>
      <c r="EA36" s="649"/>
      <c r="EB36" s="649"/>
      <c r="EC36" s="661"/>
    </row>
    <row r="37" spans="2:133" ht="11.25" customHeight="1" x14ac:dyDescent="0.15">
      <c r="B37" s="631" t="s">
        <v>318</v>
      </c>
      <c r="C37" s="632"/>
      <c r="D37" s="632"/>
      <c r="E37" s="632"/>
      <c r="F37" s="632"/>
      <c r="G37" s="632"/>
      <c r="H37" s="632"/>
      <c r="I37" s="632"/>
      <c r="J37" s="632"/>
      <c r="K37" s="632"/>
      <c r="L37" s="632"/>
      <c r="M37" s="632"/>
      <c r="N37" s="632"/>
      <c r="O37" s="632"/>
      <c r="P37" s="632"/>
      <c r="Q37" s="633"/>
      <c r="R37" s="634">
        <v>894974</v>
      </c>
      <c r="S37" s="635"/>
      <c r="T37" s="635"/>
      <c r="U37" s="635"/>
      <c r="V37" s="635"/>
      <c r="W37" s="635"/>
      <c r="X37" s="635"/>
      <c r="Y37" s="636"/>
      <c r="Z37" s="672">
        <v>4.3</v>
      </c>
      <c r="AA37" s="672"/>
      <c r="AB37" s="672"/>
      <c r="AC37" s="672"/>
      <c r="AD37" s="673">
        <v>21744</v>
      </c>
      <c r="AE37" s="673"/>
      <c r="AF37" s="673"/>
      <c r="AG37" s="673"/>
      <c r="AH37" s="673"/>
      <c r="AI37" s="673"/>
      <c r="AJ37" s="673"/>
      <c r="AK37" s="673"/>
      <c r="AL37" s="637">
        <v>0.2</v>
      </c>
      <c r="AM37" s="638"/>
      <c r="AN37" s="638"/>
      <c r="AO37" s="674"/>
      <c r="AQ37" s="667" t="s">
        <v>319</v>
      </c>
      <c r="AR37" s="668"/>
      <c r="AS37" s="668"/>
      <c r="AT37" s="668"/>
      <c r="AU37" s="668"/>
      <c r="AV37" s="668"/>
      <c r="AW37" s="668"/>
      <c r="AX37" s="668"/>
      <c r="AY37" s="669"/>
      <c r="AZ37" s="634">
        <v>504361</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416376</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1367525</v>
      </c>
      <c r="CS37" s="647"/>
      <c r="CT37" s="647"/>
      <c r="CU37" s="647"/>
      <c r="CV37" s="647"/>
      <c r="CW37" s="647"/>
      <c r="CX37" s="647"/>
      <c r="CY37" s="648"/>
      <c r="CZ37" s="637">
        <v>7.1</v>
      </c>
      <c r="DA37" s="649"/>
      <c r="DB37" s="649"/>
      <c r="DC37" s="650"/>
      <c r="DD37" s="640">
        <v>1365725</v>
      </c>
      <c r="DE37" s="647"/>
      <c r="DF37" s="647"/>
      <c r="DG37" s="647"/>
      <c r="DH37" s="647"/>
      <c r="DI37" s="647"/>
      <c r="DJ37" s="647"/>
      <c r="DK37" s="648"/>
      <c r="DL37" s="640">
        <v>1152385</v>
      </c>
      <c r="DM37" s="647"/>
      <c r="DN37" s="647"/>
      <c r="DO37" s="647"/>
      <c r="DP37" s="647"/>
      <c r="DQ37" s="647"/>
      <c r="DR37" s="647"/>
      <c r="DS37" s="647"/>
      <c r="DT37" s="647"/>
      <c r="DU37" s="647"/>
      <c r="DV37" s="648"/>
      <c r="DW37" s="637">
        <v>11.5</v>
      </c>
      <c r="DX37" s="649"/>
      <c r="DY37" s="649"/>
      <c r="DZ37" s="649"/>
      <c r="EA37" s="649"/>
      <c r="EB37" s="649"/>
      <c r="EC37" s="661"/>
    </row>
    <row r="38" spans="2:133" ht="11.25" customHeight="1" x14ac:dyDescent="0.15">
      <c r="B38" s="631" t="s">
        <v>322</v>
      </c>
      <c r="C38" s="632"/>
      <c r="D38" s="632"/>
      <c r="E38" s="632"/>
      <c r="F38" s="632"/>
      <c r="G38" s="632"/>
      <c r="H38" s="632"/>
      <c r="I38" s="632"/>
      <c r="J38" s="632"/>
      <c r="K38" s="632"/>
      <c r="L38" s="632"/>
      <c r="M38" s="632"/>
      <c r="N38" s="632"/>
      <c r="O38" s="632"/>
      <c r="P38" s="632"/>
      <c r="Q38" s="633"/>
      <c r="R38" s="634">
        <v>1224963</v>
      </c>
      <c r="S38" s="635"/>
      <c r="T38" s="635"/>
      <c r="U38" s="635"/>
      <c r="V38" s="635"/>
      <c r="W38" s="635"/>
      <c r="X38" s="635"/>
      <c r="Y38" s="636"/>
      <c r="Z38" s="672">
        <v>5.9</v>
      </c>
      <c r="AA38" s="672"/>
      <c r="AB38" s="672"/>
      <c r="AC38" s="672"/>
      <c r="AD38" s="673" t="s">
        <v>121</v>
      </c>
      <c r="AE38" s="673"/>
      <c r="AF38" s="673"/>
      <c r="AG38" s="673"/>
      <c r="AH38" s="673"/>
      <c r="AI38" s="673"/>
      <c r="AJ38" s="673"/>
      <c r="AK38" s="673"/>
      <c r="AL38" s="637" t="s">
        <v>121</v>
      </c>
      <c r="AM38" s="638"/>
      <c r="AN38" s="638"/>
      <c r="AO38" s="674"/>
      <c r="AQ38" s="667" t="s">
        <v>323</v>
      </c>
      <c r="AR38" s="668"/>
      <c r="AS38" s="668"/>
      <c r="AT38" s="668"/>
      <c r="AU38" s="668"/>
      <c r="AV38" s="668"/>
      <c r="AW38" s="668"/>
      <c r="AX38" s="668"/>
      <c r="AY38" s="669"/>
      <c r="AZ38" s="634">
        <v>32624</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4154</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1341981</v>
      </c>
      <c r="CS38" s="635"/>
      <c r="CT38" s="635"/>
      <c r="CU38" s="635"/>
      <c r="CV38" s="635"/>
      <c r="CW38" s="635"/>
      <c r="CX38" s="635"/>
      <c r="CY38" s="636"/>
      <c r="CZ38" s="637">
        <v>6.9</v>
      </c>
      <c r="DA38" s="649"/>
      <c r="DB38" s="649"/>
      <c r="DC38" s="650"/>
      <c r="DD38" s="640">
        <v>1086451</v>
      </c>
      <c r="DE38" s="635"/>
      <c r="DF38" s="635"/>
      <c r="DG38" s="635"/>
      <c r="DH38" s="635"/>
      <c r="DI38" s="635"/>
      <c r="DJ38" s="635"/>
      <c r="DK38" s="636"/>
      <c r="DL38" s="640">
        <v>1071883</v>
      </c>
      <c r="DM38" s="635"/>
      <c r="DN38" s="635"/>
      <c r="DO38" s="635"/>
      <c r="DP38" s="635"/>
      <c r="DQ38" s="635"/>
      <c r="DR38" s="635"/>
      <c r="DS38" s="635"/>
      <c r="DT38" s="635"/>
      <c r="DU38" s="635"/>
      <c r="DV38" s="636"/>
      <c r="DW38" s="637">
        <v>10.7</v>
      </c>
      <c r="DX38" s="649"/>
      <c r="DY38" s="649"/>
      <c r="DZ38" s="649"/>
      <c r="EA38" s="649"/>
      <c r="EB38" s="649"/>
      <c r="EC38" s="661"/>
    </row>
    <row r="39" spans="2:133" ht="11.25" customHeight="1" x14ac:dyDescent="0.15">
      <c r="B39" s="631" t="s">
        <v>326</v>
      </c>
      <c r="C39" s="632"/>
      <c r="D39" s="632"/>
      <c r="E39" s="632"/>
      <c r="F39" s="632"/>
      <c r="G39" s="632"/>
      <c r="H39" s="632"/>
      <c r="I39" s="632"/>
      <c r="J39" s="632"/>
      <c r="K39" s="632"/>
      <c r="L39" s="632"/>
      <c r="M39" s="632"/>
      <c r="N39" s="632"/>
      <c r="O39" s="632"/>
      <c r="P39" s="632"/>
      <c r="Q39" s="633"/>
      <c r="R39" s="634" t="s">
        <v>121</v>
      </c>
      <c r="S39" s="635"/>
      <c r="T39" s="635"/>
      <c r="U39" s="635"/>
      <c r="V39" s="635"/>
      <c r="W39" s="635"/>
      <c r="X39" s="635"/>
      <c r="Y39" s="636"/>
      <c r="Z39" s="672" t="s">
        <v>121</v>
      </c>
      <c r="AA39" s="672"/>
      <c r="AB39" s="672"/>
      <c r="AC39" s="672"/>
      <c r="AD39" s="673" t="s">
        <v>121</v>
      </c>
      <c r="AE39" s="673"/>
      <c r="AF39" s="673"/>
      <c r="AG39" s="673"/>
      <c r="AH39" s="673"/>
      <c r="AI39" s="673"/>
      <c r="AJ39" s="673"/>
      <c r="AK39" s="673"/>
      <c r="AL39" s="637" t="s">
        <v>121</v>
      </c>
      <c r="AM39" s="638"/>
      <c r="AN39" s="638"/>
      <c r="AO39" s="674"/>
      <c r="AQ39" s="667" t="s">
        <v>327</v>
      </c>
      <c r="AR39" s="668"/>
      <c r="AS39" s="668"/>
      <c r="AT39" s="668"/>
      <c r="AU39" s="668"/>
      <c r="AV39" s="668"/>
      <c r="AW39" s="668"/>
      <c r="AX39" s="668"/>
      <c r="AY39" s="669"/>
      <c r="AZ39" s="634" t="s">
        <v>121</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6438</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817352</v>
      </c>
      <c r="CS39" s="647"/>
      <c r="CT39" s="647"/>
      <c r="CU39" s="647"/>
      <c r="CV39" s="647"/>
      <c r="CW39" s="647"/>
      <c r="CX39" s="647"/>
      <c r="CY39" s="648"/>
      <c r="CZ39" s="637">
        <v>4.2</v>
      </c>
      <c r="DA39" s="649"/>
      <c r="DB39" s="649"/>
      <c r="DC39" s="650"/>
      <c r="DD39" s="640">
        <v>811592</v>
      </c>
      <c r="DE39" s="647"/>
      <c r="DF39" s="647"/>
      <c r="DG39" s="647"/>
      <c r="DH39" s="647"/>
      <c r="DI39" s="647"/>
      <c r="DJ39" s="647"/>
      <c r="DK39" s="648"/>
      <c r="DL39" s="640" t="s">
        <v>121</v>
      </c>
      <c r="DM39" s="647"/>
      <c r="DN39" s="647"/>
      <c r="DO39" s="647"/>
      <c r="DP39" s="647"/>
      <c r="DQ39" s="647"/>
      <c r="DR39" s="647"/>
      <c r="DS39" s="647"/>
      <c r="DT39" s="647"/>
      <c r="DU39" s="647"/>
      <c r="DV39" s="648"/>
      <c r="DW39" s="637" t="s">
        <v>121</v>
      </c>
      <c r="DX39" s="649"/>
      <c r="DY39" s="649"/>
      <c r="DZ39" s="649"/>
      <c r="EA39" s="649"/>
      <c r="EB39" s="649"/>
      <c r="EC39" s="661"/>
    </row>
    <row r="40" spans="2:133" ht="11.25" customHeight="1" x14ac:dyDescent="0.15">
      <c r="B40" s="631" t="s">
        <v>330</v>
      </c>
      <c r="C40" s="632"/>
      <c r="D40" s="632"/>
      <c r="E40" s="632"/>
      <c r="F40" s="632"/>
      <c r="G40" s="632"/>
      <c r="H40" s="632"/>
      <c r="I40" s="632"/>
      <c r="J40" s="632"/>
      <c r="K40" s="632"/>
      <c r="L40" s="632"/>
      <c r="M40" s="632"/>
      <c r="N40" s="632"/>
      <c r="O40" s="632"/>
      <c r="P40" s="632"/>
      <c r="Q40" s="633"/>
      <c r="R40" s="634">
        <v>71863</v>
      </c>
      <c r="S40" s="635"/>
      <c r="T40" s="635"/>
      <c r="U40" s="635"/>
      <c r="V40" s="635"/>
      <c r="W40" s="635"/>
      <c r="X40" s="635"/>
      <c r="Y40" s="636"/>
      <c r="Z40" s="672">
        <v>0.3</v>
      </c>
      <c r="AA40" s="672"/>
      <c r="AB40" s="672"/>
      <c r="AC40" s="672"/>
      <c r="AD40" s="673" t="s">
        <v>121</v>
      </c>
      <c r="AE40" s="673"/>
      <c r="AF40" s="673"/>
      <c r="AG40" s="673"/>
      <c r="AH40" s="673"/>
      <c r="AI40" s="673"/>
      <c r="AJ40" s="673"/>
      <c r="AK40" s="673"/>
      <c r="AL40" s="637" t="s">
        <v>121</v>
      </c>
      <c r="AM40" s="638"/>
      <c r="AN40" s="638"/>
      <c r="AO40" s="674"/>
      <c r="AQ40" s="667" t="s">
        <v>331</v>
      </c>
      <c r="AR40" s="668"/>
      <c r="AS40" s="668"/>
      <c r="AT40" s="668"/>
      <c r="AU40" s="668"/>
      <c r="AV40" s="668"/>
      <c r="AW40" s="668"/>
      <c r="AX40" s="668"/>
      <c r="AY40" s="669"/>
      <c r="AZ40" s="634" t="s">
        <v>121</v>
      </c>
      <c r="BA40" s="635"/>
      <c r="BB40" s="635"/>
      <c r="BC40" s="635"/>
      <c r="BD40" s="647"/>
      <c r="BE40" s="647"/>
      <c r="BF40" s="670"/>
      <c r="BG40" s="675" t="s">
        <v>332</v>
      </c>
      <c r="BH40" s="676"/>
      <c r="BI40" s="676"/>
      <c r="BJ40" s="676"/>
      <c r="BK40" s="676"/>
      <c r="BL40" s="217"/>
      <c r="BM40" s="632" t="s">
        <v>333</v>
      </c>
      <c r="BN40" s="632"/>
      <c r="BO40" s="632"/>
      <c r="BP40" s="632"/>
      <c r="BQ40" s="632"/>
      <c r="BR40" s="632"/>
      <c r="BS40" s="632"/>
      <c r="BT40" s="632"/>
      <c r="BU40" s="633"/>
      <c r="BV40" s="634">
        <v>85</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989441</v>
      </c>
      <c r="CS40" s="635"/>
      <c r="CT40" s="635"/>
      <c r="CU40" s="635"/>
      <c r="CV40" s="635"/>
      <c r="CW40" s="635"/>
      <c r="CX40" s="635"/>
      <c r="CY40" s="636"/>
      <c r="CZ40" s="637">
        <v>5.0999999999999996</v>
      </c>
      <c r="DA40" s="649"/>
      <c r="DB40" s="649"/>
      <c r="DC40" s="650"/>
      <c r="DD40" s="640">
        <v>258562</v>
      </c>
      <c r="DE40" s="635"/>
      <c r="DF40" s="635"/>
      <c r="DG40" s="635"/>
      <c r="DH40" s="635"/>
      <c r="DI40" s="635"/>
      <c r="DJ40" s="635"/>
      <c r="DK40" s="636"/>
      <c r="DL40" s="640">
        <v>85410</v>
      </c>
      <c r="DM40" s="635"/>
      <c r="DN40" s="635"/>
      <c r="DO40" s="635"/>
      <c r="DP40" s="635"/>
      <c r="DQ40" s="635"/>
      <c r="DR40" s="635"/>
      <c r="DS40" s="635"/>
      <c r="DT40" s="635"/>
      <c r="DU40" s="635"/>
      <c r="DV40" s="636"/>
      <c r="DW40" s="637">
        <v>0.9</v>
      </c>
      <c r="DX40" s="649"/>
      <c r="DY40" s="649"/>
      <c r="DZ40" s="649"/>
      <c r="EA40" s="649"/>
      <c r="EB40" s="649"/>
      <c r="EC40" s="661"/>
    </row>
    <row r="41" spans="2:133" ht="11.25" customHeight="1" x14ac:dyDescent="0.15">
      <c r="B41" s="615" t="s">
        <v>335</v>
      </c>
      <c r="C41" s="616"/>
      <c r="D41" s="616"/>
      <c r="E41" s="616"/>
      <c r="F41" s="616"/>
      <c r="G41" s="616"/>
      <c r="H41" s="616"/>
      <c r="I41" s="616"/>
      <c r="J41" s="616"/>
      <c r="K41" s="616"/>
      <c r="L41" s="616"/>
      <c r="M41" s="616"/>
      <c r="N41" s="616"/>
      <c r="O41" s="616"/>
      <c r="P41" s="616"/>
      <c r="Q41" s="617"/>
      <c r="R41" s="618">
        <v>20776935</v>
      </c>
      <c r="S41" s="659"/>
      <c r="T41" s="659"/>
      <c r="U41" s="659"/>
      <c r="V41" s="659"/>
      <c r="W41" s="659"/>
      <c r="X41" s="659"/>
      <c r="Y41" s="662"/>
      <c r="Z41" s="663">
        <v>100</v>
      </c>
      <c r="AA41" s="663"/>
      <c r="AB41" s="663"/>
      <c r="AC41" s="663"/>
      <c r="AD41" s="664">
        <v>9947061</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265359</v>
      </c>
      <c r="BA41" s="635"/>
      <c r="BB41" s="635"/>
      <c r="BC41" s="635"/>
      <c r="BD41" s="647"/>
      <c r="BE41" s="647"/>
      <c r="BF41" s="670"/>
      <c r="BG41" s="675"/>
      <c r="BH41" s="676"/>
      <c r="BI41" s="676"/>
      <c r="BJ41" s="676"/>
      <c r="BK41" s="676"/>
      <c r="BL41" s="217"/>
      <c r="BM41" s="632" t="s">
        <v>337</v>
      </c>
      <c r="BN41" s="632"/>
      <c r="BO41" s="632"/>
      <c r="BP41" s="632"/>
      <c r="BQ41" s="632"/>
      <c r="BR41" s="632"/>
      <c r="BS41" s="632"/>
      <c r="BT41" s="632"/>
      <c r="BU41" s="633"/>
      <c r="BV41" s="634" t="s">
        <v>121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121</v>
      </c>
      <c r="CS41" s="647"/>
      <c r="CT41" s="647"/>
      <c r="CU41" s="647"/>
      <c r="CV41" s="647"/>
      <c r="CW41" s="647"/>
      <c r="CX41" s="647"/>
      <c r="CY41" s="648"/>
      <c r="CZ41" s="637" t="s">
        <v>121</v>
      </c>
      <c r="DA41" s="649"/>
      <c r="DB41" s="649"/>
      <c r="DC41" s="650"/>
      <c r="DD41" s="640" t="s">
        <v>121</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339</v>
      </c>
      <c r="AR42" s="680"/>
      <c r="AS42" s="680"/>
      <c r="AT42" s="680"/>
      <c r="AU42" s="680"/>
      <c r="AV42" s="680"/>
      <c r="AW42" s="680"/>
      <c r="AX42" s="680"/>
      <c r="AY42" s="681"/>
      <c r="AZ42" s="618">
        <v>1076622</v>
      </c>
      <c r="BA42" s="659"/>
      <c r="BB42" s="659"/>
      <c r="BC42" s="659"/>
      <c r="BD42" s="619"/>
      <c r="BE42" s="619"/>
      <c r="BF42" s="682"/>
      <c r="BG42" s="677"/>
      <c r="BH42" s="678"/>
      <c r="BI42" s="678"/>
      <c r="BJ42" s="678"/>
      <c r="BK42" s="678"/>
      <c r="BL42" s="218"/>
      <c r="BM42" s="616" t="s">
        <v>340</v>
      </c>
      <c r="BN42" s="616"/>
      <c r="BO42" s="616"/>
      <c r="BP42" s="616"/>
      <c r="BQ42" s="616"/>
      <c r="BR42" s="616"/>
      <c r="BS42" s="616"/>
      <c r="BT42" s="616"/>
      <c r="BU42" s="617"/>
      <c r="BV42" s="618">
        <v>371</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2048239</v>
      </c>
      <c r="CS42" s="647"/>
      <c r="CT42" s="647"/>
      <c r="CU42" s="647"/>
      <c r="CV42" s="647"/>
      <c r="CW42" s="647"/>
      <c r="CX42" s="647"/>
      <c r="CY42" s="648"/>
      <c r="CZ42" s="637">
        <v>10.6</v>
      </c>
      <c r="DA42" s="649"/>
      <c r="DB42" s="649"/>
      <c r="DC42" s="650"/>
      <c r="DD42" s="640">
        <v>168727</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208" t="s">
        <v>342</v>
      </c>
      <c r="CD43" s="631" t="s">
        <v>343</v>
      </c>
      <c r="CE43" s="632"/>
      <c r="CF43" s="632"/>
      <c r="CG43" s="632"/>
      <c r="CH43" s="632"/>
      <c r="CI43" s="632"/>
      <c r="CJ43" s="632"/>
      <c r="CK43" s="632"/>
      <c r="CL43" s="632"/>
      <c r="CM43" s="632"/>
      <c r="CN43" s="632"/>
      <c r="CO43" s="632"/>
      <c r="CP43" s="632"/>
      <c r="CQ43" s="633"/>
      <c r="CR43" s="634">
        <v>48801</v>
      </c>
      <c r="CS43" s="647"/>
      <c r="CT43" s="647"/>
      <c r="CU43" s="647"/>
      <c r="CV43" s="647"/>
      <c r="CW43" s="647"/>
      <c r="CX43" s="647"/>
      <c r="CY43" s="648"/>
      <c r="CZ43" s="637">
        <v>0.3</v>
      </c>
      <c r="DA43" s="649"/>
      <c r="DB43" s="649"/>
      <c r="DC43" s="650"/>
      <c r="DD43" s="640">
        <v>48801</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2035995</v>
      </c>
      <c r="CS44" s="635"/>
      <c r="CT44" s="635"/>
      <c r="CU44" s="635"/>
      <c r="CV44" s="635"/>
      <c r="CW44" s="635"/>
      <c r="CX44" s="635"/>
      <c r="CY44" s="636"/>
      <c r="CZ44" s="637">
        <v>10.5</v>
      </c>
      <c r="DA44" s="638"/>
      <c r="DB44" s="638"/>
      <c r="DC44" s="639"/>
      <c r="DD44" s="640">
        <v>162444</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716497</v>
      </c>
      <c r="CS45" s="647"/>
      <c r="CT45" s="647"/>
      <c r="CU45" s="647"/>
      <c r="CV45" s="647"/>
      <c r="CW45" s="647"/>
      <c r="CX45" s="647"/>
      <c r="CY45" s="648"/>
      <c r="CZ45" s="637">
        <v>3.7</v>
      </c>
      <c r="DA45" s="649"/>
      <c r="DB45" s="649"/>
      <c r="DC45" s="650"/>
      <c r="DD45" s="640">
        <v>36609</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19"/>
      <c r="CD46" s="655"/>
      <c r="CE46" s="656"/>
      <c r="CF46" s="631" t="s">
        <v>348</v>
      </c>
      <c r="CG46" s="632"/>
      <c r="CH46" s="632"/>
      <c r="CI46" s="632"/>
      <c r="CJ46" s="632"/>
      <c r="CK46" s="632"/>
      <c r="CL46" s="632"/>
      <c r="CM46" s="632"/>
      <c r="CN46" s="632"/>
      <c r="CO46" s="632"/>
      <c r="CP46" s="632"/>
      <c r="CQ46" s="633"/>
      <c r="CR46" s="634">
        <v>1185758</v>
      </c>
      <c r="CS46" s="635"/>
      <c r="CT46" s="635"/>
      <c r="CU46" s="635"/>
      <c r="CV46" s="635"/>
      <c r="CW46" s="635"/>
      <c r="CX46" s="635"/>
      <c r="CY46" s="636"/>
      <c r="CZ46" s="637">
        <v>6.1</v>
      </c>
      <c r="DA46" s="638"/>
      <c r="DB46" s="638"/>
      <c r="DC46" s="639"/>
      <c r="DD46" s="640">
        <v>101836</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19"/>
      <c r="CD47" s="655"/>
      <c r="CE47" s="656"/>
      <c r="CF47" s="631" t="s">
        <v>349</v>
      </c>
      <c r="CG47" s="632"/>
      <c r="CH47" s="632"/>
      <c r="CI47" s="632"/>
      <c r="CJ47" s="632"/>
      <c r="CK47" s="632"/>
      <c r="CL47" s="632"/>
      <c r="CM47" s="632"/>
      <c r="CN47" s="632"/>
      <c r="CO47" s="632"/>
      <c r="CP47" s="632"/>
      <c r="CQ47" s="633"/>
      <c r="CR47" s="634">
        <v>12244</v>
      </c>
      <c r="CS47" s="647"/>
      <c r="CT47" s="647"/>
      <c r="CU47" s="647"/>
      <c r="CV47" s="647"/>
      <c r="CW47" s="647"/>
      <c r="CX47" s="647"/>
      <c r="CY47" s="648"/>
      <c r="CZ47" s="637">
        <v>0.1</v>
      </c>
      <c r="DA47" s="649"/>
      <c r="DB47" s="649"/>
      <c r="DC47" s="650"/>
      <c r="DD47" s="640">
        <v>6283</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19"/>
      <c r="CD48" s="657"/>
      <c r="CE48" s="658"/>
      <c r="CF48" s="631" t="s">
        <v>350</v>
      </c>
      <c r="CG48" s="632"/>
      <c r="CH48" s="632"/>
      <c r="CI48" s="632"/>
      <c r="CJ48" s="632"/>
      <c r="CK48" s="632"/>
      <c r="CL48" s="632"/>
      <c r="CM48" s="632"/>
      <c r="CN48" s="632"/>
      <c r="CO48" s="632"/>
      <c r="CP48" s="632"/>
      <c r="CQ48" s="633"/>
      <c r="CR48" s="634" t="s">
        <v>121</v>
      </c>
      <c r="CS48" s="635"/>
      <c r="CT48" s="635"/>
      <c r="CU48" s="635"/>
      <c r="CV48" s="635"/>
      <c r="CW48" s="635"/>
      <c r="CX48" s="635"/>
      <c r="CY48" s="636"/>
      <c r="CZ48" s="637" t="s">
        <v>121</v>
      </c>
      <c r="DA48" s="638"/>
      <c r="DB48" s="638"/>
      <c r="DC48" s="639"/>
      <c r="DD48" s="640" t="s">
        <v>121</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19"/>
      <c r="CD49" s="615" t="s">
        <v>351</v>
      </c>
      <c r="CE49" s="616"/>
      <c r="CF49" s="616"/>
      <c r="CG49" s="616"/>
      <c r="CH49" s="616"/>
      <c r="CI49" s="616"/>
      <c r="CJ49" s="616"/>
      <c r="CK49" s="616"/>
      <c r="CL49" s="616"/>
      <c r="CM49" s="616"/>
      <c r="CN49" s="616"/>
      <c r="CO49" s="616"/>
      <c r="CP49" s="616"/>
      <c r="CQ49" s="617"/>
      <c r="CR49" s="618">
        <v>19396692</v>
      </c>
      <c r="CS49" s="619"/>
      <c r="CT49" s="619"/>
      <c r="CU49" s="619"/>
      <c r="CV49" s="619"/>
      <c r="CW49" s="619"/>
      <c r="CX49" s="619"/>
      <c r="CY49" s="620"/>
      <c r="CZ49" s="621">
        <v>100</v>
      </c>
      <c r="DA49" s="622"/>
      <c r="DB49" s="622"/>
      <c r="DC49" s="623"/>
      <c r="DD49" s="624">
        <v>12611984</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mYCRBtPtdsEuBKMfi2g/wGU/QfD3aZ6tOMkkjOxRC563bBIWGVfaDU5kmCM90uMfqU2evUNkr0x7KoYnc9iPOQ==" saltValue="Pmw0mZj0djqRKA+Kb4ryQ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25" customWidth="1"/>
    <col min="131" max="131" width="1.625" style="225" customWidth="1"/>
    <col min="132" max="16384" width="9" style="225" hidden="1"/>
  </cols>
  <sheetData>
    <row r="1" spans="1:131" ht="11.25" customHeight="1" thickBot="1" x14ac:dyDescent="0.2">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1104" t="s">
        <v>353</v>
      </c>
      <c r="DK2" s="1105"/>
      <c r="DL2" s="1105"/>
      <c r="DM2" s="1105"/>
      <c r="DN2" s="1105"/>
      <c r="DO2" s="1106"/>
      <c r="DP2" s="222"/>
      <c r="DQ2" s="1104" t="s">
        <v>354</v>
      </c>
      <c r="DR2" s="1105"/>
      <c r="DS2" s="1105"/>
      <c r="DT2" s="1105"/>
      <c r="DU2" s="1105"/>
      <c r="DV2" s="1105"/>
      <c r="DW2" s="1105"/>
      <c r="DX2" s="1105"/>
      <c r="DY2" s="1105"/>
      <c r="DZ2" s="1106"/>
      <c r="EA2" s="224"/>
    </row>
    <row r="3" spans="1:131" ht="11.25" customHeight="1" x14ac:dyDescent="0.15">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26"/>
      <c r="BA4" s="226"/>
      <c r="BB4" s="226"/>
      <c r="BC4" s="226"/>
      <c r="BD4" s="226"/>
      <c r="BE4" s="227"/>
      <c r="BF4" s="227"/>
      <c r="BG4" s="227"/>
      <c r="BH4" s="227"/>
      <c r="BI4" s="227"/>
      <c r="BJ4" s="227"/>
      <c r="BK4" s="227"/>
      <c r="BL4" s="227"/>
      <c r="BM4" s="227"/>
      <c r="BN4" s="227"/>
      <c r="BO4" s="227"/>
      <c r="BP4" s="227"/>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28"/>
    </row>
    <row r="5" spans="1:131" s="229" customFormat="1" ht="26.25" customHeight="1" x14ac:dyDescent="0.15">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26"/>
      <c r="BA5" s="226"/>
      <c r="BB5" s="226"/>
      <c r="BC5" s="226"/>
      <c r="BD5" s="226"/>
      <c r="BE5" s="227"/>
      <c r="BF5" s="227"/>
      <c r="BG5" s="227"/>
      <c r="BH5" s="227"/>
      <c r="BI5" s="227"/>
      <c r="BJ5" s="227"/>
      <c r="BK5" s="227"/>
      <c r="BL5" s="227"/>
      <c r="BM5" s="227"/>
      <c r="BN5" s="227"/>
      <c r="BO5" s="227"/>
      <c r="BP5" s="227"/>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28"/>
    </row>
    <row r="6" spans="1:131" s="229"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26"/>
      <c r="BA6" s="226"/>
      <c r="BB6" s="226"/>
      <c r="BC6" s="226"/>
      <c r="BD6" s="226"/>
      <c r="BE6" s="227"/>
      <c r="BF6" s="227"/>
      <c r="BG6" s="227"/>
      <c r="BH6" s="227"/>
      <c r="BI6" s="227"/>
      <c r="BJ6" s="227"/>
      <c r="BK6" s="227"/>
      <c r="BL6" s="227"/>
      <c r="BM6" s="227"/>
      <c r="BN6" s="227"/>
      <c r="BO6" s="227"/>
      <c r="BP6" s="227"/>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28"/>
    </row>
    <row r="7" spans="1:131" s="229" customFormat="1" ht="26.25" customHeight="1" thickTop="1" x14ac:dyDescent="0.15">
      <c r="A7" s="230">
        <v>1</v>
      </c>
      <c r="B7" s="1060" t="s">
        <v>374</v>
      </c>
      <c r="C7" s="1061"/>
      <c r="D7" s="1061"/>
      <c r="E7" s="1061"/>
      <c r="F7" s="1061"/>
      <c r="G7" s="1061"/>
      <c r="H7" s="1061"/>
      <c r="I7" s="1061"/>
      <c r="J7" s="1061"/>
      <c r="K7" s="1061"/>
      <c r="L7" s="1061"/>
      <c r="M7" s="1061"/>
      <c r="N7" s="1061"/>
      <c r="O7" s="1061"/>
      <c r="P7" s="1062"/>
      <c r="Q7" s="1115">
        <v>20902</v>
      </c>
      <c r="R7" s="1116"/>
      <c r="S7" s="1116"/>
      <c r="T7" s="1116"/>
      <c r="U7" s="1116"/>
      <c r="V7" s="1116">
        <v>19522</v>
      </c>
      <c r="W7" s="1116"/>
      <c r="X7" s="1116"/>
      <c r="Y7" s="1116"/>
      <c r="Z7" s="1116"/>
      <c r="AA7" s="1116">
        <v>1380</v>
      </c>
      <c r="AB7" s="1116"/>
      <c r="AC7" s="1116"/>
      <c r="AD7" s="1116"/>
      <c r="AE7" s="1117"/>
      <c r="AF7" s="1118">
        <v>1201</v>
      </c>
      <c r="AG7" s="1119"/>
      <c r="AH7" s="1119"/>
      <c r="AI7" s="1119"/>
      <c r="AJ7" s="1120"/>
      <c r="AK7" s="1121">
        <v>672</v>
      </c>
      <c r="AL7" s="1122"/>
      <c r="AM7" s="1122"/>
      <c r="AN7" s="1122"/>
      <c r="AO7" s="1122"/>
      <c r="AP7" s="1122">
        <v>16529</v>
      </c>
      <c r="AQ7" s="1122"/>
      <c r="AR7" s="1122"/>
      <c r="AS7" s="1122"/>
      <c r="AT7" s="1122"/>
      <c r="AU7" s="1123"/>
      <c r="AV7" s="1123"/>
      <c r="AW7" s="1123"/>
      <c r="AX7" s="1123"/>
      <c r="AY7" s="1124"/>
      <c r="AZ7" s="226"/>
      <c r="BA7" s="226"/>
      <c r="BB7" s="226"/>
      <c r="BC7" s="226"/>
      <c r="BD7" s="226"/>
      <c r="BE7" s="227"/>
      <c r="BF7" s="227"/>
      <c r="BG7" s="227"/>
      <c r="BH7" s="227"/>
      <c r="BI7" s="227"/>
      <c r="BJ7" s="227"/>
      <c r="BK7" s="227"/>
      <c r="BL7" s="227"/>
      <c r="BM7" s="227"/>
      <c r="BN7" s="227"/>
      <c r="BO7" s="227"/>
      <c r="BP7" s="227"/>
      <c r="BQ7" s="230">
        <v>1</v>
      </c>
      <c r="BR7" s="231"/>
      <c r="BS7" s="1112" t="s">
        <v>555</v>
      </c>
      <c r="BT7" s="1113"/>
      <c r="BU7" s="1113"/>
      <c r="BV7" s="1113"/>
      <c r="BW7" s="1113"/>
      <c r="BX7" s="1113"/>
      <c r="BY7" s="1113"/>
      <c r="BZ7" s="1113"/>
      <c r="CA7" s="1113"/>
      <c r="CB7" s="1113"/>
      <c r="CC7" s="1113"/>
      <c r="CD7" s="1113"/>
      <c r="CE7" s="1113"/>
      <c r="CF7" s="1113"/>
      <c r="CG7" s="1125"/>
      <c r="CH7" s="1109">
        <v>1</v>
      </c>
      <c r="CI7" s="1110"/>
      <c r="CJ7" s="1110"/>
      <c r="CK7" s="1110"/>
      <c r="CL7" s="1111"/>
      <c r="CM7" s="1109">
        <v>54</v>
      </c>
      <c r="CN7" s="1110"/>
      <c r="CO7" s="1110"/>
      <c r="CP7" s="1110"/>
      <c r="CQ7" s="1111"/>
      <c r="CR7" s="1109">
        <v>15</v>
      </c>
      <c r="CS7" s="1110"/>
      <c r="CT7" s="1110"/>
      <c r="CU7" s="1110"/>
      <c r="CV7" s="1111"/>
      <c r="CW7" s="1109">
        <v>11</v>
      </c>
      <c r="CX7" s="1110"/>
      <c r="CY7" s="1110"/>
      <c r="CZ7" s="1110"/>
      <c r="DA7" s="1111"/>
      <c r="DB7" s="1109" t="s">
        <v>548</v>
      </c>
      <c r="DC7" s="1110"/>
      <c r="DD7" s="1110"/>
      <c r="DE7" s="1110"/>
      <c r="DF7" s="1111"/>
      <c r="DG7" s="1109" t="s">
        <v>548</v>
      </c>
      <c r="DH7" s="1110"/>
      <c r="DI7" s="1110"/>
      <c r="DJ7" s="1110"/>
      <c r="DK7" s="1111"/>
      <c r="DL7" s="1109" t="s">
        <v>548</v>
      </c>
      <c r="DM7" s="1110"/>
      <c r="DN7" s="1110"/>
      <c r="DO7" s="1110"/>
      <c r="DP7" s="1111"/>
      <c r="DQ7" s="1109" t="s">
        <v>548</v>
      </c>
      <c r="DR7" s="1110"/>
      <c r="DS7" s="1110"/>
      <c r="DT7" s="1110"/>
      <c r="DU7" s="1111"/>
      <c r="DV7" s="1112"/>
      <c r="DW7" s="1113"/>
      <c r="DX7" s="1113"/>
      <c r="DY7" s="1113"/>
      <c r="DZ7" s="1114"/>
      <c r="EA7" s="228"/>
    </row>
    <row r="8" spans="1:131" s="229" customFormat="1" ht="26.25" customHeight="1" x14ac:dyDescent="0.15">
      <c r="A8" s="232">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26"/>
      <c r="BA8" s="226"/>
      <c r="BB8" s="226"/>
      <c r="BC8" s="226"/>
      <c r="BD8" s="226"/>
      <c r="BE8" s="227"/>
      <c r="BF8" s="227"/>
      <c r="BG8" s="227"/>
      <c r="BH8" s="227"/>
      <c r="BI8" s="227"/>
      <c r="BJ8" s="227"/>
      <c r="BK8" s="227"/>
      <c r="BL8" s="227"/>
      <c r="BM8" s="227"/>
      <c r="BN8" s="227"/>
      <c r="BO8" s="227"/>
      <c r="BP8" s="227"/>
      <c r="BQ8" s="232">
        <v>2</v>
      </c>
      <c r="BR8" s="233" t="s">
        <v>557</v>
      </c>
      <c r="BS8" s="1005" t="s">
        <v>556</v>
      </c>
      <c r="BT8" s="1006"/>
      <c r="BU8" s="1006"/>
      <c r="BV8" s="1006"/>
      <c r="BW8" s="1006"/>
      <c r="BX8" s="1006"/>
      <c r="BY8" s="1006"/>
      <c r="BZ8" s="1006"/>
      <c r="CA8" s="1006"/>
      <c r="CB8" s="1006"/>
      <c r="CC8" s="1006"/>
      <c r="CD8" s="1006"/>
      <c r="CE8" s="1006"/>
      <c r="CF8" s="1006"/>
      <c r="CG8" s="1027"/>
      <c r="CH8" s="1002">
        <v>0</v>
      </c>
      <c r="CI8" s="1003"/>
      <c r="CJ8" s="1003"/>
      <c r="CK8" s="1003"/>
      <c r="CL8" s="1004"/>
      <c r="CM8" s="1002">
        <v>236</v>
      </c>
      <c r="CN8" s="1003"/>
      <c r="CO8" s="1003"/>
      <c r="CP8" s="1003"/>
      <c r="CQ8" s="1004"/>
      <c r="CR8" s="1002">
        <v>5</v>
      </c>
      <c r="CS8" s="1003"/>
      <c r="CT8" s="1003"/>
      <c r="CU8" s="1003"/>
      <c r="CV8" s="1004"/>
      <c r="CW8" s="1002" t="s">
        <v>548</v>
      </c>
      <c r="CX8" s="1003"/>
      <c r="CY8" s="1003"/>
      <c r="CZ8" s="1003"/>
      <c r="DA8" s="1004"/>
      <c r="DB8" s="1002" t="s">
        <v>548</v>
      </c>
      <c r="DC8" s="1003"/>
      <c r="DD8" s="1003"/>
      <c r="DE8" s="1003"/>
      <c r="DF8" s="1004"/>
      <c r="DG8" s="1002" t="s">
        <v>548</v>
      </c>
      <c r="DH8" s="1003"/>
      <c r="DI8" s="1003"/>
      <c r="DJ8" s="1003"/>
      <c r="DK8" s="1004"/>
      <c r="DL8" s="1002" t="s">
        <v>548</v>
      </c>
      <c r="DM8" s="1003"/>
      <c r="DN8" s="1003"/>
      <c r="DO8" s="1003"/>
      <c r="DP8" s="1004"/>
      <c r="DQ8" s="1002" t="s">
        <v>548</v>
      </c>
      <c r="DR8" s="1003"/>
      <c r="DS8" s="1003"/>
      <c r="DT8" s="1003"/>
      <c r="DU8" s="1004"/>
      <c r="DV8" s="1005"/>
      <c r="DW8" s="1006"/>
      <c r="DX8" s="1006"/>
      <c r="DY8" s="1006"/>
      <c r="DZ8" s="1007"/>
      <c r="EA8" s="228"/>
    </row>
    <row r="9" spans="1:131" s="229" customFormat="1" ht="26.25" customHeight="1" x14ac:dyDescent="0.15">
      <c r="A9" s="232">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26"/>
      <c r="BA9" s="226"/>
      <c r="BB9" s="226"/>
      <c r="BC9" s="226"/>
      <c r="BD9" s="226"/>
      <c r="BE9" s="227"/>
      <c r="BF9" s="227"/>
      <c r="BG9" s="227"/>
      <c r="BH9" s="227"/>
      <c r="BI9" s="227"/>
      <c r="BJ9" s="227"/>
      <c r="BK9" s="227"/>
      <c r="BL9" s="227"/>
      <c r="BM9" s="227"/>
      <c r="BN9" s="227"/>
      <c r="BO9" s="227"/>
      <c r="BP9" s="227"/>
      <c r="BQ9" s="232">
        <v>3</v>
      </c>
      <c r="BR9" s="233"/>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28"/>
    </row>
    <row r="10" spans="1:131" s="229" customFormat="1" ht="26.25" customHeight="1" x14ac:dyDescent="0.15">
      <c r="A10" s="232">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26"/>
      <c r="BA10" s="226"/>
      <c r="BB10" s="226"/>
      <c r="BC10" s="226"/>
      <c r="BD10" s="226"/>
      <c r="BE10" s="227"/>
      <c r="BF10" s="227"/>
      <c r="BG10" s="227"/>
      <c r="BH10" s="227"/>
      <c r="BI10" s="227"/>
      <c r="BJ10" s="227"/>
      <c r="BK10" s="227"/>
      <c r="BL10" s="227"/>
      <c r="BM10" s="227"/>
      <c r="BN10" s="227"/>
      <c r="BO10" s="227"/>
      <c r="BP10" s="227"/>
      <c r="BQ10" s="232">
        <v>4</v>
      </c>
      <c r="BR10" s="233"/>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28"/>
    </row>
    <row r="11" spans="1:131" s="229" customFormat="1" ht="26.25" customHeight="1" x14ac:dyDescent="0.15">
      <c r="A11" s="232">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26"/>
      <c r="BA11" s="226"/>
      <c r="BB11" s="226"/>
      <c r="BC11" s="226"/>
      <c r="BD11" s="226"/>
      <c r="BE11" s="227"/>
      <c r="BF11" s="227"/>
      <c r="BG11" s="227"/>
      <c r="BH11" s="227"/>
      <c r="BI11" s="227"/>
      <c r="BJ11" s="227"/>
      <c r="BK11" s="227"/>
      <c r="BL11" s="227"/>
      <c r="BM11" s="227"/>
      <c r="BN11" s="227"/>
      <c r="BO11" s="227"/>
      <c r="BP11" s="227"/>
      <c r="BQ11" s="232">
        <v>5</v>
      </c>
      <c r="BR11" s="233"/>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28"/>
    </row>
    <row r="12" spans="1:131" s="229" customFormat="1" ht="26.25" customHeight="1" x14ac:dyDescent="0.15">
      <c r="A12" s="232">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26"/>
      <c r="BA12" s="226"/>
      <c r="BB12" s="226"/>
      <c r="BC12" s="226"/>
      <c r="BD12" s="226"/>
      <c r="BE12" s="227"/>
      <c r="BF12" s="227"/>
      <c r="BG12" s="227"/>
      <c r="BH12" s="227"/>
      <c r="BI12" s="227"/>
      <c r="BJ12" s="227"/>
      <c r="BK12" s="227"/>
      <c r="BL12" s="227"/>
      <c r="BM12" s="227"/>
      <c r="BN12" s="227"/>
      <c r="BO12" s="227"/>
      <c r="BP12" s="227"/>
      <c r="BQ12" s="232">
        <v>6</v>
      </c>
      <c r="BR12" s="233"/>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28"/>
    </row>
    <row r="13" spans="1:131" s="229" customFormat="1" ht="26.25" customHeight="1" x14ac:dyDescent="0.15">
      <c r="A13" s="232">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26"/>
      <c r="BA13" s="226"/>
      <c r="BB13" s="226"/>
      <c r="BC13" s="226"/>
      <c r="BD13" s="226"/>
      <c r="BE13" s="227"/>
      <c r="BF13" s="227"/>
      <c r="BG13" s="227"/>
      <c r="BH13" s="227"/>
      <c r="BI13" s="227"/>
      <c r="BJ13" s="227"/>
      <c r="BK13" s="227"/>
      <c r="BL13" s="227"/>
      <c r="BM13" s="227"/>
      <c r="BN13" s="227"/>
      <c r="BO13" s="227"/>
      <c r="BP13" s="227"/>
      <c r="BQ13" s="232">
        <v>7</v>
      </c>
      <c r="BR13" s="233"/>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28"/>
    </row>
    <row r="14" spans="1:131" s="229" customFormat="1" ht="26.25" customHeight="1" x14ac:dyDescent="0.15">
      <c r="A14" s="232">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26"/>
      <c r="BA14" s="226"/>
      <c r="BB14" s="226"/>
      <c r="BC14" s="226"/>
      <c r="BD14" s="226"/>
      <c r="BE14" s="227"/>
      <c r="BF14" s="227"/>
      <c r="BG14" s="227"/>
      <c r="BH14" s="227"/>
      <c r="BI14" s="227"/>
      <c r="BJ14" s="227"/>
      <c r="BK14" s="227"/>
      <c r="BL14" s="227"/>
      <c r="BM14" s="227"/>
      <c r="BN14" s="227"/>
      <c r="BO14" s="227"/>
      <c r="BP14" s="227"/>
      <c r="BQ14" s="232">
        <v>8</v>
      </c>
      <c r="BR14" s="233"/>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28"/>
    </row>
    <row r="15" spans="1:131" s="229" customFormat="1" ht="26.25" customHeight="1" x14ac:dyDescent="0.15">
      <c r="A15" s="232">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26"/>
      <c r="BA15" s="226"/>
      <c r="BB15" s="226"/>
      <c r="BC15" s="226"/>
      <c r="BD15" s="226"/>
      <c r="BE15" s="227"/>
      <c r="BF15" s="227"/>
      <c r="BG15" s="227"/>
      <c r="BH15" s="227"/>
      <c r="BI15" s="227"/>
      <c r="BJ15" s="227"/>
      <c r="BK15" s="227"/>
      <c r="BL15" s="227"/>
      <c r="BM15" s="227"/>
      <c r="BN15" s="227"/>
      <c r="BO15" s="227"/>
      <c r="BP15" s="227"/>
      <c r="BQ15" s="232">
        <v>9</v>
      </c>
      <c r="BR15" s="233"/>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28"/>
    </row>
    <row r="16" spans="1:131" s="229" customFormat="1" ht="26.25" customHeight="1" x14ac:dyDescent="0.15">
      <c r="A16" s="232">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26"/>
      <c r="BA16" s="226"/>
      <c r="BB16" s="226"/>
      <c r="BC16" s="226"/>
      <c r="BD16" s="226"/>
      <c r="BE16" s="227"/>
      <c r="BF16" s="227"/>
      <c r="BG16" s="227"/>
      <c r="BH16" s="227"/>
      <c r="BI16" s="227"/>
      <c r="BJ16" s="227"/>
      <c r="BK16" s="227"/>
      <c r="BL16" s="227"/>
      <c r="BM16" s="227"/>
      <c r="BN16" s="227"/>
      <c r="BO16" s="227"/>
      <c r="BP16" s="227"/>
      <c r="BQ16" s="232">
        <v>10</v>
      </c>
      <c r="BR16" s="233"/>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28"/>
    </row>
    <row r="17" spans="1:131" s="229" customFormat="1" ht="26.25" customHeight="1" x14ac:dyDescent="0.15">
      <c r="A17" s="232">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26"/>
      <c r="BA17" s="226"/>
      <c r="BB17" s="226"/>
      <c r="BC17" s="226"/>
      <c r="BD17" s="226"/>
      <c r="BE17" s="227"/>
      <c r="BF17" s="227"/>
      <c r="BG17" s="227"/>
      <c r="BH17" s="227"/>
      <c r="BI17" s="227"/>
      <c r="BJ17" s="227"/>
      <c r="BK17" s="227"/>
      <c r="BL17" s="227"/>
      <c r="BM17" s="227"/>
      <c r="BN17" s="227"/>
      <c r="BO17" s="227"/>
      <c r="BP17" s="227"/>
      <c r="BQ17" s="232">
        <v>11</v>
      </c>
      <c r="BR17" s="233"/>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28"/>
    </row>
    <row r="18" spans="1:131" s="229" customFormat="1" ht="26.25" customHeight="1" x14ac:dyDescent="0.15">
      <c r="A18" s="232">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26"/>
      <c r="BA18" s="226"/>
      <c r="BB18" s="226"/>
      <c r="BC18" s="226"/>
      <c r="BD18" s="226"/>
      <c r="BE18" s="227"/>
      <c r="BF18" s="227"/>
      <c r="BG18" s="227"/>
      <c r="BH18" s="227"/>
      <c r="BI18" s="227"/>
      <c r="BJ18" s="227"/>
      <c r="BK18" s="227"/>
      <c r="BL18" s="227"/>
      <c r="BM18" s="227"/>
      <c r="BN18" s="227"/>
      <c r="BO18" s="227"/>
      <c r="BP18" s="227"/>
      <c r="BQ18" s="232">
        <v>12</v>
      </c>
      <c r="BR18" s="233"/>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28"/>
    </row>
    <row r="19" spans="1:131" s="229" customFormat="1" ht="26.25" customHeight="1" x14ac:dyDescent="0.15">
      <c r="A19" s="232">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26"/>
      <c r="BA19" s="226"/>
      <c r="BB19" s="226"/>
      <c r="BC19" s="226"/>
      <c r="BD19" s="226"/>
      <c r="BE19" s="227"/>
      <c r="BF19" s="227"/>
      <c r="BG19" s="227"/>
      <c r="BH19" s="227"/>
      <c r="BI19" s="227"/>
      <c r="BJ19" s="227"/>
      <c r="BK19" s="227"/>
      <c r="BL19" s="227"/>
      <c r="BM19" s="227"/>
      <c r="BN19" s="227"/>
      <c r="BO19" s="227"/>
      <c r="BP19" s="227"/>
      <c r="BQ19" s="232">
        <v>13</v>
      </c>
      <c r="BR19" s="233"/>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28"/>
    </row>
    <row r="20" spans="1:131" s="229" customFormat="1" ht="26.25" customHeight="1" x14ac:dyDescent="0.15">
      <c r="A20" s="232">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26"/>
      <c r="BA20" s="226"/>
      <c r="BB20" s="226"/>
      <c r="BC20" s="226"/>
      <c r="BD20" s="226"/>
      <c r="BE20" s="227"/>
      <c r="BF20" s="227"/>
      <c r="BG20" s="227"/>
      <c r="BH20" s="227"/>
      <c r="BI20" s="227"/>
      <c r="BJ20" s="227"/>
      <c r="BK20" s="227"/>
      <c r="BL20" s="227"/>
      <c r="BM20" s="227"/>
      <c r="BN20" s="227"/>
      <c r="BO20" s="227"/>
      <c r="BP20" s="227"/>
      <c r="BQ20" s="232">
        <v>14</v>
      </c>
      <c r="BR20" s="233"/>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28"/>
    </row>
    <row r="21" spans="1:131" s="229" customFormat="1" ht="26.25" customHeight="1" thickBot="1" x14ac:dyDescent="0.2">
      <c r="A21" s="232">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26"/>
      <c r="BA21" s="226"/>
      <c r="BB21" s="226"/>
      <c r="BC21" s="226"/>
      <c r="BD21" s="226"/>
      <c r="BE21" s="227"/>
      <c r="BF21" s="227"/>
      <c r="BG21" s="227"/>
      <c r="BH21" s="227"/>
      <c r="BI21" s="227"/>
      <c r="BJ21" s="227"/>
      <c r="BK21" s="227"/>
      <c r="BL21" s="227"/>
      <c r="BM21" s="227"/>
      <c r="BN21" s="227"/>
      <c r="BO21" s="227"/>
      <c r="BP21" s="227"/>
      <c r="BQ21" s="232">
        <v>15</v>
      </c>
      <c r="BR21" s="233"/>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28"/>
    </row>
    <row r="22" spans="1:131" s="229" customFormat="1" ht="26.25" customHeight="1" x14ac:dyDescent="0.15">
      <c r="A22" s="232">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27"/>
      <c r="BF22" s="227"/>
      <c r="BG22" s="227"/>
      <c r="BH22" s="227"/>
      <c r="BI22" s="227"/>
      <c r="BJ22" s="227"/>
      <c r="BK22" s="227"/>
      <c r="BL22" s="227"/>
      <c r="BM22" s="227"/>
      <c r="BN22" s="227"/>
      <c r="BO22" s="227"/>
      <c r="BP22" s="227"/>
      <c r="BQ22" s="232">
        <v>16</v>
      </c>
      <c r="BR22" s="233"/>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28"/>
    </row>
    <row r="23" spans="1:131" s="229" customFormat="1" ht="26.25" customHeight="1" thickBot="1" x14ac:dyDescent="0.2">
      <c r="A23" s="234" t="s">
        <v>376</v>
      </c>
      <c r="B23" s="950" t="s">
        <v>377</v>
      </c>
      <c r="C23" s="951"/>
      <c r="D23" s="951"/>
      <c r="E23" s="951"/>
      <c r="F23" s="951"/>
      <c r="G23" s="951"/>
      <c r="H23" s="951"/>
      <c r="I23" s="951"/>
      <c r="J23" s="951"/>
      <c r="K23" s="951"/>
      <c r="L23" s="951"/>
      <c r="M23" s="951"/>
      <c r="N23" s="951"/>
      <c r="O23" s="951"/>
      <c r="P23" s="961"/>
      <c r="Q23" s="1080">
        <v>20902</v>
      </c>
      <c r="R23" s="1074"/>
      <c r="S23" s="1074"/>
      <c r="T23" s="1074"/>
      <c r="U23" s="1074"/>
      <c r="V23" s="1074">
        <v>19522</v>
      </c>
      <c r="W23" s="1074"/>
      <c r="X23" s="1074"/>
      <c r="Y23" s="1074"/>
      <c r="Z23" s="1074"/>
      <c r="AA23" s="1074">
        <v>1380</v>
      </c>
      <c r="AB23" s="1074"/>
      <c r="AC23" s="1074"/>
      <c r="AD23" s="1074"/>
      <c r="AE23" s="1081"/>
      <c r="AF23" s="1082">
        <v>1201</v>
      </c>
      <c r="AG23" s="1074"/>
      <c r="AH23" s="1074"/>
      <c r="AI23" s="1074"/>
      <c r="AJ23" s="1083"/>
      <c r="AK23" s="1084"/>
      <c r="AL23" s="1085"/>
      <c r="AM23" s="1085"/>
      <c r="AN23" s="1085"/>
      <c r="AO23" s="1085"/>
      <c r="AP23" s="1074">
        <v>16529</v>
      </c>
      <c r="AQ23" s="1074"/>
      <c r="AR23" s="1074"/>
      <c r="AS23" s="1074"/>
      <c r="AT23" s="1074"/>
      <c r="AU23" s="1075"/>
      <c r="AV23" s="1075"/>
      <c r="AW23" s="1075"/>
      <c r="AX23" s="1075"/>
      <c r="AY23" s="1076"/>
      <c r="AZ23" s="1077" t="s">
        <v>121</v>
      </c>
      <c r="BA23" s="1078"/>
      <c r="BB23" s="1078"/>
      <c r="BC23" s="1078"/>
      <c r="BD23" s="1079"/>
      <c r="BE23" s="227"/>
      <c r="BF23" s="227"/>
      <c r="BG23" s="227"/>
      <c r="BH23" s="227"/>
      <c r="BI23" s="227"/>
      <c r="BJ23" s="227"/>
      <c r="BK23" s="227"/>
      <c r="BL23" s="227"/>
      <c r="BM23" s="227"/>
      <c r="BN23" s="227"/>
      <c r="BO23" s="227"/>
      <c r="BP23" s="227"/>
      <c r="BQ23" s="232">
        <v>17</v>
      </c>
      <c r="BR23" s="233"/>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28"/>
    </row>
    <row r="24" spans="1:131" s="229" customFormat="1" ht="26.25" customHeight="1" x14ac:dyDescent="0.15">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26"/>
      <c r="BA24" s="226"/>
      <c r="BB24" s="226"/>
      <c r="BC24" s="226"/>
      <c r="BD24" s="226"/>
      <c r="BE24" s="227"/>
      <c r="BF24" s="227"/>
      <c r="BG24" s="227"/>
      <c r="BH24" s="227"/>
      <c r="BI24" s="227"/>
      <c r="BJ24" s="227"/>
      <c r="BK24" s="227"/>
      <c r="BL24" s="227"/>
      <c r="BM24" s="227"/>
      <c r="BN24" s="227"/>
      <c r="BO24" s="227"/>
      <c r="BP24" s="227"/>
      <c r="BQ24" s="232">
        <v>18</v>
      </c>
      <c r="BR24" s="233"/>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28"/>
    </row>
    <row r="25" spans="1:131" ht="26.25" customHeight="1" thickBot="1" x14ac:dyDescent="0.2">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26"/>
      <c r="BK25" s="226"/>
      <c r="BL25" s="226"/>
      <c r="BM25" s="226"/>
      <c r="BN25" s="226"/>
      <c r="BO25" s="235"/>
      <c r="BP25" s="235"/>
      <c r="BQ25" s="232">
        <v>19</v>
      </c>
      <c r="BR25" s="233"/>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24"/>
    </row>
    <row r="26" spans="1:131" ht="26.25" customHeight="1" x14ac:dyDescent="0.15">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26"/>
      <c r="BK26" s="226"/>
      <c r="BL26" s="226"/>
      <c r="BM26" s="226"/>
      <c r="BN26" s="226"/>
      <c r="BO26" s="235"/>
      <c r="BP26" s="235"/>
      <c r="BQ26" s="232">
        <v>20</v>
      </c>
      <c r="BR26" s="233"/>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24"/>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26"/>
      <c r="BK27" s="226"/>
      <c r="BL27" s="226"/>
      <c r="BM27" s="226"/>
      <c r="BN27" s="226"/>
      <c r="BO27" s="235"/>
      <c r="BP27" s="235"/>
      <c r="BQ27" s="232">
        <v>21</v>
      </c>
      <c r="BR27" s="233"/>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24"/>
    </row>
    <row r="28" spans="1:131" ht="26.25" customHeight="1" thickTop="1" x14ac:dyDescent="0.15">
      <c r="A28" s="236">
        <v>1</v>
      </c>
      <c r="B28" s="1060" t="s">
        <v>388</v>
      </c>
      <c r="C28" s="1061"/>
      <c r="D28" s="1061"/>
      <c r="E28" s="1061"/>
      <c r="F28" s="1061"/>
      <c r="G28" s="1061"/>
      <c r="H28" s="1061"/>
      <c r="I28" s="1061"/>
      <c r="J28" s="1061"/>
      <c r="K28" s="1061"/>
      <c r="L28" s="1061"/>
      <c r="M28" s="1061"/>
      <c r="N28" s="1061"/>
      <c r="O28" s="1061"/>
      <c r="P28" s="1062"/>
      <c r="Q28" s="1063">
        <v>3711</v>
      </c>
      <c r="R28" s="1064"/>
      <c r="S28" s="1064"/>
      <c r="T28" s="1064"/>
      <c r="U28" s="1064"/>
      <c r="V28" s="1064">
        <v>3283</v>
      </c>
      <c r="W28" s="1064"/>
      <c r="X28" s="1064"/>
      <c r="Y28" s="1064"/>
      <c r="Z28" s="1064"/>
      <c r="AA28" s="1064">
        <v>427</v>
      </c>
      <c r="AB28" s="1064"/>
      <c r="AC28" s="1064"/>
      <c r="AD28" s="1064"/>
      <c r="AE28" s="1065"/>
      <c r="AF28" s="1066">
        <v>427</v>
      </c>
      <c r="AG28" s="1064"/>
      <c r="AH28" s="1064"/>
      <c r="AI28" s="1064"/>
      <c r="AJ28" s="1067"/>
      <c r="AK28" s="1055">
        <v>205</v>
      </c>
      <c r="AL28" s="1056"/>
      <c r="AM28" s="1056"/>
      <c r="AN28" s="1056"/>
      <c r="AO28" s="1056"/>
      <c r="AP28" s="1056" t="s">
        <v>548</v>
      </c>
      <c r="AQ28" s="1056"/>
      <c r="AR28" s="1056"/>
      <c r="AS28" s="1056"/>
      <c r="AT28" s="1056"/>
      <c r="AU28" s="1056" t="s">
        <v>548</v>
      </c>
      <c r="AV28" s="1056"/>
      <c r="AW28" s="1056"/>
      <c r="AX28" s="1056"/>
      <c r="AY28" s="1056"/>
      <c r="AZ28" s="1057" t="s">
        <v>548</v>
      </c>
      <c r="BA28" s="1057"/>
      <c r="BB28" s="1057"/>
      <c r="BC28" s="1057"/>
      <c r="BD28" s="1057"/>
      <c r="BE28" s="1058"/>
      <c r="BF28" s="1058"/>
      <c r="BG28" s="1058"/>
      <c r="BH28" s="1058"/>
      <c r="BI28" s="1059"/>
      <c r="BJ28" s="226"/>
      <c r="BK28" s="226"/>
      <c r="BL28" s="226"/>
      <c r="BM28" s="226"/>
      <c r="BN28" s="226"/>
      <c r="BO28" s="235"/>
      <c r="BP28" s="235"/>
      <c r="BQ28" s="232">
        <v>22</v>
      </c>
      <c r="BR28" s="233"/>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24"/>
    </row>
    <row r="29" spans="1:131" ht="26.25" customHeight="1" x14ac:dyDescent="0.15">
      <c r="A29" s="236">
        <v>2</v>
      </c>
      <c r="B29" s="1043" t="s">
        <v>389</v>
      </c>
      <c r="C29" s="1044"/>
      <c r="D29" s="1044"/>
      <c r="E29" s="1044"/>
      <c r="F29" s="1044"/>
      <c r="G29" s="1044"/>
      <c r="H29" s="1044"/>
      <c r="I29" s="1044"/>
      <c r="J29" s="1044"/>
      <c r="K29" s="1044"/>
      <c r="L29" s="1044"/>
      <c r="M29" s="1044"/>
      <c r="N29" s="1044"/>
      <c r="O29" s="1044"/>
      <c r="P29" s="1045"/>
      <c r="Q29" s="1051">
        <v>3864</v>
      </c>
      <c r="R29" s="1052"/>
      <c r="S29" s="1052"/>
      <c r="T29" s="1052"/>
      <c r="U29" s="1052"/>
      <c r="V29" s="1052">
        <v>3801</v>
      </c>
      <c r="W29" s="1052"/>
      <c r="X29" s="1052"/>
      <c r="Y29" s="1052"/>
      <c r="Z29" s="1052"/>
      <c r="AA29" s="1052">
        <v>63</v>
      </c>
      <c r="AB29" s="1052"/>
      <c r="AC29" s="1052"/>
      <c r="AD29" s="1052"/>
      <c r="AE29" s="1053"/>
      <c r="AF29" s="1048">
        <v>63</v>
      </c>
      <c r="AG29" s="1049"/>
      <c r="AH29" s="1049"/>
      <c r="AI29" s="1049"/>
      <c r="AJ29" s="1050"/>
      <c r="AK29" s="993">
        <v>530</v>
      </c>
      <c r="AL29" s="984"/>
      <c r="AM29" s="984"/>
      <c r="AN29" s="984"/>
      <c r="AO29" s="984"/>
      <c r="AP29" s="984" t="s">
        <v>548</v>
      </c>
      <c r="AQ29" s="984"/>
      <c r="AR29" s="984"/>
      <c r="AS29" s="984"/>
      <c r="AT29" s="984"/>
      <c r="AU29" s="984" t="s">
        <v>548</v>
      </c>
      <c r="AV29" s="984"/>
      <c r="AW29" s="984"/>
      <c r="AX29" s="984"/>
      <c r="AY29" s="984"/>
      <c r="AZ29" s="1054" t="s">
        <v>548</v>
      </c>
      <c r="BA29" s="1054"/>
      <c r="BB29" s="1054"/>
      <c r="BC29" s="1054"/>
      <c r="BD29" s="1054"/>
      <c r="BE29" s="985"/>
      <c r="BF29" s="985"/>
      <c r="BG29" s="985"/>
      <c r="BH29" s="985"/>
      <c r="BI29" s="986"/>
      <c r="BJ29" s="226"/>
      <c r="BK29" s="226"/>
      <c r="BL29" s="226"/>
      <c r="BM29" s="226"/>
      <c r="BN29" s="226"/>
      <c r="BO29" s="235"/>
      <c r="BP29" s="235"/>
      <c r="BQ29" s="232">
        <v>23</v>
      </c>
      <c r="BR29" s="233"/>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24"/>
    </row>
    <row r="30" spans="1:131" ht="26.25" customHeight="1" x14ac:dyDescent="0.15">
      <c r="A30" s="236">
        <v>3</v>
      </c>
      <c r="B30" s="1043" t="s">
        <v>390</v>
      </c>
      <c r="C30" s="1044"/>
      <c r="D30" s="1044"/>
      <c r="E30" s="1044"/>
      <c r="F30" s="1044"/>
      <c r="G30" s="1044"/>
      <c r="H30" s="1044"/>
      <c r="I30" s="1044"/>
      <c r="J30" s="1044"/>
      <c r="K30" s="1044"/>
      <c r="L30" s="1044"/>
      <c r="M30" s="1044"/>
      <c r="N30" s="1044"/>
      <c r="O30" s="1044"/>
      <c r="P30" s="1045"/>
      <c r="Q30" s="1051">
        <v>483</v>
      </c>
      <c r="R30" s="1052"/>
      <c r="S30" s="1052"/>
      <c r="T30" s="1052"/>
      <c r="U30" s="1052"/>
      <c r="V30" s="1052">
        <v>469</v>
      </c>
      <c r="W30" s="1052"/>
      <c r="X30" s="1052"/>
      <c r="Y30" s="1052"/>
      <c r="Z30" s="1052"/>
      <c r="AA30" s="1052">
        <v>14</v>
      </c>
      <c r="AB30" s="1052"/>
      <c r="AC30" s="1052"/>
      <c r="AD30" s="1052"/>
      <c r="AE30" s="1053"/>
      <c r="AF30" s="1048">
        <v>14</v>
      </c>
      <c r="AG30" s="1049"/>
      <c r="AH30" s="1049"/>
      <c r="AI30" s="1049"/>
      <c r="AJ30" s="1050"/>
      <c r="AK30" s="993">
        <v>144</v>
      </c>
      <c r="AL30" s="984"/>
      <c r="AM30" s="984"/>
      <c r="AN30" s="984"/>
      <c r="AO30" s="984"/>
      <c r="AP30" s="984" t="s">
        <v>548</v>
      </c>
      <c r="AQ30" s="984"/>
      <c r="AR30" s="984"/>
      <c r="AS30" s="984"/>
      <c r="AT30" s="984"/>
      <c r="AU30" s="984" t="s">
        <v>548</v>
      </c>
      <c r="AV30" s="984"/>
      <c r="AW30" s="984"/>
      <c r="AX30" s="984"/>
      <c r="AY30" s="984"/>
      <c r="AZ30" s="1054" t="s">
        <v>548</v>
      </c>
      <c r="BA30" s="1054"/>
      <c r="BB30" s="1054"/>
      <c r="BC30" s="1054"/>
      <c r="BD30" s="1054"/>
      <c r="BE30" s="985"/>
      <c r="BF30" s="985"/>
      <c r="BG30" s="985"/>
      <c r="BH30" s="985"/>
      <c r="BI30" s="986"/>
      <c r="BJ30" s="226"/>
      <c r="BK30" s="226"/>
      <c r="BL30" s="226"/>
      <c r="BM30" s="226"/>
      <c r="BN30" s="226"/>
      <c r="BO30" s="235"/>
      <c r="BP30" s="235"/>
      <c r="BQ30" s="232">
        <v>24</v>
      </c>
      <c r="BR30" s="233"/>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24"/>
    </row>
    <row r="31" spans="1:131" ht="26.25" customHeight="1" x14ac:dyDescent="0.15">
      <c r="A31" s="236">
        <v>4</v>
      </c>
      <c r="B31" s="1043" t="s">
        <v>391</v>
      </c>
      <c r="C31" s="1044"/>
      <c r="D31" s="1044"/>
      <c r="E31" s="1044"/>
      <c r="F31" s="1044"/>
      <c r="G31" s="1044"/>
      <c r="H31" s="1044"/>
      <c r="I31" s="1044"/>
      <c r="J31" s="1044"/>
      <c r="K31" s="1044"/>
      <c r="L31" s="1044"/>
      <c r="M31" s="1044"/>
      <c r="N31" s="1044"/>
      <c r="O31" s="1044"/>
      <c r="P31" s="1045"/>
      <c r="Q31" s="1051">
        <v>2</v>
      </c>
      <c r="R31" s="1052"/>
      <c r="S31" s="1052"/>
      <c r="T31" s="1052"/>
      <c r="U31" s="1052"/>
      <c r="V31" s="1052">
        <v>2</v>
      </c>
      <c r="W31" s="1052"/>
      <c r="X31" s="1052"/>
      <c r="Y31" s="1052"/>
      <c r="Z31" s="1052"/>
      <c r="AA31" s="1052">
        <v>0</v>
      </c>
      <c r="AB31" s="1052"/>
      <c r="AC31" s="1052"/>
      <c r="AD31" s="1052"/>
      <c r="AE31" s="1053"/>
      <c r="AF31" s="1048">
        <v>0</v>
      </c>
      <c r="AG31" s="1049"/>
      <c r="AH31" s="1049"/>
      <c r="AI31" s="1049"/>
      <c r="AJ31" s="1050"/>
      <c r="AK31" s="993" t="s">
        <v>548</v>
      </c>
      <c r="AL31" s="984"/>
      <c r="AM31" s="984"/>
      <c r="AN31" s="984"/>
      <c r="AO31" s="984"/>
      <c r="AP31" s="984" t="s">
        <v>548</v>
      </c>
      <c r="AQ31" s="984"/>
      <c r="AR31" s="984"/>
      <c r="AS31" s="984"/>
      <c r="AT31" s="984"/>
      <c r="AU31" s="984" t="s">
        <v>548</v>
      </c>
      <c r="AV31" s="984"/>
      <c r="AW31" s="984"/>
      <c r="AX31" s="984"/>
      <c r="AY31" s="984"/>
      <c r="AZ31" s="1054" t="s">
        <v>548</v>
      </c>
      <c r="BA31" s="1054"/>
      <c r="BB31" s="1054"/>
      <c r="BC31" s="1054"/>
      <c r="BD31" s="1054"/>
      <c r="BE31" s="985"/>
      <c r="BF31" s="985"/>
      <c r="BG31" s="985"/>
      <c r="BH31" s="985"/>
      <c r="BI31" s="986"/>
      <c r="BJ31" s="226"/>
      <c r="BK31" s="226"/>
      <c r="BL31" s="226"/>
      <c r="BM31" s="226"/>
      <c r="BN31" s="226"/>
      <c r="BO31" s="235"/>
      <c r="BP31" s="235"/>
      <c r="BQ31" s="232">
        <v>25</v>
      </c>
      <c r="BR31" s="233"/>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24"/>
    </row>
    <row r="32" spans="1:131" ht="26.25" customHeight="1" x14ac:dyDescent="0.15">
      <c r="A32" s="236">
        <v>5</v>
      </c>
      <c r="B32" s="1043" t="s">
        <v>392</v>
      </c>
      <c r="C32" s="1044"/>
      <c r="D32" s="1044"/>
      <c r="E32" s="1044"/>
      <c r="F32" s="1044"/>
      <c r="G32" s="1044"/>
      <c r="H32" s="1044"/>
      <c r="I32" s="1044"/>
      <c r="J32" s="1044"/>
      <c r="K32" s="1044"/>
      <c r="L32" s="1044"/>
      <c r="M32" s="1044"/>
      <c r="N32" s="1044"/>
      <c r="O32" s="1044"/>
      <c r="P32" s="1045"/>
      <c r="Q32" s="1051">
        <v>992</v>
      </c>
      <c r="R32" s="1052"/>
      <c r="S32" s="1052"/>
      <c r="T32" s="1052"/>
      <c r="U32" s="1052"/>
      <c r="V32" s="1052">
        <v>933</v>
      </c>
      <c r="W32" s="1052"/>
      <c r="X32" s="1052"/>
      <c r="Y32" s="1052"/>
      <c r="Z32" s="1052"/>
      <c r="AA32" s="1052">
        <v>59</v>
      </c>
      <c r="AB32" s="1052"/>
      <c r="AC32" s="1052"/>
      <c r="AD32" s="1052"/>
      <c r="AE32" s="1053"/>
      <c r="AF32" s="1048">
        <v>947</v>
      </c>
      <c r="AG32" s="1049"/>
      <c r="AH32" s="1049"/>
      <c r="AI32" s="1049"/>
      <c r="AJ32" s="1050"/>
      <c r="AK32" s="993">
        <v>33</v>
      </c>
      <c r="AL32" s="984"/>
      <c r="AM32" s="984"/>
      <c r="AN32" s="984"/>
      <c r="AO32" s="984"/>
      <c r="AP32" s="984">
        <v>393</v>
      </c>
      <c r="AQ32" s="984"/>
      <c r="AR32" s="984"/>
      <c r="AS32" s="984"/>
      <c r="AT32" s="984"/>
      <c r="AU32" s="984">
        <v>57</v>
      </c>
      <c r="AV32" s="984"/>
      <c r="AW32" s="984"/>
      <c r="AX32" s="984"/>
      <c r="AY32" s="984"/>
      <c r="AZ32" s="1054" t="s">
        <v>548</v>
      </c>
      <c r="BA32" s="1054"/>
      <c r="BB32" s="1054"/>
      <c r="BC32" s="1054"/>
      <c r="BD32" s="1054"/>
      <c r="BE32" s="985" t="s">
        <v>393</v>
      </c>
      <c r="BF32" s="985"/>
      <c r="BG32" s="985"/>
      <c r="BH32" s="985"/>
      <c r="BI32" s="986"/>
      <c r="BJ32" s="226"/>
      <c r="BK32" s="226"/>
      <c r="BL32" s="226"/>
      <c r="BM32" s="226"/>
      <c r="BN32" s="226"/>
      <c r="BO32" s="235"/>
      <c r="BP32" s="235"/>
      <c r="BQ32" s="232">
        <v>26</v>
      </c>
      <c r="BR32" s="233"/>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24"/>
    </row>
    <row r="33" spans="1:131" ht="26.25" customHeight="1" x14ac:dyDescent="0.15">
      <c r="A33" s="236">
        <v>6</v>
      </c>
      <c r="B33" s="1043" t="s">
        <v>394</v>
      </c>
      <c r="C33" s="1044"/>
      <c r="D33" s="1044"/>
      <c r="E33" s="1044"/>
      <c r="F33" s="1044"/>
      <c r="G33" s="1044"/>
      <c r="H33" s="1044"/>
      <c r="I33" s="1044"/>
      <c r="J33" s="1044"/>
      <c r="K33" s="1044"/>
      <c r="L33" s="1044"/>
      <c r="M33" s="1044"/>
      <c r="N33" s="1044"/>
      <c r="O33" s="1044"/>
      <c r="P33" s="1045"/>
      <c r="Q33" s="1051">
        <v>933</v>
      </c>
      <c r="R33" s="1052"/>
      <c r="S33" s="1052"/>
      <c r="T33" s="1052"/>
      <c r="U33" s="1052"/>
      <c r="V33" s="1052">
        <v>906</v>
      </c>
      <c r="W33" s="1052"/>
      <c r="X33" s="1052"/>
      <c r="Y33" s="1052"/>
      <c r="Z33" s="1052"/>
      <c r="AA33" s="1052">
        <v>27</v>
      </c>
      <c r="AB33" s="1052"/>
      <c r="AC33" s="1052"/>
      <c r="AD33" s="1052"/>
      <c r="AE33" s="1053"/>
      <c r="AF33" s="1048">
        <v>177</v>
      </c>
      <c r="AG33" s="1049"/>
      <c r="AH33" s="1049"/>
      <c r="AI33" s="1049"/>
      <c r="AJ33" s="1050"/>
      <c r="AK33" s="993">
        <v>504</v>
      </c>
      <c r="AL33" s="984"/>
      <c r="AM33" s="984"/>
      <c r="AN33" s="984"/>
      <c r="AO33" s="984"/>
      <c r="AP33" s="984">
        <v>5637</v>
      </c>
      <c r="AQ33" s="984"/>
      <c r="AR33" s="984"/>
      <c r="AS33" s="984"/>
      <c r="AT33" s="984"/>
      <c r="AU33" s="984">
        <v>4019</v>
      </c>
      <c r="AV33" s="984"/>
      <c r="AW33" s="984"/>
      <c r="AX33" s="984"/>
      <c r="AY33" s="984"/>
      <c r="AZ33" s="1054" t="s">
        <v>548</v>
      </c>
      <c r="BA33" s="1054"/>
      <c r="BB33" s="1054"/>
      <c r="BC33" s="1054"/>
      <c r="BD33" s="1054"/>
      <c r="BE33" s="985" t="s">
        <v>393</v>
      </c>
      <c r="BF33" s="985"/>
      <c r="BG33" s="985"/>
      <c r="BH33" s="985"/>
      <c r="BI33" s="986"/>
      <c r="BJ33" s="226"/>
      <c r="BK33" s="226"/>
      <c r="BL33" s="226"/>
      <c r="BM33" s="226"/>
      <c r="BN33" s="226"/>
      <c r="BO33" s="235"/>
      <c r="BP33" s="235"/>
      <c r="BQ33" s="232">
        <v>27</v>
      </c>
      <c r="BR33" s="233"/>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24"/>
    </row>
    <row r="34" spans="1:131" ht="26.25" customHeight="1" x14ac:dyDescent="0.15">
      <c r="A34" s="236">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26"/>
      <c r="BK34" s="226"/>
      <c r="BL34" s="226"/>
      <c r="BM34" s="226"/>
      <c r="BN34" s="226"/>
      <c r="BO34" s="235"/>
      <c r="BP34" s="235"/>
      <c r="BQ34" s="232">
        <v>28</v>
      </c>
      <c r="BR34" s="233"/>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24"/>
    </row>
    <row r="35" spans="1:131" ht="26.25" customHeight="1" x14ac:dyDescent="0.15">
      <c r="A35" s="236">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26"/>
      <c r="BK35" s="226"/>
      <c r="BL35" s="226"/>
      <c r="BM35" s="226"/>
      <c r="BN35" s="226"/>
      <c r="BO35" s="235"/>
      <c r="BP35" s="235"/>
      <c r="BQ35" s="232">
        <v>29</v>
      </c>
      <c r="BR35" s="233"/>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24"/>
    </row>
    <row r="36" spans="1:131" ht="26.25" customHeight="1" x14ac:dyDescent="0.15">
      <c r="A36" s="236">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26"/>
      <c r="BK36" s="226"/>
      <c r="BL36" s="226"/>
      <c r="BM36" s="226"/>
      <c r="BN36" s="226"/>
      <c r="BO36" s="235"/>
      <c r="BP36" s="235"/>
      <c r="BQ36" s="232">
        <v>30</v>
      </c>
      <c r="BR36" s="233"/>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24"/>
    </row>
    <row r="37" spans="1:131" ht="26.25" customHeight="1" x14ac:dyDescent="0.15">
      <c r="A37" s="236">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26"/>
      <c r="BK37" s="226"/>
      <c r="BL37" s="226"/>
      <c r="BM37" s="226"/>
      <c r="BN37" s="226"/>
      <c r="BO37" s="235"/>
      <c r="BP37" s="235"/>
      <c r="BQ37" s="232">
        <v>31</v>
      </c>
      <c r="BR37" s="233"/>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24"/>
    </row>
    <row r="38" spans="1:131" ht="26.25" customHeight="1" x14ac:dyDescent="0.15">
      <c r="A38" s="236">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26"/>
      <c r="BK38" s="226"/>
      <c r="BL38" s="226"/>
      <c r="BM38" s="226"/>
      <c r="BN38" s="226"/>
      <c r="BO38" s="235"/>
      <c r="BP38" s="235"/>
      <c r="BQ38" s="232">
        <v>32</v>
      </c>
      <c r="BR38" s="233"/>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24"/>
    </row>
    <row r="39" spans="1:131" ht="26.25" customHeight="1" x14ac:dyDescent="0.15">
      <c r="A39" s="236">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26"/>
      <c r="BK39" s="226"/>
      <c r="BL39" s="226"/>
      <c r="BM39" s="226"/>
      <c r="BN39" s="226"/>
      <c r="BO39" s="235"/>
      <c r="BP39" s="235"/>
      <c r="BQ39" s="232">
        <v>33</v>
      </c>
      <c r="BR39" s="233"/>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24"/>
    </row>
    <row r="40" spans="1:131" ht="26.25" customHeight="1" x14ac:dyDescent="0.15">
      <c r="A40" s="232">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26"/>
      <c r="BK40" s="226"/>
      <c r="BL40" s="226"/>
      <c r="BM40" s="226"/>
      <c r="BN40" s="226"/>
      <c r="BO40" s="235"/>
      <c r="BP40" s="235"/>
      <c r="BQ40" s="232">
        <v>34</v>
      </c>
      <c r="BR40" s="233"/>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24"/>
    </row>
    <row r="41" spans="1:131" ht="26.25" customHeight="1" x14ac:dyDescent="0.15">
      <c r="A41" s="232">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26"/>
      <c r="BK41" s="226"/>
      <c r="BL41" s="226"/>
      <c r="BM41" s="226"/>
      <c r="BN41" s="226"/>
      <c r="BO41" s="235"/>
      <c r="BP41" s="235"/>
      <c r="BQ41" s="232">
        <v>35</v>
      </c>
      <c r="BR41" s="233"/>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24"/>
    </row>
    <row r="42" spans="1:131" ht="26.25" customHeight="1" x14ac:dyDescent="0.15">
      <c r="A42" s="232">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26"/>
      <c r="BK42" s="226"/>
      <c r="BL42" s="226"/>
      <c r="BM42" s="226"/>
      <c r="BN42" s="226"/>
      <c r="BO42" s="235"/>
      <c r="BP42" s="235"/>
      <c r="BQ42" s="232">
        <v>36</v>
      </c>
      <c r="BR42" s="233"/>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24"/>
    </row>
    <row r="43" spans="1:131" ht="26.25" customHeight="1" x14ac:dyDescent="0.15">
      <c r="A43" s="232">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26"/>
      <c r="BK43" s="226"/>
      <c r="BL43" s="226"/>
      <c r="BM43" s="226"/>
      <c r="BN43" s="226"/>
      <c r="BO43" s="235"/>
      <c r="BP43" s="235"/>
      <c r="BQ43" s="232">
        <v>37</v>
      </c>
      <c r="BR43" s="233"/>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24"/>
    </row>
    <row r="44" spans="1:131" ht="26.25" customHeight="1" x14ac:dyDescent="0.15">
      <c r="A44" s="232">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26"/>
      <c r="BK44" s="226"/>
      <c r="BL44" s="226"/>
      <c r="BM44" s="226"/>
      <c r="BN44" s="226"/>
      <c r="BO44" s="235"/>
      <c r="BP44" s="235"/>
      <c r="BQ44" s="232">
        <v>38</v>
      </c>
      <c r="BR44" s="233"/>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24"/>
    </row>
    <row r="45" spans="1:131" ht="26.25" customHeight="1" x14ac:dyDescent="0.15">
      <c r="A45" s="232">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26"/>
      <c r="BK45" s="226"/>
      <c r="BL45" s="226"/>
      <c r="BM45" s="226"/>
      <c r="BN45" s="226"/>
      <c r="BO45" s="235"/>
      <c r="BP45" s="235"/>
      <c r="BQ45" s="232">
        <v>39</v>
      </c>
      <c r="BR45" s="233"/>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24"/>
    </row>
    <row r="46" spans="1:131" ht="26.25" customHeight="1" x14ac:dyDescent="0.15">
      <c r="A46" s="232">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26"/>
      <c r="BK46" s="226"/>
      <c r="BL46" s="226"/>
      <c r="BM46" s="226"/>
      <c r="BN46" s="226"/>
      <c r="BO46" s="235"/>
      <c r="BP46" s="235"/>
      <c r="BQ46" s="232">
        <v>40</v>
      </c>
      <c r="BR46" s="233"/>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24"/>
    </row>
    <row r="47" spans="1:131" ht="26.25" customHeight="1" x14ac:dyDescent="0.15">
      <c r="A47" s="232">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26"/>
      <c r="BK47" s="226"/>
      <c r="BL47" s="226"/>
      <c r="BM47" s="226"/>
      <c r="BN47" s="226"/>
      <c r="BO47" s="235"/>
      <c r="BP47" s="235"/>
      <c r="BQ47" s="232">
        <v>41</v>
      </c>
      <c r="BR47" s="233"/>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24"/>
    </row>
    <row r="48" spans="1:131" ht="26.25" customHeight="1" x14ac:dyDescent="0.15">
      <c r="A48" s="232">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26"/>
      <c r="BK48" s="226"/>
      <c r="BL48" s="226"/>
      <c r="BM48" s="226"/>
      <c r="BN48" s="226"/>
      <c r="BO48" s="235"/>
      <c r="BP48" s="235"/>
      <c r="BQ48" s="232">
        <v>42</v>
      </c>
      <c r="BR48" s="233"/>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24"/>
    </row>
    <row r="49" spans="1:131" ht="26.25" customHeight="1" x14ac:dyDescent="0.15">
      <c r="A49" s="232">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26"/>
      <c r="BK49" s="226"/>
      <c r="BL49" s="226"/>
      <c r="BM49" s="226"/>
      <c r="BN49" s="226"/>
      <c r="BO49" s="235"/>
      <c r="BP49" s="235"/>
      <c r="BQ49" s="232">
        <v>43</v>
      </c>
      <c r="BR49" s="233"/>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24"/>
    </row>
    <row r="50" spans="1:131" ht="26.25" customHeight="1" x14ac:dyDescent="0.15">
      <c r="A50" s="232">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26"/>
      <c r="BK50" s="226"/>
      <c r="BL50" s="226"/>
      <c r="BM50" s="226"/>
      <c r="BN50" s="226"/>
      <c r="BO50" s="235"/>
      <c r="BP50" s="235"/>
      <c r="BQ50" s="232">
        <v>44</v>
      </c>
      <c r="BR50" s="233"/>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24"/>
    </row>
    <row r="51" spans="1:131" ht="26.25" customHeight="1" x14ac:dyDescent="0.15">
      <c r="A51" s="232">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26"/>
      <c r="BK51" s="226"/>
      <c r="BL51" s="226"/>
      <c r="BM51" s="226"/>
      <c r="BN51" s="226"/>
      <c r="BO51" s="235"/>
      <c r="BP51" s="235"/>
      <c r="BQ51" s="232">
        <v>45</v>
      </c>
      <c r="BR51" s="233"/>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24"/>
    </row>
    <row r="52" spans="1:131" ht="26.25" customHeight="1" x14ac:dyDescent="0.15">
      <c r="A52" s="232">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26"/>
      <c r="BK52" s="226"/>
      <c r="BL52" s="226"/>
      <c r="BM52" s="226"/>
      <c r="BN52" s="226"/>
      <c r="BO52" s="235"/>
      <c r="BP52" s="235"/>
      <c r="BQ52" s="232">
        <v>46</v>
      </c>
      <c r="BR52" s="233"/>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24"/>
    </row>
    <row r="53" spans="1:131" ht="26.25" customHeight="1" x14ac:dyDescent="0.15">
      <c r="A53" s="232">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26"/>
      <c r="BK53" s="226"/>
      <c r="BL53" s="226"/>
      <c r="BM53" s="226"/>
      <c r="BN53" s="226"/>
      <c r="BO53" s="235"/>
      <c r="BP53" s="235"/>
      <c r="BQ53" s="232">
        <v>47</v>
      </c>
      <c r="BR53" s="233"/>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24"/>
    </row>
    <row r="54" spans="1:131" ht="26.25" customHeight="1" x14ac:dyDescent="0.15">
      <c r="A54" s="232">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26"/>
      <c r="BK54" s="226"/>
      <c r="BL54" s="226"/>
      <c r="BM54" s="226"/>
      <c r="BN54" s="226"/>
      <c r="BO54" s="235"/>
      <c r="BP54" s="235"/>
      <c r="BQ54" s="232">
        <v>48</v>
      </c>
      <c r="BR54" s="233"/>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24"/>
    </row>
    <row r="55" spans="1:131" ht="26.25" customHeight="1" x14ac:dyDescent="0.15">
      <c r="A55" s="232">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26"/>
      <c r="BK55" s="226"/>
      <c r="BL55" s="226"/>
      <c r="BM55" s="226"/>
      <c r="BN55" s="226"/>
      <c r="BO55" s="235"/>
      <c r="BP55" s="235"/>
      <c r="BQ55" s="232">
        <v>49</v>
      </c>
      <c r="BR55" s="233"/>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24"/>
    </row>
    <row r="56" spans="1:131" ht="26.25" customHeight="1" x14ac:dyDescent="0.15">
      <c r="A56" s="232">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26"/>
      <c r="BK56" s="226"/>
      <c r="BL56" s="226"/>
      <c r="BM56" s="226"/>
      <c r="BN56" s="226"/>
      <c r="BO56" s="235"/>
      <c r="BP56" s="235"/>
      <c r="BQ56" s="232">
        <v>50</v>
      </c>
      <c r="BR56" s="233"/>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24"/>
    </row>
    <row r="57" spans="1:131" ht="26.25" customHeight="1" x14ac:dyDescent="0.15">
      <c r="A57" s="232">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26"/>
      <c r="BK57" s="226"/>
      <c r="BL57" s="226"/>
      <c r="BM57" s="226"/>
      <c r="BN57" s="226"/>
      <c r="BO57" s="235"/>
      <c r="BP57" s="235"/>
      <c r="BQ57" s="232">
        <v>51</v>
      </c>
      <c r="BR57" s="233"/>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24"/>
    </row>
    <row r="58" spans="1:131" ht="26.25" customHeight="1" x14ac:dyDescent="0.15">
      <c r="A58" s="232">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26"/>
      <c r="BK58" s="226"/>
      <c r="BL58" s="226"/>
      <c r="BM58" s="226"/>
      <c r="BN58" s="226"/>
      <c r="BO58" s="235"/>
      <c r="BP58" s="235"/>
      <c r="BQ58" s="232">
        <v>52</v>
      </c>
      <c r="BR58" s="233"/>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24"/>
    </row>
    <row r="59" spans="1:131" ht="26.25" customHeight="1" x14ac:dyDescent="0.15">
      <c r="A59" s="232">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26"/>
      <c r="BK59" s="226"/>
      <c r="BL59" s="226"/>
      <c r="BM59" s="226"/>
      <c r="BN59" s="226"/>
      <c r="BO59" s="235"/>
      <c r="BP59" s="235"/>
      <c r="BQ59" s="232">
        <v>53</v>
      </c>
      <c r="BR59" s="233"/>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24"/>
    </row>
    <row r="60" spans="1:131" ht="26.25" customHeight="1" x14ac:dyDescent="0.15">
      <c r="A60" s="232">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26"/>
      <c r="BK60" s="226"/>
      <c r="BL60" s="226"/>
      <c r="BM60" s="226"/>
      <c r="BN60" s="226"/>
      <c r="BO60" s="235"/>
      <c r="BP60" s="235"/>
      <c r="BQ60" s="232">
        <v>54</v>
      </c>
      <c r="BR60" s="233"/>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24"/>
    </row>
    <row r="61" spans="1:131" ht="26.25" customHeight="1" thickBot="1" x14ac:dyDescent="0.2">
      <c r="A61" s="232">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26"/>
      <c r="BK61" s="226"/>
      <c r="BL61" s="226"/>
      <c r="BM61" s="226"/>
      <c r="BN61" s="226"/>
      <c r="BO61" s="235"/>
      <c r="BP61" s="235"/>
      <c r="BQ61" s="232">
        <v>55</v>
      </c>
      <c r="BR61" s="233"/>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24"/>
    </row>
    <row r="62" spans="1:131" ht="26.25" customHeight="1" x14ac:dyDescent="0.15">
      <c r="A62" s="232">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395</v>
      </c>
      <c r="BK62" s="1041"/>
      <c r="BL62" s="1041"/>
      <c r="BM62" s="1041"/>
      <c r="BN62" s="1042"/>
      <c r="BO62" s="235"/>
      <c r="BP62" s="235"/>
      <c r="BQ62" s="232">
        <v>56</v>
      </c>
      <c r="BR62" s="233"/>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24"/>
    </row>
    <row r="63" spans="1:131" ht="26.25" customHeight="1" thickBot="1" x14ac:dyDescent="0.2">
      <c r="A63" s="234" t="s">
        <v>376</v>
      </c>
      <c r="B63" s="950" t="s">
        <v>396</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1629</v>
      </c>
      <c r="AG63" s="972"/>
      <c r="AH63" s="972"/>
      <c r="AI63" s="972"/>
      <c r="AJ63" s="1035"/>
      <c r="AK63" s="1036"/>
      <c r="AL63" s="976"/>
      <c r="AM63" s="976"/>
      <c r="AN63" s="976"/>
      <c r="AO63" s="976"/>
      <c r="AP63" s="972">
        <v>6030</v>
      </c>
      <c r="AQ63" s="972"/>
      <c r="AR63" s="972"/>
      <c r="AS63" s="972"/>
      <c r="AT63" s="972"/>
      <c r="AU63" s="972">
        <v>4077</v>
      </c>
      <c r="AV63" s="972"/>
      <c r="AW63" s="972"/>
      <c r="AX63" s="972"/>
      <c r="AY63" s="972"/>
      <c r="AZ63" s="1030"/>
      <c r="BA63" s="1030"/>
      <c r="BB63" s="1030"/>
      <c r="BC63" s="1030"/>
      <c r="BD63" s="1030"/>
      <c r="BE63" s="973"/>
      <c r="BF63" s="973"/>
      <c r="BG63" s="973"/>
      <c r="BH63" s="973"/>
      <c r="BI63" s="974"/>
      <c r="BJ63" s="1031" t="s">
        <v>121</v>
      </c>
      <c r="BK63" s="966"/>
      <c r="BL63" s="966"/>
      <c r="BM63" s="966"/>
      <c r="BN63" s="1032"/>
      <c r="BO63" s="235"/>
      <c r="BP63" s="235"/>
      <c r="BQ63" s="232">
        <v>57</v>
      </c>
      <c r="BR63" s="233"/>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24"/>
    </row>
    <row r="64" spans="1:131" ht="26.25" customHeight="1" x14ac:dyDescent="0.15">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24"/>
    </row>
    <row r="65" spans="1:131" ht="26.25" customHeight="1" thickBot="1" x14ac:dyDescent="0.2">
      <c r="A65" s="226" t="s">
        <v>397</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24"/>
    </row>
    <row r="66" spans="1:131" ht="26.25" customHeight="1" x14ac:dyDescent="0.15">
      <c r="A66" s="1008" t="s">
        <v>398</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399</v>
      </c>
      <c r="AV66" s="1015"/>
      <c r="AW66" s="1015"/>
      <c r="AX66" s="1015"/>
      <c r="AY66" s="1016"/>
      <c r="AZ66" s="1014" t="s">
        <v>364</v>
      </c>
      <c r="BA66" s="1015"/>
      <c r="BB66" s="1015"/>
      <c r="BC66" s="1015"/>
      <c r="BD66" s="1028"/>
      <c r="BE66" s="235"/>
      <c r="BF66" s="235"/>
      <c r="BG66" s="235"/>
      <c r="BH66" s="235"/>
      <c r="BI66" s="235"/>
      <c r="BJ66" s="235"/>
      <c r="BK66" s="235"/>
      <c r="BL66" s="235"/>
      <c r="BM66" s="235"/>
      <c r="BN66" s="235"/>
      <c r="BO66" s="235"/>
      <c r="BP66" s="235"/>
      <c r="BQ66" s="232">
        <v>60</v>
      </c>
      <c r="BR66" s="237"/>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24"/>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35"/>
      <c r="BF67" s="235"/>
      <c r="BG67" s="235"/>
      <c r="BH67" s="235"/>
      <c r="BI67" s="235"/>
      <c r="BJ67" s="235"/>
      <c r="BK67" s="235"/>
      <c r="BL67" s="235"/>
      <c r="BM67" s="235"/>
      <c r="BN67" s="235"/>
      <c r="BO67" s="235"/>
      <c r="BP67" s="235"/>
      <c r="BQ67" s="232">
        <v>61</v>
      </c>
      <c r="BR67" s="237"/>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24"/>
    </row>
    <row r="68" spans="1:131" ht="26.25" customHeight="1" thickTop="1" x14ac:dyDescent="0.15">
      <c r="A68" s="230">
        <v>1</v>
      </c>
      <c r="B68" s="998" t="s">
        <v>549</v>
      </c>
      <c r="C68" s="999"/>
      <c r="D68" s="999"/>
      <c r="E68" s="999"/>
      <c r="F68" s="999"/>
      <c r="G68" s="999"/>
      <c r="H68" s="999"/>
      <c r="I68" s="999"/>
      <c r="J68" s="999"/>
      <c r="K68" s="999"/>
      <c r="L68" s="999"/>
      <c r="M68" s="999"/>
      <c r="N68" s="999"/>
      <c r="O68" s="999"/>
      <c r="P68" s="1000"/>
      <c r="Q68" s="1001">
        <v>1103</v>
      </c>
      <c r="R68" s="995"/>
      <c r="S68" s="995"/>
      <c r="T68" s="995"/>
      <c r="U68" s="995"/>
      <c r="V68" s="995">
        <v>1100</v>
      </c>
      <c r="W68" s="995"/>
      <c r="X68" s="995"/>
      <c r="Y68" s="995"/>
      <c r="Z68" s="995"/>
      <c r="AA68" s="995">
        <v>3</v>
      </c>
      <c r="AB68" s="995"/>
      <c r="AC68" s="995"/>
      <c r="AD68" s="995"/>
      <c r="AE68" s="995"/>
      <c r="AF68" s="995">
        <v>3</v>
      </c>
      <c r="AG68" s="995"/>
      <c r="AH68" s="995"/>
      <c r="AI68" s="995"/>
      <c r="AJ68" s="995"/>
      <c r="AK68" s="995" t="s">
        <v>548</v>
      </c>
      <c r="AL68" s="995"/>
      <c r="AM68" s="995"/>
      <c r="AN68" s="995"/>
      <c r="AO68" s="995"/>
      <c r="AP68" s="995" t="s">
        <v>548</v>
      </c>
      <c r="AQ68" s="995"/>
      <c r="AR68" s="995"/>
      <c r="AS68" s="995"/>
      <c r="AT68" s="995"/>
      <c r="AU68" s="995" t="s">
        <v>548</v>
      </c>
      <c r="AV68" s="995"/>
      <c r="AW68" s="995"/>
      <c r="AX68" s="995"/>
      <c r="AY68" s="995"/>
      <c r="AZ68" s="996"/>
      <c r="BA68" s="996"/>
      <c r="BB68" s="996"/>
      <c r="BC68" s="996"/>
      <c r="BD68" s="997"/>
      <c r="BE68" s="235"/>
      <c r="BF68" s="235"/>
      <c r="BG68" s="235"/>
      <c r="BH68" s="235"/>
      <c r="BI68" s="235"/>
      <c r="BJ68" s="235"/>
      <c r="BK68" s="235"/>
      <c r="BL68" s="235"/>
      <c r="BM68" s="235"/>
      <c r="BN68" s="235"/>
      <c r="BO68" s="235"/>
      <c r="BP68" s="235"/>
      <c r="BQ68" s="232">
        <v>62</v>
      </c>
      <c r="BR68" s="237"/>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24"/>
    </row>
    <row r="69" spans="1:131" ht="26.25" customHeight="1" x14ac:dyDescent="0.15">
      <c r="A69" s="232">
        <v>2</v>
      </c>
      <c r="B69" s="987" t="s">
        <v>550</v>
      </c>
      <c r="C69" s="988"/>
      <c r="D69" s="988"/>
      <c r="E69" s="988"/>
      <c r="F69" s="988"/>
      <c r="G69" s="988"/>
      <c r="H69" s="988"/>
      <c r="I69" s="988"/>
      <c r="J69" s="988"/>
      <c r="K69" s="988"/>
      <c r="L69" s="988"/>
      <c r="M69" s="988"/>
      <c r="N69" s="988"/>
      <c r="O69" s="988"/>
      <c r="P69" s="989"/>
      <c r="Q69" s="990">
        <v>83</v>
      </c>
      <c r="R69" s="984"/>
      <c r="S69" s="984"/>
      <c r="T69" s="984"/>
      <c r="U69" s="984"/>
      <c r="V69" s="984">
        <v>69</v>
      </c>
      <c r="W69" s="984"/>
      <c r="X69" s="984"/>
      <c r="Y69" s="984"/>
      <c r="Z69" s="984"/>
      <c r="AA69" s="984">
        <v>14</v>
      </c>
      <c r="AB69" s="984"/>
      <c r="AC69" s="984"/>
      <c r="AD69" s="984"/>
      <c r="AE69" s="984"/>
      <c r="AF69" s="984">
        <v>14</v>
      </c>
      <c r="AG69" s="984"/>
      <c r="AH69" s="984"/>
      <c r="AI69" s="984"/>
      <c r="AJ69" s="984"/>
      <c r="AK69" s="984" t="s">
        <v>548</v>
      </c>
      <c r="AL69" s="984"/>
      <c r="AM69" s="984"/>
      <c r="AN69" s="984"/>
      <c r="AO69" s="984"/>
      <c r="AP69" s="984" t="s">
        <v>548</v>
      </c>
      <c r="AQ69" s="984"/>
      <c r="AR69" s="984"/>
      <c r="AS69" s="984"/>
      <c r="AT69" s="984"/>
      <c r="AU69" s="984" t="s">
        <v>548</v>
      </c>
      <c r="AV69" s="984"/>
      <c r="AW69" s="984"/>
      <c r="AX69" s="984"/>
      <c r="AY69" s="984"/>
      <c r="AZ69" s="985"/>
      <c r="BA69" s="985"/>
      <c r="BB69" s="985"/>
      <c r="BC69" s="985"/>
      <c r="BD69" s="986"/>
      <c r="BE69" s="235"/>
      <c r="BF69" s="235"/>
      <c r="BG69" s="235"/>
      <c r="BH69" s="235"/>
      <c r="BI69" s="235"/>
      <c r="BJ69" s="235"/>
      <c r="BK69" s="235"/>
      <c r="BL69" s="235"/>
      <c r="BM69" s="235"/>
      <c r="BN69" s="235"/>
      <c r="BO69" s="235"/>
      <c r="BP69" s="235"/>
      <c r="BQ69" s="232">
        <v>63</v>
      </c>
      <c r="BR69" s="237"/>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24"/>
    </row>
    <row r="70" spans="1:131" ht="26.25" customHeight="1" x14ac:dyDescent="0.15">
      <c r="A70" s="232">
        <v>3</v>
      </c>
      <c r="B70" s="987" t="s">
        <v>551</v>
      </c>
      <c r="C70" s="988"/>
      <c r="D70" s="988"/>
      <c r="E70" s="988"/>
      <c r="F70" s="988"/>
      <c r="G70" s="988"/>
      <c r="H70" s="988"/>
      <c r="I70" s="988"/>
      <c r="J70" s="988"/>
      <c r="K70" s="988"/>
      <c r="L70" s="988"/>
      <c r="M70" s="988"/>
      <c r="N70" s="988"/>
      <c r="O70" s="988"/>
      <c r="P70" s="989"/>
      <c r="Q70" s="990">
        <v>6431</v>
      </c>
      <c r="R70" s="984"/>
      <c r="S70" s="984"/>
      <c r="T70" s="984"/>
      <c r="U70" s="984"/>
      <c r="V70" s="984">
        <v>6234</v>
      </c>
      <c r="W70" s="984"/>
      <c r="X70" s="984"/>
      <c r="Y70" s="984"/>
      <c r="Z70" s="984"/>
      <c r="AA70" s="984">
        <v>197</v>
      </c>
      <c r="AB70" s="984"/>
      <c r="AC70" s="984"/>
      <c r="AD70" s="984"/>
      <c r="AE70" s="984"/>
      <c r="AF70" s="984">
        <v>197</v>
      </c>
      <c r="AG70" s="984"/>
      <c r="AH70" s="984"/>
      <c r="AI70" s="984"/>
      <c r="AJ70" s="984"/>
      <c r="AK70" s="984" t="s">
        <v>548</v>
      </c>
      <c r="AL70" s="984"/>
      <c r="AM70" s="984"/>
      <c r="AN70" s="984"/>
      <c r="AO70" s="984"/>
      <c r="AP70" s="984" t="s">
        <v>548</v>
      </c>
      <c r="AQ70" s="984"/>
      <c r="AR70" s="984"/>
      <c r="AS70" s="984"/>
      <c r="AT70" s="984"/>
      <c r="AU70" s="984" t="s">
        <v>548</v>
      </c>
      <c r="AV70" s="984"/>
      <c r="AW70" s="984"/>
      <c r="AX70" s="984"/>
      <c r="AY70" s="984"/>
      <c r="AZ70" s="985"/>
      <c r="BA70" s="985"/>
      <c r="BB70" s="985"/>
      <c r="BC70" s="985"/>
      <c r="BD70" s="986"/>
      <c r="BE70" s="235"/>
      <c r="BF70" s="235"/>
      <c r="BG70" s="235"/>
      <c r="BH70" s="235"/>
      <c r="BI70" s="235"/>
      <c r="BJ70" s="235"/>
      <c r="BK70" s="235"/>
      <c r="BL70" s="235"/>
      <c r="BM70" s="235"/>
      <c r="BN70" s="235"/>
      <c r="BO70" s="235"/>
      <c r="BP70" s="235"/>
      <c r="BQ70" s="232">
        <v>64</v>
      </c>
      <c r="BR70" s="237"/>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24"/>
    </row>
    <row r="71" spans="1:131" ht="26.25" customHeight="1" x14ac:dyDescent="0.15">
      <c r="A71" s="232">
        <v>4</v>
      </c>
      <c r="B71" s="987" t="s">
        <v>552</v>
      </c>
      <c r="C71" s="988"/>
      <c r="D71" s="988"/>
      <c r="E71" s="988"/>
      <c r="F71" s="988"/>
      <c r="G71" s="988"/>
      <c r="H71" s="988"/>
      <c r="I71" s="988"/>
      <c r="J71" s="988"/>
      <c r="K71" s="988"/>
      <c r="L71" s="988"/>
      <c r="M71" s="988"/>
      <c r="N71" s="988"/>
      <c r="O71" s="988"/>
      <c r="P71" s="989"/>
      <c r="Q71" s="990">
        <v>3452</v>
      </c>
      <c r="R71" s="984"/>
      <c r="S71" s="984"/>
      <c r="T71" s="984"/>
      <c r="U71" s="984"/>
      <c r="V71" s="984">
        <v>3055</v>
      </c>
      <c r="W71" s="984"/>
      <c r="X71" s="984"/>
      <c r="Y71" s="984"/>
      <c r="Z71" s="984"/>
      <c r="AA71" s="984">
        <v>396</v>
      </c>
      <c r="AB71" s="984"/>
      <c r="AC71" s="984"/>
      <c r="AD71" s="984"/>
      <c r="AE71" s="984"/>
      <c r="AF71" s="984">
        <v>252</v>
      </c>
      <c r="AG71" s="984"/>
      <c r="AH71" s="984"/>
      <c r="AI71" s="984"/>
      <c r="AJ71" s="984"/>
      <c r="AK71" s="984">
        <v>122</v>
      </c>
      <c r="AL71" s="984"/>
      <c r="AM71" s="984"/>
      <c r="AN71" s="984"/>
      <c r="AO71" s="984"/>
      <c r="AP71" s="984">
        <v>635</v>
      </c>
      <c r="AQ71" s="984"/>
      <c r="AR71" s="984"/>
      <c r="AS71" s="984"/>
      <c r="AT71" s="984"/>
      <c r="AU71" s="984">
        <v>635</v>
      </c>
      <c r="AV71" s="984"/>
      <c r="AW71" s="984"/>
      <c r="AX71" s="984"/>
      <c r="AY71" s="984"/>
      <c r="AZ71" s="985"/>
      <c r="BA71" s="985"/>
      <c r="BB71" s="985"/>
      <c r="BC71" s="985"/>
      <c r="BD71" s="986"/>
      <c r="BE71" s="235"/>
      <c r="BF71" s="235"/>
      <c r="BG71" s="235"/>
      <c r="BH71" s="235"/>
      <c r="BI71" s="235"/>
      <c r="BJ71" s="235"/>
      <c r="BK71" s="235"/>
      <c r="BL71" s="235"/>
      <c r="BM71" s="235"/>
      <c r="BN71" s="235"/>
      <c r="BO71" s="235"/>
      <c r="BP71" s="235"/>
      <c r="BQ71" s="232">
        <v>65</v>
      </c>
      <c r="BR71" s="237"/>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24"/>
    </row>
    <row r="72" spans="1:131" ht="26.25" customHeight="1" x14ac:dyDescent="0.15">
      <c r="A72" s="232">
        <v>5</v>
      </c>
      <c r="B72" s="987" t="s">
        <v>553</v>
      </c>
      <c r="C72" s="988"/>
      <c r="D72" s="988"/>
      <c r="E72" s="988"/>
      <c r="F72" s="988"/>
      <c r="G72" s="988"/>
      <c r="H72" s="988"/>
      <c r="I72" s="988"/>
      <c r="J72" s="988"/>
      <c r="K72" s="988"/>
      <c r="L72" s="988"/>
      <c r="M72" s="988"/>
      <c r="N72" s="988"/>
      <c r="O72" s="988"/>
      <c r="P72" s="989"/>
      <c r="Q72" s="990">
        <v>406</v>
      </c>
      <c r="R72" s="984"/>
      <c r="S72" s="984"/>
      <c r="T72" s="984"/>
      <c r="U72" s="984"/>
      <c r="V72" s="984">
        <v>324</v>
      </c>
      <c r="W72" s="984"/>
      <c r="X72" s="984"/>
      <c r="Y72" s="984"/>
      <c r="Z72" s="984"/>
      <c r="AA72" s="984">
        <v>82</v>
      </c>
      <c r="AB72" s="984"/>
      <c r="AC72" s="984"/>
      <c r="AD72" s="984"/>
      <c r="AE72" s="984"/>
      <c r="AF72" s="984">
        <v>82</v>
      </c>
      <c r="AG72" s="984"/>
      <c r="AH72" s="984"/>
      <c r="AI72" s="984"/>
      <c r="AJ72" s="984"/>
      <c r="AK72" s="984" t="s">
        <v>548</v>
      </c>
      <c r="AL72" s="984"/>
      <c r="AM72" s="984"/>
      <c r="AN72" s="984"/>
      <c r="AO72" s="984"/>
      <c r="AP72" s="984" t="s">
        <v>548</v>
      </c>
      <c r="AQ72" s="984"/>
      <c r="AR72" s="984"/>
      <c r="AS72" s="984"/>
      <c r="AT72" s="984"/>
      <c r="AU72" s="984" t="s">
        <v>548</v>
      </c>
      <c r="AV72" s="984"/>
      <c r="AW72" s="984"/>
      <c r="AX72" s="984"/>
      <c r="AY72" s="984"/>
      <c r="AZ72" s="985"/>
      <c r="BA72" s="985"/>
      <c r="BB72" s="985"/>
      <c r="BC72" s="985"/>
      <c r="BD72" s="986"/>
      <c r="BE72" s="235"/>
      <c r="BF72" s="235"/>
      <c r="BG72" s="235"/>
      <c r="BH72" s="235"/>
      <c r="BI72" s="235"/>
      <c r="BJ72" s="235"/>
      <c r="BK72" s="235"/>
      <c r="BL72" s="235"/>
      <c r="BM72" s="235"/>
      <c r="BN72" s="235"/>
      <c r="BO72" s="235"/>
      <c r="BP72" s="235"/>
      <c r="BQ72" s="232">
        <v>66</v>
      </c>
      <c r="BR72" s="237"/>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24"/>
    </row>
    <row r="73" spans="1:131" ht="26.25" customHeight="1" x14ac:dyDescent="0.15">
      <c r="A73" s="232">
        <v>6</v>
      </c>
      <c r="B73" s="987" t="s">
        <v>554</v>
      </c>
      <c r="C73" s="988"/>
      <c r="D73" s="988"/>
      <c r="E73" s="988"/>
      <c r="F73" s="988"/>
      <c r="G73" s="988"/>
      <c r="H73" s="988"/>
      <c r="I73" s="988"/>
      <c r="J73" s="988"/>
      <c r="K73" s="988"/>
      <c r="L73" s="988"/>
      <c r="M73" s="988"/>
      <c r="N73" s="988"/>
      <c r="O73" s="988"/>
      <c r="P73" s="989"/>
      <c r="Q73" s="990">
        <v>161934</v>
      </c>
      <c r="R73" s="984"/>
      <c r="S73" s="984"/>
      <c r="T73" s="984"/>
      <c r="U73" s="984"/>
      <c r="V73" s="984">
        <v>158460</v>
      </c>
      <c r="W73" s="984"/>
      <c r="X73" s="984"/>
      <c r="Y73" s="984"/>
      <c r="Z73" s="984"/>
      <c r="AA73" s="984">
        <v>3473</v>
      </c>
      <c r="AB73" s="984"/>
      <c r="AC73" s="984"/>
      <c r="AD73" s="984"/>
      <c r="AE73" s="984"/>
      <c r="AF73" s="984">
        <v>3473</v>
      </c>
      <c r="AG73" s="984"/>
      <c r="AH73" s="984"/>
      <c r="AI73" s="984"/>
      <c r="AJ73" s="984"/>
      <c r="AK73" s="984">
        <v>1726</v>
      </c>
      <c r="AL73" s="984"/>
      <c r="AM73" s="984"/>
      <c r="AN73" s="984"/>
      <c r="AO73" s="984"/>
      <c r="AP73" s="984" t="s">
        <v>548</v>
      </c>
      <c r="AQ73" s="984"/>
      <c r="AR73" s="984"/>
      <c r="AS73" s="984"/>
      <c r="AT73" s="984"/>
      <c r="AU73" s="984" t="s">
        <v>548</v>
      </c>
      <c r="AV73" s="984"/>
      <c r="AW73" s="984"/>
      <c r="AX73" s="984"/>
      <c r="AY73" s="984"/>
      <c r="AZ73" s="985"/>
      <c r="BA73" s="985"/>
      <c r="BB73" s="985"/>
      <c r="BC73" s="985"/>
      <c r="BD73" s="986"/>
      <c r="BE73" s="235"/>
      <c r="BF73" s="235"/>
      <c r="BG73" s="235"/>
      <c r="BH73" s="235"/>
      <c r="BI73" s="235"/>
      <c r="BJ73" s="235"/>
      <c r="BK73" s="235"/>
      <c r="BL73" s="235"/>
      <c r="BM73" s="235"/>
      <c r="BN73" s="235"/>
      <c r="BO73" s="235"/>
      <c r="BP73" s="235"/>
      <c r="BQ73" s="232">
        <v>67</v>
      </c>
      <c r="BR73" s="237"/>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24"/>
    </row>
    <row r="74" spans="1:131" ht="26.25" customHeight="1" x14ac:dyDescent="0.15">
      <c r="A74" s="232">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35"/>
      <c r="BF74" s="235"/>
      <c r="BG74" s="235"/>
      <c r="BH74" s="235"/>
      <c r="BI74" s="235"/>
      <c r="BJ74" s="235"/>
      <c r="BK74" s="235"/>
      <c r="BL74" s="235"/>
      <c r="BM74" s="235"/>
      <c r="BN74" s="235"/>
      <c r="BO74" s="235"/>
      <c r="BP74" s="235"/>
      <c r="BQ74" s="232">
        <v>68</v>
      </c>
      <c r="BR74" s="237"/>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24"/>
    </row>
    <row r="75" spans="1:131" ht="26.25" customHeight="1" x14ac:dyDescent="0.15">
      <c r="A75" s="232">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35"/>
      <c r="BF75" s="235"/>
      <c r="BG75" s="235"/>
      <c r="BH75" s="235"/>
      <c r="BI75" s="235"/>
      <c r="BJ75" s="235"/>
      <c r="BK75" s="235"/>
      <c r="BL75" s="235"/>
      <c r="BM75" s="235"/>
      <c r="BN75" s="235"/>
      <c r="BO75" s="235"/>
      <c r="BP75" s="235"/>
      <c r="BQ75" s="232">
        <v>69</v>
      </c>
      <c r="BR75" s="237"/>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24"/>
    </row>
    <row r="76" spans="1:131" ht="26.25" customHeight="1" x14ac:dyDescent="0.15">
      <c r="A76" s="232">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35"/>
      <c r="BF76" s="235"/>
      <c r="BG76" s="235"/>
      <c r="BH76" s="235"/>
      <c r="BI76" s="235"/>
      <c r="BJ76" s="235"/>
      <c r="BK76" s="235"/>
      <c r="BL76" s="235"/>
      <c r="BM76" s="235"/>
      <c r="BN76" s="235"/>
      <c r="BO76" s="235"/>
      <c r="BP76" s="235"/>
      <c r="BQ76" s="232">
        <v>70</v>
      </c>
      <c r="BR76" s="237"/>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24"/>
    </row>
    <row r="77" spans="1:131" ht="26.25" customHeight="1" x14ac:dyDescent="0.15">
      <c r="A77" s="232">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35"/>
      <c r="BF77" s="235"/>
      <c r="BG77" s="235"/>
      <c r="BH77" s="235"/>
      <c r="BI77" s="235"/>
      <c r="BJ77" s="235"/>
      <c r="BK77" s="235"/>
      <c r="BL77" s="235"/>
      <c r="BM77" s="235"/>
      <c r="BN77" s="235"/>
      <c r="BO77" s="235"/>
      <c r="BP77" s="235"/>
      <c r="BQ77" s="232">
        <v>71</v>
      </c>
      <c r="BR77" s="237"/>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24"/>
    </row>
    <row r="78" spans="1:131" ht="26.25" customHeight="1" x14ac:dyDescent="0.15">
      <c r="A78" s="232">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35"/>
      <c r="BF78" s="235"/>
      <c r="BG78" s="235"/>
      <c r="BH78" s="235"/>
      <c r="BI78" s="235"/>
      <c r="BJ78" s="224"/>
      <c r="BK78" s="224"/>
      <c r="BL78" s="224"/>
      <c r="BM78" s="224"/>
      <c r="BN78" s="224"/>
      <c r="BO78" s="235"/>
      <c r="BP78" s="235"/>
      <c r="BQ78" s="232">
        <v>72</v>
      </c>
      <c r="BR78" s="237"/>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24"/>
    </row>
    <row r="79" spans="1:131" ht="26.25" customHeight="1" x14ac:dyDescent="0.15">
      <c r="A79" s="232">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35"/>
      <c r="BF79" s="235"/>
      <c r="BG79" s="235"/>
      <c r="BH79" s="235"/>
      <c r="BI79" s="235"/>
      <c r="BJ79" s="224"/>
      <c r="BK79" s="224"/>
      <c r="BL79" s="224"/>
      <c r="BM79" s="224"/>
      <c r="BN79" s="224"/>
      <c r="BO79" s="235"/>
      <c r="BP79" s="235"/>
      <c r="BQ79" s="232">
        <v>73</v>
      </c>
      <c r="BR79" s="237"/>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24"/>
    </row>
    <row r="80" spans="1:131" ht="26.25" customHeight="1" x14ac:dyDescent="0.15">
      <c r="A80" s="232">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35"/>
      <c r="BF80" s="235"/>
      <c r="BG80" s="235"/>
      <c r="BH80" s="235"/>
      <c r="BI80" s="235"/>
      <c r="BJ80" s="235"/>
      <c r="BK80" s="235"/>
      <c r="BL80" s="235"/>
      <c r="BM80" s="235"/>
      <c r="BN80" s="235"/>
      <c r="BO80" s="235"/>
      <c r="BP80" s="235"/>
      <c r="BQ80" s="232">
        <v>74</v>
      </c>
      <c r="BR80" s="237"/>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24"/>
    </row>
    <row r="81" spans="1:131" ht="26.25" customHeight="1" x14ac:dyDescent="0.15">
      <c r="A81" s="232">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35"/>
      <c r="BF81" s="235"/>
      <c r="BG81" s="235"/>
      <c r="BH81" s="235"/>
      <c r="BI81" s="235"/>
      <c r="BJ81" s="235"/>
      <c r="BK81" s="235"/>
      <c r="BL81" s="235"/>
      <c r="BM81" s="235"/>
      <c r="BN81" s="235"/>
      <c r="BO81" s="235"/>
      <c r="BP81" s="235"/>
      <c r="BQ81" s="232">
        <v>75</v>
      </c>
      <c r="BR81" s="237"/>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24"/>
    </row>
    <row r="82" spans="1:131" ht="26.25" customHeight="1" x14ac:dyDescent="0.15">
      <c r="A82" s="232">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35"/>
      <c r="BF82" s="235"/>
      <c r="BG82" s="235"/>
      <c r="BH82" s="235"/>
      <c r="BI82" s="235"/>
      <c r="BJ82" s="235"/>
      <c r="BK82" s="235"/>
      <c r="BL82" s="235"/>
      <c r="BM82" s="235"/>
      <c r="BN82" s="235"/>
      <c r="BO82" s="235"/>
      <c r="BP82" s="235"/>
      <c r="BQ82" s="232">
        <v>76</v>
      </c>
      <c r="BR82" s="237"/>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24"/>
    </row>
    <row r="83" spans="1:131" ht="26.25" customHeight="1" x14ac:dyDescent="0.15">
      <c r="A83" s="232">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35"/>
      <c r="BF83" s="235"/>
      <c r="BG83" s="235"/>
      <c r="BH83" s="235"/>
      <c r="BI83" s="235"/>
      <c r="BJ83" s="235"/>
      <c r="BK83" s="235"/>
      <c r="BL83" s="235"/>
      <c r="BM83" s="235"/>
      <c r="BN83" s="235"/>
      <c r="BO83" s="235"/>
      <c r="BP83" s="235"/>
      <c r="BQ83" s="232">
        <v>77</v>
      </c>
      <c r="BR83" s="237"/>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24"/>
    </row>
    <row r="84" spans="1:131" ht="26.25" customHeight="1" x14ac:dyDescent="0.15">
      <c r="A84" s="232">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35"/>
      <c r="BF84" s="235"/>
      <c r="BG84" s="235"/>
      <c r="BH84" s="235"/>
      <c r="BI84" s="235"/>
      <c r="BJ84" s="235"/>
      <c r="BK84" s="235"/>
      <c r="BL84" s="235"/>
      <c r="BM84" s="235"/>
      <c r="BN84" s="235"/>
      <c r="BO84" s="235"/>
      <c r="BP84" s="235"/>
      <c r="BQ84" s="232">
        <v>78</v>
      </c>
      <c r="BR84" s="237"/>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24"/>
    </row>
    <row r="85" spans="1:131" ht="26.25" customHeight="1" x14ac:dyDescent="0.15">
      <c r="A85" s="232">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35"/>
      <c r="BF85" s="235"/>
      <c r="BG85" s="235"/>
      <c r="BH85" s="235"/>
      <c r="BI85" s="235"/>
      <c r="BJ85" s="235"/>
      <c r="BK85" s="235"/>
      <c r="BL85" s="235"/>
      <c r="BM85" s="235"/>
      <c r="BN85" s="235"/>
      <c r="BO85" s="235"/>
      <c r="BP85" s="235"/>
      <c r="BQ85" s="232">
        <v>79</v>
      </c>
      <c r="BR85" s="237"/>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24"/>
    </row>
    <row r="86" spans="1:131" ht="26.25" customHeight="1" x14ac:dyDescent="0.15">
      <c r="A86" s="232">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35"/>
      <c r="BF86" s="235"/>
      <c r="BG86" s="235"/>
      <c r="BH86" s="235"/>
      <c r="BI86" s="235"/>
      <c r="BJ86" s="235"/>
      <c r="BK86" s="235"/>
      <c r="BL86" s="235"/>
      <c r="BM86" s="235"/>
      <c r="BN86" s="235"/>
      <c r="BO86" s="235"/>
      <c r="BP86" s="235"/>
      <c r="BQ86" s="232">
        <v>80</v>
      </c>
      <c r="BR86" s="237"/>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24"/>
    </row>
    <row r="87" spans="1:131" ht="26.25" customHeight="1" x14ac:dyDescent="0.15">
      <c r="A87" s="238">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35"/>
      <c r="BF87" s="235"/>
      <c r="BG87" s="235"/>
      <c r="BH87" s="235"/>
      <c r="BI87" s="235"/>
      <c r="BJ87" s="235"/>
      <c r="BK87" s="235"/>
      <c r="BL87" s="235"/>
      <c r="BM87" s="235"/>
      <c r="BN87" s="235"/>
      <c r="BO87" s="235"/>
      <c r="BP87" s="235"/>
      <c r="BQ87" s="232">
        <v>81</v>
      </c>
      <c r="BR87" s="237"/>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24"/>
    </row>
    <row r="88" spans="1:131" ht="26.25" customHeight="1" thickBot="1" x14ac:dyDescent="0.2">
      <c r="A88" s="234" t="s">
        <v>376</v>
      </c>
      <c r="B88" s="950" t="s">
        <v>400</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4021</v>
      </c>
      <c r="AG88" s="972"/>
      <c r="AH88" s="972"/>
      <c r="AI88" s="972"/>
      <c r="AJ88" s="972"/>
      <c r="AK88" s="976"/>
      <c r="AL88" s="976"/>
      <c r="AM88" s="976"/>
      <c r="AN88" s="976"/>
      <c r="AO88" s="976"/>
      <c r="AP88" s="972">
        <v>635</v>
      </c>
      <c r="AQ88" s="972"/>
      <c r="AR88" s="972"/>
      <c r="AS88" s="972"/>
      <c r="AT88" s="972"/>
      <c r="AU88" s="972">
        <v>635</v>
      </c>
      <c r="AV88" s="972"/>
      <c r="AW88" s="972"/>
      <c r="AX88" s="972"/>
      <c r="AY88" s="972"/>
      <c r="AZ88" s="973"/>
      <c r="BA88" s="973"/>
      <c r="BB88" s="973"/>
      <c r="BC88" s="973"/>
      <c r="BD88" s="974"/>
      <c r="BE88" s="235"/>
      <c r="BF88" s="235"/>
      <c r="BG88" s="235"/>
      <c r="BH88" s="235"/>
      <c r="BI88" s="235"/>
      <c r="BJ88" s="235"/>
      <c r="BK88" s="235"/>
      <c r="BL88" s="235"/>
      <c r="BM88" s="235"/>
      <c r="BN88" s="235"/>
      <c r="BO88" s="235"/>
      <c r="BP88" s="235"/>
      <c r="BQ88" s="232">
        <v>82</v>
      </c>
      <c r="BR88" s="237"/>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24"/>
    </row>
    <row r="89" spans="1:131" ht="26.25" hidden="1" customHeight="1" x14ac:dyDescent="0.15">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24"/>
    </row>
    <row r="90" spans="1:131" ht="26.25" hidden="1" customHeight="1" x14ac:dyDescent="0.15">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24"/>
    </row>
    <row r="91" spans="1:131" ht="26.25" hidden="1" customHeight="1" x14ac:dyDescent="0.15">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24"/>
    </row>
    <row r="92" spans="1:131" ht="26.25" hidden="1" customHeight="1" x14ac:dyDescent="0.15">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24"/>
    </row>
    <row r="93" spans="1:131" ht="26.25" hidden="1" customHeight="1" x14ac:dyDescent="0.15">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24"/>
    </row>
    <row r="94" spans="1:131" ht="26.25" hidden="1" customHeight="1" x14ac:dyDescent="0.15">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24"/>
    </row>
    <row r="95" spans="1:131" ht="26.25" hidden="1" customHeight="1" x14ac:dyDescent="0.15">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24"/>
    </row>
    <row r="96" spans="1:131" ht="26.25" hidden="1" customHeight="1" x14ac:dyDescent="0.15">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24"/>
    </row>
    <row r="97" spans="1:131" ht="26.25" hidden="1" customHeight="1" x14ac:dyDescent="0.15">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24"/>
    </row>
    <row r="98" spans="1:131" ht="26.25" hidden="1" customHeight="1" x14ac:dyDescent="0.15">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24"/>
    </row>
    <row r="99" spans="1:131" ht="26.25" hidden="1" customHeight="1" x14ac:dyDescent="0.15">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24"/>
    </row>
    <row r="100" spans="1:131" ht="26.25" hidden="1" customHeight="1" x14ac:dyDescent="0.15">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24"/>
    </row>
    <row r="101" spans="1:131" ht="26.25" hidden="1" customHeight="1" x14ac:dyDescent="0.15">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24"/>
    </row>
    <row r="102" spans="1:131" ht="26.25" customHeight="1" thickBot="1" x14ac:dyDescent="0.2">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376</v>
      </c>
      <c r="BR102" s="950" t="s">
        <v>401</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20</v>
      </c>
      <c r="CS102" s="966"/>
      <c r="CT102" s="966"/>
      <c r="CU102" s="966"/>
      <c r="CV102" s="967"/>
      <c r="CW102" s="965">
        <v>11</v>
      </c>
      <c r="CX102" s="966"/>
      <c r="CY102" s="966"/>
      <c r="CZ102" s="966"/>
      <c r="DA102" s="967"/>
      <c r="DB102" s="965" t="s">
        <v>548</v>
      </c>
      <c r="DC102" s="966"/>
      <c r="DD102" s="966"/>
      <c r="DE102" s="966"/>
      <c r="DF102" s="967"/>
      <c r="DG102" s="965" t="s">
        <v>548</v>
      </c>
      <c r="DH102" s="966"/>
      <c r="DI102" s="966"/>
      <c r="DJ102" s="966"/>
      <c r="DK102" s="967"/>
      <c r="DL102" s="965" t="s">
        <v>548</v>
      </c>
      <c r="DM102" s="966"/>
      <c r="DN102" s="966"/>
      <c r="DO102" s="966"/>
      <c r="DP102" s="967"/>
      <c r="DQ102" s="965" t="s">
        <v>548</v>
      </c>
      <c r="DR102" s="966"/>
      <c r="DS102" s="966"/>
      <c r="DT102" s="966"/>
      <c r="DU102" s="967"/>
      <c r="DV102" s="950"/>
      <c r="DW102" s="951"/>
      <c r="DX102" s="951"/>
      <c r="DY102" s="951"/>
      <c r="DZ102" s="952"/>
      <c r="EA102" s="224"/>
    </row>
    <row r="103" spans="1:131" ht="26.25" customHeight="1" x14ac:dyDescent="0.15">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53" t="s">
        <v>402</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24"/>
    </row>
    <row r="104" spans="1:131" ht="26.25" customHeight="1" x14ac:dyDescent="0.15">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54" t="s">
        <v>403</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24"/>
    </row>
    <row r="105" spans="1:131" ht="11.25" customHeight="1" x14ac:dyDescent="0.15">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15">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
      <c r="A107" s="243" t="s">
        <v>404</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405</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15">
      <c r="A108" s="955" t="s">
        <v>406</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407</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24" customFormat="1" ht="26.25" customHeight="1" x14ac:dyDescent="0.15">
      <c r="A109" s="908" t="s">
        <v>408</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409</v>
      </c>
      <c r="AB109" s="909"/>
      <c r="AC109" s="909"/>
      <c r="AD109" s="909"/>
      <c r="AE109" s="910"/>
      <c r="AF109" s="911" t="s">
        <v>410</v>
      </c>
      <c r="AG109" s="909"/>
      <c r="AH109" s="909"/>
      <c r="AI109" s="909"/>
      <c r="AJ109" s="910"/>
      <c r="AK109" s="911" t="s">
        <v>294</v>
      </c>
      <c r="AL109" s="909"/>
      <c r="AM109" s="909"/>
      <c r="AN109" s="909"/>
      <c r="AO109" s="910"/>
      <c r="AP109" s="911" t="s">
        <v>411</v>
      </c>
      <c r="AQ109" s="909"/>
      <c r="AR109" s="909"/>
      <c r="AS109" s="909"/>
      <c r="AT109" s="942"/>
      <c r="AU109" s="908" t="s">
        <v>408</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409</v>
      </c>
      <c r="BR109" s="909"/>
      <c r="BS109" s="909"/>
      <c r="BT109" s="909"/>
      <c r="BU109" s="910"/>
      <c r="BV109" s="911" t="s">
        <v>410</v>
      </c>
      <c r="BW109" s="909"/>
      <c r="BX109" s="909"/>
      <c r="BY109" s="909"/>
      <c r="BZ109" s="910"/>
      <c r="CA109" s="911" t="s">
        <v>294</v>
      </c>
      <c r="CB109" s="909"/>
      <c r="CC109" s="909"/>
      <c r="CD109" s="909"/>
      <c r="CE109" s="910"/>
      <c r="CF109" s="949" t="s">
        <v>411</v>
      </c>
      <c r="CG109" s="949"/>
      <c r="CH109" s="949"/>
      <c r="CI109" s="949"/>
      <c r="CJ109" s="949"/>
      <c r="CK109" s="911" t="s">
        <v>412</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409</v>
      </c>
      <c r="DH109" s="909"/>
      <c r="DI109" s="909"/>
      <c r="DJ109" s="909"/>
      <c r="DK109" s="910"/>
      <c r="DL109" s="911" t="s">
        <v>410</v>
      </c>
      <c r="DM109" s="909"/>
      <c r="DN109" s="909"/>
      <c r="DO109" s="909"/>
      <c r="DP109" s="910"/>
      <c r="DQ109" s="911" t="s">
        <v>294</v>
      </c>
      <c r="DR109" s="909"/>
      <c r="DS109" s="909"/>
      <c r="DT109" s="909"/>
      <c r="DU109" s="910"/>
      <c r="DV109" s="911" t="s">
        <v>411</v>
      </c>
      <c r="DW109" s="909"/>
      <c r="DX109" s="909"/>
      <c r="DY109" s="909"/>
      <c r="DZ109" s="942"/>
    </row>
    <row r="110" spans="1:131" s="224" customFormat="1" ht="26.25" customHeight="1" x14ac:dyDescent="0.15">
      <c r="A110" s="820" t="s">
        <v>413</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1456485</v>
      </c>
      <c r="AB110" s="902"/>
      <c r="AC110" s="902"/>
      <c r="AD110" s="902"/>
      <c r="AE110" s="903"/>
      <c r="AF110" s="904">
        <v>1510687</v>
      </c>
      <c r="AG110" s="902"/>
      <c r="AH110" s="902"/>
      <c r="AI110" s="902"/>
      <c r="AJ110" s="903"/>
      <c r="AK110" s="904">
        <v>1463854</v>
      </c>
      <c r="AL110" s="902"/>
      <c r="AM110" s="902"/>
      <c r="AN110" s="902"/>
      <c r="AO110" s="903"/>
      <c r="AP110" s="905">
        <v>16.7</v>
      </c>
      <c r="AQ110" s="906"/>
      <c r="AR110" s="906"/>
      <c r="AS110" s="906"/>
      <c r="AT110" s="907"/>
      <c r="AU110" s="943" t="s">
        <v>69</v>
      </c>
      <c r="AV110" s="944"/>
      <c r="AW110" s="944"/>
      <c r="AX110" s="944"/>
      <c r="AY110" s="944"/>
      <c r="AZ110" s="873" t="s">
        <v>414</v>
      </c>
      <c r="BA110" s="821"/>
      <c r="BB110" s="821"/>
      <c r="BC110" s="821"/>
      <c r="BD110" s="821"/>
      <c r="BE110" s="821"/>
      <c r="BF110" s="821"/>
      <c r="BG110" s="821"/>
      <c r="BH110" s="821"/>
      <c r="BI110" s="821"/>
      <c r="BJ110" s="821"/>
      <c r="BK110" s="821"/>
      <c r="BL110" s="821"/>
      <c r="BM110" s="821"/>
      <c r="BN110" s="821"/>
      <c r="BO110" s="821"/>
      <c r="BP110" s="822"/>
      <c r="BQ110" s="874">
        <v>17206897</v>
      </c>
      <c r="BR110" s="855"/>
      <c r="BS110" s="855"/>
      <c r="BT110" s="855"/>
      <c r="BU110" s="855"/>
      <c r="BV110" s="855">
        <v>16693348</v>
      </c>
      <c r="BW110" s="855"/>
      <c r="BX110" s="855"/>
      <c r="BY110" s="855"/>
      <c r="BZ110" s="855"/>
      <c r="CA110" s="855">
        <v>16528795</v>
      </c>
      <c r="CB110" s="855"/>
      <c r="CC110" s="855"/>
      <c r="CD110" s="855"/>
      <c r="CE110" s="855"/>
      <c r="CF110" s="879">
        <v>188.3</v>
      </c>
      <c r="CG110" s="880"/>
      <c r="CH110" s="880"/>
      <c r="CI110" s="880"/>
      <c r="CJ110" s="880"/>
      <c r="CK110" s="939" t="s">
        <v>415</v>
      </c>
      <c r="CL110" s="832"/>
      <c r="CM110" s="873" t="s">
        <v>416</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121</v>
      </c>
      <c r="DH110" s="855"/>
      <c r="DI110" s="855"/>
      <c r="DJ110" s="855"/>
      <c r="DK110" s="855"/>
      <c r="DL110" s="855" t="s">
        <v>121</v>
      </c>
      <c r="DM110" s="855"/>
      <c r="DN110" s="855"/>
      <c r="DO110" s="855"/>
      <c r="DP110" s="855"/>
      <c r="DQ110" s="855" t="s">
        <v>121</v>
      </c>
      <c r="DR110" s="855"/>
      <c r="DS110" s="855"/>
      <c r="DT110" s="855"/>
      <c r="DU110" s="855"/>
      <c r="DV110" s="856" t="s">
        <v>121</v>
      </c>
      <c r="DW110" s="856"/>
      <c r="DX110" s="856"/>
      <c r="DY110" s="856"/>
      <c r="DZ110" s="857"/>
    </row>
    <row r="111" spans="1:131" s="224" customFormat="1" ht="26.25" customHeight="1" x14ac:dyDescent="0.15">
      <c r="A111" s="787" t="s">
        <v>417</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121</v>
      </c>
      <c r="AB111" s="932"/>
      <c r="AC111" s="932"/>
      <c r="AD111" s="932"/>
      <c r="AE111" s="933"/>
      <c r="AF111" s="934" t="s">
        <v>121</v>
      </c>
      <c r="AG111" s="932"/>
      <c r="AH111" s="932"/>
      <c r="AI111" s="932"/>
      <c r="AJ111" s="933"/>
      <c r="AK111" s="934" t="s">
        <v>121</v>
      </c>
      <c r="AL111" s="932"/>
      <c r="AM111" s="932"/>
      <c r="AN111" s="932"/>
      <c r="AO111" s="933"/>
      <c r="AP111" s="935" t="s">
        <v>121</v>
      </c>
      <c r="AQ111" s="936"/>
      <c r="AR111" s="936"/>
      <c r="AS111" s="936"/>
      <c r="AT111" s="937"/>
      <c r="AU111" s="945"/>
      <c r="AV111" s="946"/>
      <c r="AW111" s="946"/>
      <c r="AX111" s="946"/>
      <c r="AY111" s="946"/>
      <c r="AZ111" s="828" t="s">
        <v>418</v>
      </c>
      <c r="BA111" s="765"/>
      <c r="BB111" s="765"/>
      <c r="BC111" s="765"/>
      <c r="BD111" s="765"/>
      <c r="BE111" s="765"/>
      <c r="BF111" s="765"/>
      <c r="BG111" s="765"/>
      <c r="BH111" s="765"/>
      <c r="BI111" s="765"/>
      <c r="BJ111" s="765"/>
      <c r="BK111" s="765"/>
      <c r="BL111" s="765"/>
      <c r="BM111" s="765"/>
      <c r="BN111" s="765"/>
      <c r="BO111" s="765"/>
      <c r="BP111" s="766"/>
      <c r="BQ111" s="829">
        <v>50690</v>
      </c>
      <c r="BR111" s="830"/>
      <c r="BS111" s="830"/>
      <c r="BT111" s="830"/>
      <c r="BU111" s="830"/>
      <c r="BV111" s="830">
        <v>25345</v>
      </c>
      <c r="BW111" s="830"/>
      <c r="BX111" s="830"/>
      <c r="BY111" s="830"/>
      <c r="BZ111" s="830"/>
      <c r="CA111" s="830" t="s">
        <v>121</v>
      </c>
      <c r="CB111" s="830"/>
      <c r="CC111" s="830"/>
      <c r="CD111" s="830"/>
      <c r="CE111" s="830"/>
      <c r="CF111" s="888" t="s">
        <v>121</v>
      </c>
      <c r="CG111" s="889"/>
      <c r="CH111" s="889"/>
      <c r="CI111" s="889"/>
      <c r="CJ111" s="889"/>
      <c r="CK111" s="940"/>
      <c r="CL111" s="834"/>
      <c r="CM111" s="828" t="s">
        <v>419</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121</v>
      </c>
      <c r="DH111" s="830"/>
      <c r="DI111" s="830"/>
      <c r="DJ111" s="830"/>
      <c r="DK111" s="830"/>
      <c r="DL111" s="830" t="s">
        <v>121</v>
      </c>
      <c r="DM111" s="830"/>
      <c r="DN111" s="830"/>
      <c r="DO111" s="830"/>
      <c r="DP111" s="830"/>
      <c r="DQ111" s="830" t="s">
        <v>121</v>
      </c>
      <c r="DR111" s="830"/>
      <c r="DS111" s="830"/>
      <c r="DT111" s="830"/>
      <c r="DU111" s="830"/>
      <c r="DV111" s="807" t="s">
        <v>121</v>
      </c>
      <c r="DW111" s="807"/>
      <c r="DX111" s="807"/>
      <c r="DY111" s="807"/>
      <c r="DZ111" s="808"/>
    </row>
    <row r="112" spans="1:131" s="224" customFormat="1" ht="26.25" customHeight="1" x14ac:dyDescent="0.15">
      <c r="A112" s="925" t="s">
        <v>420</v>
      </c>
      <c r="B112" s="926"/>
      <c r="C112" s="765" t="s">
        <v>421</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121</v>
      </c>
      <c r="AB112" s="793"/>
      <c r="AC112" s="793"/>
      <c r="AD112" s="793"/>
      <c r="AE112" s="794"/>
      <c r="AF112" s="795" t="s">
        <v>121</v>
      </c>
      <c r="AG112" s="793"/>
      <c r="AH112" s="793"/>
      <c r="AI112" s="793"/>
      <c r="AJ112" s="794"/>
      <c r="AK112" s="795" t="s">
        <v>121</v>
      </c>
      <c r="AL112" s="793"/>
      <c r="AM112" s="793"/>
      <c r="AN112" s="793"/>
      <c r="AO112" s="794"/>
      <c r="AP112" s="837" t="s">
        <v>121</v>
      </c>
      <c r="AQ112" s="838"/>
      <c r="AR112" s="838"/>
      <c r="AS112" s="838"/>
      <c r="AT112" s="839"/>
      <c r="AU112" s="945"/>
      <c r="AV112" s="946"/>
      <c r="AW112" s="946"/>
      <c r="AX112" s="946"/>
      <c r="AY112" s="946"/>
      <c r="AZ112" s="828" t="s">
        <v>422</v>
      </c>
      <c r="BA112" s="765"/>
      <c r="BB112" s="765"/>
      <c r="BC112" s="765"/>
      <c r="BD112" s="765"/>
      <c r="BE112" s="765"/>
      <c r="BF112" s="765"/>
      <c r="BG112" s="765"/>
      <c r="BH112" s="765"/>
      <c r="BI112" s="765"/>
      <c r="BJ112" s="765"/>
      <c r="BK112" s="765"/>
      <c r="BL112" s="765"/>
      <c r="BM112" s="765"/>
      <c r="BN112" s="765"/>
      <c r="BO112" s="765"/>
      <c r="BP112" s="766"/>
      <c r="BQ112" s="829">
        <v>4482392</v>
      </c>
      <c r="BR112" s="830"/>
      <c r="BS112" s="830"/>
      <c r="BT112" s="830"/>
      <c r="BU112" s="830"/>
      <c r="BV112" s="830">
        <v>4083965</v>
      </c>
      <c r="BW112" s="830"/>
      <c r="BX112" s="830"/>
      <c r="BY112" s="830"/>
      <c r="BZ112" s="830"/>
      <c r="CA112" s="830">
        <v>4076773</v>
      </c>
      <c r="CB112" s="830"/>
      <c r="CC112" s="830"/>
      <c r="CD112" s="830"/>
      <c r="CE112" s="830"/>
      <c r="CF112" s="888">
        <v>46.4</v>
      </c>
      <c r="CG112" s="889"/>
      <c r="CH112" s="889"/>
      <c r="CI112" s="889"/>
      <c r="CJ112" s="889"/>
      <c r="CK112" s="940"/>
      <c r="CL112" s="834"/>
      <c r="CM112" s="828" t="s">
        <v>423</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121</v>
      </c>
      <c r="DH112" s="830"/>
      <c r="DI112" s="830"/>
      <c r="DJ112" s="830"/>
      <c r="DK112" s="830"/>
      <c r="DL112" s="830" t="s">
        <v>121</v>
      </c>
      <c r="DM112" s="830"/>
      <c r="DN112" s="830"/>
      <c r="DO112" s="830"/>
      <c r="DP112" s="830"/>
      <c r="DQ112" s="830" t="s">
        <v>121</v>
      </c>
      <c r="DR112" s="830"/>
      <c r="DS112" s="830"/>
      <c r="DT112" s="830"/>
      <c r="DU112" s="830"/>
      <c r="DV112" s="807" t="s">
        <v>121</v>
      </c>
      <c r="DW112" s="807"/>
      <c r="DX112" s="807"/>
      <c r="DY112" s="807"/>
      <c r="DZ112" s="808"/>
    </row>
    <row r="113" spans="1:130" s="224" customFormat="1" ht="26.25" customHeight="1" x14ac:dyDescent="0.15">
      <c r="A113" s="927"/>
      <c r="B113" s="928"/>
      <c r="C113" s="765" t="s">
        <v>424</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424629</v>
      </c>
      <c r="AB113" s="932"/>
      <c r="AC113" s="932"/>
      <c r="AD113" s="932"/>
      <c r="AE113" s="933"/>
      <c r="AF113" s="934">
        <v>420269</v>
      </c>
      <c r="AG113" s="932"/>
      <c r="AH113" s="932"/>
      <c r="AI113" s="932"/>
      <c r="AJ113" s="933"/>
      <c r="AK113" s="934">
        <v>416031</v>
      </c>
      <c r="AL113" s="932"/>
      <c r="AM113" s="932"/>
      <c r="AN113" s="932"/>
      <c r="AO113" s="933"/>
      <c r="AP113" s="935">
        <v>4.7</v>
      </c>
      <c r="AQ113" s="936"/>
      <c r="AR113" s="936"/>
      <c r="AS113" s="936"/>
      <c r="AT113" s="937"/>
      <c r="AU113" s="945"/>
      <c r="AV113" s="946"/>
      <c r="AW113" s="946"/>
      <c r="AX113" s="946"/>
      <c r="AY113" s="946"/>
      <c r="AZ113" s="828" t="s">
        <v>425</v>
      </c>
      <c r="BA113" s="765"/>
      <c r="BB113" s="765"/>
      <c r="BC113" s="765"/>
      <c r="BD113" s="765"/>
      <c r="BE113" s="765"/>
      <c r="BF113" s="765"/>
      <c r="BG113" s="765"/>
      <c r="BH113" s="765"/>
      <c r="BI113" s="765"/>
      <c r="BJ113" s="765"/>
      <c r="BK113" s="765"/>
      <c r="BL113" s="765"/>
      <c r="BM113" s="765"/>
      <c r="BN113" s="765"/>
      <c r="BO113" s="765"/>
      <c r="BP113" s="766"/>
      <c r="BQ113" s="829">
        <v>762721</v>
      </c>
      <c r="BR113" s="830"/>
      <c r="BS113" s="830"/>
      <c r="BT113" s="830"/>
      <c r="BU113" s="830"/>
      <c r="BV113" s="830">
        <v>665209</v>
      </c>
      <c r="BW113" s="830"/>
      <c r="BX113" s="830"/>
      <c r="BY113" s="830"/>
      <c r="BZ113" s="830"/>
      <c r="CA113" s="830">
        <v>635169</v>
      </c>
      <c r="CB113" s="830"/>
      <c r="CC113" s="830"/>
      <c r="CD113" s="830"/>
      <c r="CE113" s="830"/>
      <c r="CF113" s="888">
        <v>7.2</v>
      </c>
      <c r="CG113" s="889"/>
      <c r="CH113" s="889"/>
      <c r="CI113" s="889"/>
      <c r="CJ113" s="889"/>
      <c r="CK113" s="940"/>
      <c r="CL113" s="834"/>
      <c r="CM113" s="828" t="s">
        <v>426</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121</v>
      </c>
      <c r="DH113" s="793"/>
      <c r="DI113" s="793"/>
      <c r="DJ113" s="793"/>
      <c r="DK113" s="794"/>
      <c r="DL113" s="795" t="s">
        <v>121</v>
      </c>
      <c r="DM113" s="793"/>
      <c r="DN113" s="793"/>
      <c r="DO113" s="793"/>
      <c r="DP113" s="794"/>
      <c r="DQ113" s="795" t="s">
        <v>121</v>
      </c>
      <c r="DR113" s="793"/>
      <c r="DS113" s="793"/>
      <c r="DT113" s="793"/>
      <c r="DU113" s="794"/>
      <c r="DV113" s="837" t="s">
        <v>121</v>
      </c>
      <c r="DW113" s="838"/>
      <c r="DX113" s="838"/>
      <c r="DY113" s="838"/>
      <c r="DZ113" s="839"/>
    </row>
    <row r="114" spans="1:130" s="224" customFormat="1" ht="26.25" customHeight="1" x14ac:dyDescent="0.15">
      <c r="A114" s="927"/>
      <c r="B114" s="928"/>
      <c r="C114" s="765" t="s">
        <v>427</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112139</v>
      </c>
      <c r="AB114" s="793"/>
      <c r="AC114" s="793"/>
      <c r="AD114" s="793"/>
      <c r="AE114" s="794"/>
      <c r="AF114" s="795">
        <v>107676</v>
      </c>
      <c r="AG114" s="793"/>
      <c r="AH114" s="793"/>
      <c r="AI114" s="793"/>
      <c r="AJ114" s="794"/>
      <c r="AK114" s="795">
        <v>105030</v>
      </c>
      <c r="AL114" s="793"/>
      <c r="AM114" s="793"/>
      <c r="AN114" s="793"/>
      <c r="AO114" s="794"/>
      <c r="AP114" s="837">
        <v>1.2</v>
      </c>
      <c r="AQ114" s="838"/>
      <c r="AR114" s="838"/>
      <c r="AS114" s="838"/>
      <c r="AT114" s="839"/>
      <c r="AU114" s="945"/>
      <c r="AV114" s="946"/>
      <c r="AW114" s="946"/>
      <c r="AX114" s="946"/>
      <c r="AY114" s="946"/>
      <c r="AZ114" s="828" t="s">
        <v>428</v>
      </c>
      <c r="BA114" s="765"/>
      <c r="BB114" s="765"/>
      <c r="BC114" s="765"/>
      <c r="BD114" s="765"/>
      <c r="BE114" s="765"/>
      <c r="BF114" s="765"/>
      <c r="BG114" s="765"/>
      <c r="BH114" s="765"/>
      <c r="BI114" s="765"/>
      <c r="BJ114" s="765"/>
      <c r="BK114" s="765"/>
      <c r="BL114" s="765"/>
      <c r="BM114" s="765"/>
      <c r="BN114" s="765"/>
      <c r="BO114" s="765"/>
      <c r="BP114" s="766"/>
      <c r="BQ114" s="829">
        <v>2164912</v>
      </c>
      <c r="BR114" s="830"/>
      <c r="BS114" s="830"/>
      <c r="BT114" s="830"/>
      <c r="BU114" s="830"/>
      <c r="BV114" s="830">
        <v>2142573</v>
      </c>
      <c r="BW114" s="830"/>
      <c r="BX114" s="830"/>
      <c r="BY114" s="830"/>
      <c r="BZ114" s="830"/>
      <c r="CA114" s="830">
        <v>2073922</v>
      </c>
      <c r="CB114" s="830"/>
      <c r="CC114" s="830"/>
      <c r="CD114" s="830"/>
      <c r="CE114" s="830"/>
      <c r="CF114" s="888">
        <v>23.6</v>
      </c>
      <c r="CG114" s="889"/>
      <c r="CH114" s="889"/>
      <c r="CI114" s="889"/>
      <c r="CJ114" s="889"/>
      <c r="CK114" s="940"/>
      <c r="CL114" s="834"/>
      <c r="CM114" s="828" t="s">
        <v>429</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121</v>
      </c>
      <c r="DH114" s="793"/>
      <c r="DI114" s="793"/>
      <c r="DJ114" s="793"/>
      <c r="DK114" s="794"/>
      <c r="DL114" s="795" t="s">
        <v>121</v>
      </c>
      <c r="DM114" s="793"/>
      <c r="DN114" s="793"/>
      <c r="DO114" s="793"/>
      <c r="DP114" s="794"/>
      <c r="DQ114" s="795" t="s">
        <v>121</v>
      </c>
      <c r="DR114" s="793"/>
      <c r="DS114" s="793"/>
      <c r="DT114" s="793"/>
      <c r="DU114" s="794"/>
      <c r="DV114" s="837" t="s">
        <v>121</v>
      </c>
      <c r="DW114" s="838"/>
      <c r="DX114" s="838"/>
      <c r="DY114" s="838"/>
      <c r="DZ114" s="839"/>
    </row>
    <row r="115" spans="1:130" s="224" customFormat="1" ht="26.25" customHeight="1" x14ac:dyDescent="0.15">
      <c r="A115" s="927"/>
      <c r="B115" s="928"/>
      <c r="C115" s="765" t="s">
        <v>430</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25971</v>
      </c>
      <c r="AB115" s="932"/>
      <c r="AC115" s="932"/>
      <c r="AD115" s="932"/>
      <c r="AE115" s="933"/>
      <c r="AF115" s="934">
        <v>25762</v>
      </c>
      <c r="AG115" s="932"/>
      <c r="AH115" s="932"/>
      <c r="AI115" s="932"/>
      <c r="AJ115" s="933"/>
      <c r="AK115" s="934">
        <v>25554</v>
      </c>
      <c r="AL115" s="932"/>
      <c r="AM115" s="932"/>
      <c r="AN115" s="932"/>
      <c r="AO115" s="933"/>
      <c r="AP115" s="935">
        <v>0.3</v>
      </c>
      <c r="AQ115" s="936"/>
      <c r="AR115" s="936"/>
      <c r="AS115" s="936"/>
      <c r="AT115" s="937"/>
      <c r="AU115" s="945"/>
      <c r="AV115" s="946"/>
      <c r="AW115" s="946"/>
      <c r="AX115" s="946"/>
      <c r="AY115" s="946"/>
      <c r="AZ115" s="828" t="s">
        <v>431</v>
      </c>
      <c r="BA115" s="765"/>
      <c r="BB115" s="765"/>
      <c r="BC115" s="765"/>
      <c r="BD115" s="765"/>
      <c r="BE115" s="765"/>
      <c r="BF115" s="765"/>
      <c r="BG115" s="765"/>
      <c r="BH115" s="765"/>
      <c r="BI115" s="765"/>
      <c r="BJ115" s="765"/>
      <c r="BK115" s="765"/>
      <c r="BL115" s="765"/>
      <c r="BM115" s="765"/>
      <c r="BN115" s="765"/>
      <c r="BO115" s="765"/>
      <c r="BP115" s="766"/>
      <c r="BQ115" s="829" t="s">
        <v>121</v>
      </c>
      <c r="BR115" s="830"/>
      <c r="BS115" s="830"/>
      <c r="BT115" s="830"/>
      <c r="BU115" s="830"/>
      <c r="BV115" s="830" t="s">
        <v>121</v>
      </c>
      <c r="BW115" s="830"/>
      <c r="BX115" s="830"/>
      <c r="BY115" s="830"/>
      <c r="BZ115" s="830"/>
      <c r="CA115" s="830" t="s">
        <v>121</v>
      </c>
      <c r="CB115" s="830"/>
      <c r="CC115" s="830"/>
      <c r="CD115" s="830"/>
      <c r="CE115" s="830"/>
      <c r="CF115" s="888" t="s">
        <v>121</v>
      </c>
      <c r="CG115" s="889"/>
      <c r="CH115" s="889"/>
      <c r="CI115" s="889"/>
      <c r="CJ115" s="889"/>
      <c r="CK115" s="940"/>
      <c r="CL115" s="834"/>
      <c r="CM115" s="828" t="s">
        <v>432</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121</v>
      </c>
      <c r="DH115" s="793"/>
      <c r="DI115" s="793"/>
      <c r="DJ115" s="793"/>
      <c r="DK115" s="794"/>
      <c r="DL115" s="795" t="s">
        <v>121</v>
      </c>
      <c r="DM115" s="793"/>
      <c r="DN115" s="793"/>
      <c r="DO115" s="793"/>
      <c r="DP115" s="794"/>
      <c r="DQ115" s="795" t="s">
        <v>121</v>
      </c>
      <c r="DR115" s="793"/>
      <c r="DS115" s="793"/>
      <c r="DT115" s="793"/>
      <c r="DU115" s="794"/>
      <c r="DV115" s="837" t="s">
        <v>121</v>
      </c>
      <c r="DW115" s="838"/>
      <c r="DX115" s="838"/>
      <c r="DY115" s="838"/>
      <c r="DZ115" s="839"/>
    </row>
    <row r="116" spans="1:130" s="224" customFormat="1" ht="26.25" customHeight="1" x14ac:dyDescent="0.15">
      <c r="A116" s="929"/>
      <c r="B116" s="930"/>
      <c r="C116" s="852" t="s">
        <v>433</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121</v>
      </c>
      <c r="AB116" s="793"/>
      <c r="AC116" s="793"/>
      <c r="AD116" s="793"/>
      <c r="AE116" s="794"/>
      <c r="AF116" s="795" t="s">
        <v>121</v>
      </c>
      <c r="AG116" s="793"/>
      <c r="AH116" s="793"/>
      <c r="AI116" s="793"/>
      <c r="AJ116" s="794"/>
      <c r="AK116" s="795" t="s">
        <v>121</v>
      </c>
      <c r="AL116" s="793"/>
      <c r="AM116" s="793"/>
      <c r="AN116" s="793"/>
      <c r="AO116" s="794"/>
      <c r="AP116" s="837" t="s">
        <v>121</v>
      </c>
      <c r="AQ116" s="838"/>
      <c r="AR116" s="838"/>
      <c r="AS116" s="838"/>
      <c r="AT116" s="839"/>
      <c r="AU116" s="945"/>
      <c r="AV116" s="946"/>
      <c r="AW116" s="946"/>
      <c r="AX116" s="946"/>
      <c r="AY116" s="946"/>
      <c r="AZ116" s="922" t="s">
        <v>434</v>
      </c>
      <c r="BA116" s="923"/>
      <c r="BB116" s="923"/>
      <c r="BC116" s="923"/>
      <c r="BD116" s="923"/>
      <c r="BE116" s="923"/>
      <c r="BF116" s="923"/>
      <c r="BG116" s="923"/>
      <c r="BH116" s="923"/>
      <c r="BI116" s="923"/>
      <c r="BJ116" s="923"/>
      <c r="BK116" s="923"/>
      <c r="BL116" s="923"/>
      <c r="BM116" s="923"/>
      <c r="BN116" s="923"/>
      <c r="BO116" s="923"/>
      <c r="BP116" s="924"/>
      <c r="BQ116" s="829" t="s">
        <v>121</v>
      </c>
      <c r="BR116" s="830"/>
      <c r="BS116" s="830"/>
      <c r="BT116" s="830"/>
      <c r="BU116" s="830"/>
      <c r="BV116" s="830" t="s">
        <v>121</v>
      </c>
      <c r="BW116" s="830"/>
      <c r="BX116" s="830"/>
      <c r="BY116" s="830"/>
      <c r="BZ116" s="830"/>
      <c r="CA116" s="830" t="s">
        <v>121</v>
      </c>
      <c r="CB116" s="830"/>
      <c r="CC116" s="830"/>
      <c r="CD116" s="830"/>
      <c r="CE116" s="830"/>
      <c r="CF116" s="888" t="s">
        <v>121</v>
      </c>
      <c r="CG116" s="889"/>
      <c r="CH116" s="889"/>
      <c r="CI116" s="889"/>
      <c r="CJ116" s="889"/>
      <c r="CK116" s="940"/>
      <c r="CL116" s="834"/>
      <c r="CM116" s="828" t="s">
        <v>435</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v>50690</v>
      </c>
      <c r="DH116" s="793"/>
      <c r="DI116" s="793"/>
      <c r="DJ116" s="793"/>
      <c r="DK116" s="794"/>
      <c r="DL116" s="795">
        <v>25345</v>
      </c>
      <c r="DM116" s="793"/>
      <c r="DN116" s="793"/>
      <c r="DO116" s="793"/>
      <c r="DP116" s="794"/>
      <c r="DQ116" s="795" t="s">
        <v>121</v>
      </c>
      <c r="DR116" s="793"/>
      <c r="DS116" s="793"/>
      <c r="DT116" s="793"/>
      <c r="DU116" s="794"/>
      <c r="DV116" s="837" t="s">
        <v>121</v>
      </c>
      <c r="DW116" s="838"/>
      <c r="DX116" s="838"/>
      <c r="DY116" s="838"/>
      <c r="DZ116" s="839"/>
    </row>
    <row r="117" spans="1:130" s="224" customFormat="1" ht="26.25" customHeight="1" x14ac:dyDescent="0.1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436</v>
      </c>
      <c r="Z117" s="910"/>
      <c r="AA117" s="915">
        <v>2019224</v>
      </c>
      <c r="AB117" s="916"/>
      <c r="AC117" s="916"/>
      <c r="AD117" s="916"/>
      <c r="AE117" s="917"/>
      <c r="AF117" s="918">
        <v>2064394</v>
      </c>
      <c r="AG117" s="916"/>
      <c r="AH117" s="916"/>
      <c r="AI117" s="916"/>
      <c r="AJ117" s="917"/>
      <c r="AK117" s="918">
        <v>2010469</v>
      </c>
      <c r="AL117" s="916"/>
      <c r="AM117" s="916"/>
      <c r="AN117" s="916"/>
      <c r="AO117" s="917"/>
      <c r="AP117" s="919"/>
      <c r="AQ117" s="920"/>
      <c r="AR117" s="920"/>
      <c r="AS117" s="920"/>
      <c r="AT117" s="921"/>
      <c r="AU117" s="945"/>
      <c r="AV117" s="946"/>
      <c r="AW117" s="946"/>
      <c r="AX117" s="946"/>
      <c r="AY117" s="946"/>
      <c r="AZ117" s="876" t="s">
        <v>437</v>
      </c>
      <c r="BA117" s="877"/>
      <c r="BB117" s="877"/>
      <c r="BC117" s="877"/>
      <c r="BD117" s="877"/>
      <c r="BE117" s="877"/>
      <c r="BF117" s="877"/>
      <c r="BG117" s="877"/>
      <c r="BH117" s="877"/>
      <c r="BI117" s="877"/>
      <c r="BJ117" s="877"/>
      <c r="BK117" s="877"/>
      <c r="BL117" s="877"/>
      <c r="BM117" s="877"/>
      <c r="BN117" s="877"/>
      <c r="BO117" s="877"/>
      <c r="BP117" s="878"/>
      <c r="BQ117" s="829" t="s">
        <v>121</v>
      </c>
      <c r="BR117" s="830"/>
      <c r="BS117" s="830"/>
      <c r="BT117" s="830"/>
      <c r="BU117" s="830"/>
      <c r="BV117" s="830" t="s">
        <v>121</v>
      </c>
      <c r="BW117" s="830"/>
      <c r="BX117" s="830"/>
      <c r="BY117" s="830"/>
      <c r="BZ117" s="830"/>
      <c r="CA117" s="830" t="s">
        <v>121</v>
      </c>
      <c r="CB117" s="830"/>
      <c r="CC117" s="830"/>
      <c r="CD117" s="830"/>
      <c r="CE117" s="830"/>
      <c r="CF117" s="888" t="s">
        <v>121</v>
      </c>
      <c r="CG117" s="889"/>
      <c r="CH117" s="889"/>
      <c r="CI117" s="889"/>
      <c r="CJ117" s="889"/>
      <c r="CK117" s="940"/>
      <c r="CL117" s="834"/>
      <c r="CM117" s="828" t="s">
        <v>438</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121</v>
      </c>
      <c r="DH117" s="793"/>
      <c r="DI117" s="793"/>
      <c r="DJ117" s="793"/>
      <c r="DK117" s="794"/>
      <c r="DL117" s="795" t="s">
        <v>121</v>
      </c>
      <c r="DM117" s="793"/>
      <c r="DN117" s="793"/>
      <c r="DO117" s="793"/>
      <c r="DP117" s="794"/>
      <c r="DQ117" s="795" t="s">
        <v>121</v>
      </c>
      <c r="DR117" s="793"/>
      <c r="DS117" s="793"/>
      <c r="DT117" s="793"/>
      <c r="DU117" s="794"/>
      <c r="DV117" s="837" t="s">
        <v>121</v>
      </c>
      <c r="DW117" s="838"/>
      <c r="DX117" s="838"/>
      <c r="DY117" s="838"/>
      <c r="DZ117" s="839"/>
    </row>
    <row r="118" spans="1:130" s="224" customFormat="1" ht="26.25" customHeight="1" x14ac:dyDescent="0.15">
      <c r="A118" s="908" t="s">
        <v>412</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409</v>
      </c>
      <c r="AB118" s="909"/>
      <c r="AC118" s="909"/>
      <c r="AD118" s="909"/>
      <c r="AE118" s="910"/>
      <c r="AF118" s="911" t="s">
        <v>410</v>
      </c>
      <c r="AG118" s="909"/>
      <c r="AH118" s="909"/>
      <c r="AI118" s="909"/>
      <c r="AJ118" s="910"/>
      <c r="AK118" s="911" t="s">
        <v>294</v>
      </c>
      <c r="AL118" s="909"/>
      <c r="AM118" s="909"/>
      <c r="AN118" s="909"/>
      <c r="AO118" s="910"/>
      <c r="AP118" s="912" t="s">
        <v>411</v>
      </c>
      <c r="AQ118" s="913"/>
      <c r="AR118" s="913"/>
      <c r="AS118" s="913"/>
      <c r="AT118" s="914"/>
      <c r="AU118" s="945"/>
      <c r="AV118" s="946"/>
      <c r="AW118" s="946"/>
      <c r="AX118" s="946"/>
      <c r="AY118" s="946"/>
      <c r="AZ118" s="851" t="s">
        <v>439</v>
      </c>
      <c r="BA118" s="852"/>
      <c r="BB118" s="852"/>
      <c r="BC118" s="852"/>
      <c r="BD118" s="852"/>
      <c r="BE118" s="852"/>
      <c r="BF118" s="852"/>
      <c r="BG118" s="852"/>
      <c r="BH118" s="852"/>
      <c r="BI118" s="852"/>
      <c r="BJ118" s="852"/>
      <c r="BK118" s="852"/>
      <c r="BL118" s="852"/>
      <c r="BM118" s="852"/>
      <c r="BN118" s="852"/>
      <c r="BO118" s="852"/>
      <c r="BP118" s="853"/>
      <c r="BQ118" s="892" t="s">
        <v>121</v>
      </c>
      <c r="BR118" s="858"/>
      <c r="BS118" s="858"/>
      <c r="BT118" s="858"/>
      <c r="BU118" s="858"/>
      <c r="BV118" s="858" t="s">
        <v>121</v>
      </c>
      <c r="BW118" s="858"/>
      <c r="BX118" s="858"/>
      <c r="BY118" s="858"/>
      <c r="BZ118" s="858"/>
      <c r="CA118" s="858" t="s">
        <v>121</v>
      </c>
      <c r="CB118" s="858"/>
      <c r="CC118" s="858"/>
      <c r="CD118" s="858"/>
      <c r="CE118" s="858"/>
      <c r="CF118" s="888" t="s">
        <v>121</v>
      </c>
      <c r="CG118" s="889"/>
      <c r="CH118" s="889"/>
      <c r="CI118" s="889"/>
      <c r="CJ118" s="889"/>
      <c r="CK118" s="940"/>
      <c r="CL118" s="834"/>
      <c r="CM118" s="828" t="s">
        <v>440</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121</v>
      </c>
      <c r="DH118" s="793"/>
      <c r="DI118" s="793"/>
      <c r="DJ118" s="793"/>
      <c r="DK118" s="794"/>
      <c r="DL118" s="795" t="s">
        <v>121</v>
      </c>
      <c r="DM118" s="793"/>
      <c r="DN118" s="793"/>
      <c r="DO118" s="793"/>
      <c r="DP118" s="794"/>
      <c r="DQ118" s="795" t="s">
        <v>121</v>
      </c>
      <c r="DR118" s="793"/>
      <c r="DS118" s="793"/>
      <c r="DT118" s="793"/>
      <c r="DU118" s="794"/>
      <c r="DV118" s="837" t="s">
        <v>121</v>
      </c>
      <c r="DW118" s="838"/>
      <c r="DX118" s="838"/>
      <c r="DY118" s="838"/>
      <c r="DZ118" s="839"/>
    </row>
    <row r="119" spans="1:130" s="224" customFormat="1" ht="26.25" customHeight="1" x14ac:dyDescent="0.15">
      <c r="A119" s="831" t="s">
        <v>415</v>
      </c>
      <c r="B119" s="832"/>
      <c r="C119" s="873" t="s">
        <v>416</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121</v>
      </c>
      <c r="AB119" s="902"/>
      <c r="AC119" s="902"/>
      <c r="AD119" s="902"/>
      <c r="AE119" s="903"/>
      <c r="AF119" s="904" t="s">
        <v>121</v>
      </c>
      <c r="AG119" s="902"/>
      <c r="AH119" s="902"/>
      <c r="AI119" s="902"/>
      <c r="AJ119" s="903"/>
      <c r="AK119" s="904" t="s">
        <v>121</v>
      </c>
      <c r="AL119" s="902"/>
      <c r="AM119" s="902"/>
      <c r="AN119" s="902"/>
      <c r="AO119" s="903"/>
      <c r="AP119" s="905" t="s">
        <v>121</v>
      </c>
      <c r="AQ119" s="906"/>
      <c r="AR119" s="906"/>
      <c r="AS119" s="906"/>
      <c r="AT119" s="907"/>
      <c r="AU119" s="947"/>
      <c r="AV119" s="948"/>
      <c r="AW119" s="948"/>
      <c r="AX119" s="948"/>
      <c r="AY119" s="948"/>
      <c r="AZ119" s="245" t="s">
        <v>177</v>
      </c>
      <c r="BA119" s="245"/>
      <c r="BB119" s="245"/>
      <c r="BC119" s="245"/>
      <c r="BD119" s="245"/>
      <c r="BE119" s="245"/>
      <c r="BF119" s="245"/>
      <c r="BG119" s="245"/>
      <c r="BH119" s="245"/>
      <c r="BI119" s="245"/>
      <c r="BJ119" s="245"/>
      <c r="BK119" s="245"/>
      <c r="BL119" s="245"/>
      <c r="BM119" s="245"/>
      <c r="BN119" s="245"/>
      <c r="BO119" s="890" t="s">
        <v>441</v>
      </c>
      <c r="BP119" s="891"/>
      <c r="BQ119" s="892">
        <v>24667612</v>
      </c>
      <c r="BR119" s="858"/>
      <c r="BS119" s="858"/>
      <c r="BT119" s="858"/>
      <c r="BU119" s="858"/>
      <c r="BV119" s="858">
        <v>23610440</v>
      </c>
      <c r="BW119" s="858"/>
      <c r="BX119" s="858"/>
      <c r="BY119" s="858"/>
      <c r="BZ119" s="858"/>
      <c r="CA119" s="858">
        <v>23314659</v>
      </c>
      <c r="CB119" s="858"/>
      <c r="CC119" s="858"/>
      <c r="CD119" s="858"/>
      <c r="CE119" s="858"/>
      <c r="CF119" s="761"/>
      <c r="CG119" s="762"/>
      <c r="CH119" s="762"/>
      <c r="CI119" s="762"/>
      <c r="CJ119" s="847"/>
      <c r="CK119" s="941"/>
      <c r="CL119" s="836"/>
      <c r="CM119" s="851" t="s">
        <v>442</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121</v>
      </c>
      <c r="DH119" s="777"/>
      <c r="DI119" s="777"/>
      <c r="DJ119" s="777"/>
      <c r="DK119" s="778"/>
      <c r="DL119" s="779" t="s">
        <v>121</v>
      </c>
      <c r="DM119" s="777"/>
      <c r="DN119" s="777"/>
      <c r="DO119" s="777"/>
      <c r="DP119" s="778"/>
      <c r="DQ119" s="779" t="s">
        <v>121</v>
      </c>
      <c r="DR119" s="777"/>
      <c r="DS119" s="777"/>
      <c r="DT119" s="777"/>
      <c r="DU119" s="778"/>
      <c r="DV119" s="861" t="s">
        <v>121</v>
      </c>
      <c r="DW119" s="862"/>
      <c r="DX119" s="862"/>
      <c r="DY119" s="862"/>
      <c r="DZ119" s="863"/>
    </row>
    <row r="120" spans="1:130" s="224" customFormat="1" ht="26.25" customHeight="1" x14ac:dyDescent="0.15">
      <c r="A120" s="833"/>
      <c r="B120" s="834"/>
      <c r="C120" s="828" t="s">
        <v>419</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121</v>
      </c>
      <c r="AB120" s="793"/>
      <c r="AC120" s="793"/>
      <c r="AD120" s="793"/>
      <c r="AE120" s="794"/>
      <c r="AF120" s="795" t="s">
        <v>121</v>
      </c>
      <c r="AG120" s="793"/>
      <c r="AH120" s="793"/>
      <c r="AI120" s="793"/>
      <c r="AJ120" s="794"/>
      <c r="AK120" s="795" t="s">
        <v>121</v>
      </c>
      <c r="AL120" s="793"/>
      <c r="AM120" s="793"/>
      <c r="AN120" s="793"/>
      <c r="AO120" s="794"/>
      <c r="AP120" s="837" t="s">
        <v>121</v>
      </c>
      <c r="AQ120" s="838"/>
      <c r="AR120" s="838"/>
      <c r="AS120" s="838"/>
      <c r="AT120" s="839"/>
      <c r="AU120" s="893" t="s">
        <v>443</v>
      </c>
      <c r="AV120" s="894"/>
      <c r="AW120" s="894"/>
      <c r="AX120" s="894"/>
      <c r="AY120" s="895"/>
      <c r="AZ120" s="873" t="s">
        <v>444</v>
      </c>
      <c r="BA120" s="821"/>
      <c r="BB120" s="821"/>
      <c r="BC120" s="821"/>
      <c r="BD120" s="821"/>
      <c r="BE120" s="821"/>
      <c r="BF120" s="821"/>
      <c r="BG120" s="821"/>
      <c r="BH120" s="821"/>
      <c r="BI120" s="821"/>
      <c r="BJ120" s="821"/>
      <c r="BK120" s="821"/>
      <c r="BL120" s="821"/>
      <c r="BM120" s="821"/>
      <c r="BN120" s="821"/>
      <c r="BO120" s="821"/>
      <c r="BP120" s="822"/>
      <c r="BQ120" s="874">
        <v>6110772</v>
      </c>
      <c r="BR120" s="855"/>
      <c r="BS120" s="855"/>
      <c r="BT120" s="855"/>
      <c r="BU120" s="855"/>
      <c r="BV120" s="855">
        <v>7275238</v>
      </c>
      <c r="BW120" s="855"/>
      <c r="BX120" s="855"/>
      <c r="BY120" s="855"/>
      <c r="BZ120" s="855"/>
      <c r="CA120" s="855">
        <v>7500289</v>
      </c>
      <c r="CB120" s="855"/>
      <c r="CC120" s="855"/>
      <c r="CD120" s="855"/>
      <c r="CE120" s="855"/>
      <c r="CF120" s="879">
        <v>85.4</v>
      </c>
      <c r="CG120" s="880"/>
      <c r="CH120" s="880"/>
      <c r="CI120" s="880"/>
      <c r="CJ120" s="880"/>
      <c r="CK120" s="881" t="s">
        <v>445</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v>4344973</v>
      </c>
      <c r="DH120" s="855"/>
      <c r="DI120" s="855"/>
      <c r="DJ120" s="855"/>
      <c r="DK120" s="855"/>
      <c r="DL120" s="855">
        <v>4001836</v>
      </c>
      <c r="DM120" s="855"/>
      <c r="DN120" s="855"/>
      <c r="DO120" s="855"/>
      <c r="DP120" s="855"/>
      <c r="DQ120" s="855">
        <v>4019385</v>
      </c>
      <c r="DR120" s="855"/>
      <c r="DS120" s="855"/>
      <c r="DT120" s="855"/>
      <c r="DU120" s="855"/>
      <c r="DV120" s="856">
        <v>45.8</v>
      </c>
      <c r="DW120" s="856"/>
      <c r="DX120" s="856"/>
      <c r="DY120" s="856"/>
      <c r="DZ120" s="857"/>
    </row>
    <row r="121" spans="1:130" s="224" customFormat="1" ht="26.25" customHeight="1" x14ac:dyDescent="0.15">
      <c r="A121" s="833"/>
      <c r="B121" s="834"/>
      <c r="C121" s="876" t="s">
        <v>446</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121</v>
      </c>
      <c r="AB121" s="793"/>
      <c r="AC121" s="793"/>
      <c r="AD121" s="793"/>
      <c r="AE121" s="794"/>
      <c r="AF121" s="795" t="s">
        <v>121</v>
      </c>
      <c r="AG121" s="793"/>
      <c r="AH121" s="793"/>
      <c r="AI121" s="793"/>
      <c r="AJ121" s="794"/>
      <c r="AK121" s="795" t="s">
        <v>121</v>
      </c>
      <c r="AL121" s="793"/>
      <c r="AM121" s="793"/>
      <c r="AN121" s="793"/>
      <c r="AO121" s="794"/>
      <c r="AP121" s="837" t="s">
        <v>121</v>
      </c>
      <c r="AQ121" s="838"/>
      <c r="AR121" s="838"/>
      <c r="AS121" s="838"/>
      <c r="AT121" s="839"/>
      <c r="AU121" s="896"/>
      <c r="AV121" s="897"/>
      <c r="AW121" s="897"/>
      <c r="AX121" s="897"/>
      <c r="AY121" s="898"/>
      <c r="AZ121" s="828" t="s">
        <v>447</v>
      </c>
      <c r="BA121" s="765"/>
      <c r="BB121" s="765"/>
      <c r="BC121" s="765"/>
      <c r="BD121" s="765"/>
      <c r="BE121" s="765"/>
      <c r="BF121" s="765"/>
      <c r="BG121" s="765"/>
      <c r="BH121" s="765"/>
      <c r="BI121" s="765"/>
      <c r="BJ121" s="765"/>
      <c r="BK121" s="765"/>
      <c r="BL121" s="765"/>
      <c r="BM121" s="765"/>
      <c r="BN121" s="765"/>
      <c r="BO121" s="765"/>
      <c r="BP121" s="766"/>
      <c r="BQ121" s="829">
        <v>2007626</v>
      </c>
      <c r="BR121" s="830"/>
      <c r="BS121" s="830"/>
      <c r="BT121" s="830"/>
      <c r="BU121" s="830"/>
      <c r="BV121" s="830">
        <v>1747594</v>
      </c>
      <c r="BW121" s="830"/>
      <c r="BX121" s="830"/>
      <c r="BY121" s="830"/>
      <c r="BZ121" s="830"/>
      <c r="CA121" s="830">
        <v>1653061</v>
      </c>
      <c r="CB121" s="830"/>
      <c r="CC121" s="830"/>
      <c r="CD121" s="830"/>
      <c r="CE121" s="830"/>
      <c r="CF121" s="888">
        <v>18.8</v>
      </c>
      <c r="CG121" s="889"/>
      <c r="CH121" s="889"/>
      <c r="CI121" s="889"/>
      <c r="CJ121" s="889"/>
      <c r="CK121" s="882"/>
      <c r="CL121" s="868"/>
      <c r="CM121" s="868"/>
      <c r="CN121" s="868"/>
      <c r="CO121" s="869"/>
      <c r="CP121" s="848" t="s">
        <v>392</v>
      </c>
      <c r="CQ121" s="849"/>
      <c r="CR121" s="849"/>
      <c r="CS121" s="849"/>
      <c r="CT121" s="849"/>
      <c r="CU121" s="849"/>
      <c r="CV121" s="849"/>
      <c r="CW121" s="849"/>
      <c r="CX121" s="849"/>
      <c r="CY121" s="849"/>
      <c r="CZ121" s="849"/>
      <c r="DA121" s="849"/>
      <c r="DB121" s="849"/>
      <c r="DC121" s="849"/>
      <c r="DD121" s="849"/>
      <c r="DE121" s="849"/>
      <c r="DF121" s="850"/>
      <c r="DG121" s="829">
        <v>137419</v>
      </c>
      <c r="DH121" s="830"/>
      <c r="DI121" s="830"/>
      <c r="DJ121" s="830"/>
      <c r="DK121" s="830"/>
      <c r="DL121" s="830">
        <v>82129</v>
      </c>
      <c r="DM121" s="830"/>
      <c r="DN121" s="830"/>
      <c r="DO121" s="830"/>
      <c r="DP121" s="830"/>
      <c r="DQ121" s="830">
        <v>57388</v>
      </c>
      <c r="DR121" s="830"/>
      <c r="DS121" s="830"/>
      <c r="DT121" s="830"/>
      <c r="DU121" s="830"/>
      <c r="DV121" s="807">
        <v>0.7</v>
      </c>
      <c r="DW121" s="807"/>
      <c r="DX121" s="807"/>
      <c r="DY121" s="807"/>
      <c r="DZ121" s="808"/>
    </row>
    <row r="122" spans="1:130" s="224" customFormat="1" ht="26.25" customHeight="1" x14ac:dyDescent="0.15">
      <c r="A122" s="833"/>
      <c r="B122" s="834"/>
      <c r="C122" s="828" t="s">
        <v>429</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121</v>
      </c>
      <c r="AB122" s="793"/>
      <c r="AC122" s="793"/>
      <c r="AD122" s="793"/>
      <c r="AE122" s="794"/>
      <c r="AF122" s="795" t="s">
        <v>121</v>
      </c>
      <c r="AG122" s="793"/>
      <c r="AH122" s="793"/>
      <c r="AI122" s="793"/>
      <c r="AJ122" s="794"/>
      <c r="AK122" s="795" t="s">
        <v>121</v>
      </c>
      <c r="AL122" s="793"/>
      <c r="AM122" s="793"/>
      <c r="AN122" s="793"/>
      <c r="AO122" s="794"/>
      <c r="AP122" s="837" t="s">
        <v>121</v>
      </c>
      <c r="AQ122" s="838"/>
      <c r="AR122" s="838"/>
      <c r="AS122" s="838"/>
      <c r="AT122" s="839"/>
      <c r="AU122" s="896"/>
      <c r="AV122" s="897"/>
      <c r="AW122" s="897"/>
      <c r="AX122" s="897"/>
      <c r="AY122" s="898"/>
      <c r="AZ122" s="851" t="s">
        <v>448</v>
      </c>
      <c r="BA122" s="852"/>
      <c r="BB122" s="852"/>
      <c r="BC122" s="852"/>
      <c r="BD122" s="852"/>
      <c r="BE122" s="852"/>
      <c r="BF122" s="852"/>
      <c r="BG122" s="852"/>
      <c r="BH122" s="852"/>
      <c r="BI122" s="852"/>
      <c r="BJ122" s="852"/>
      <c r="BK122" s="852"/>
      <c r="BL122" s="852"/>
      <c r="BM122" s="852"/>
      <c r="BN122" s="852"/>
      <c r="BO122" s="852"/>
      <c r="BP122" s="853"/>
      <c r="BQ122" s="892">
        <v>14829673</v>
      </c>
      <c r="BR122" s="858"/>
      <c r="BS122" s="858"/>
      <c r="BT122" s="858"/>
      <c r="BU122" s="858"/>
      <c r="BV122" s="858">
        <v>14406895</v>
      </c>
      <c r="BW122" s="858"/>
      <c r="BX122" s="858"/>
      <c r="BY122" s="858"/>
      <c r="BZ122" s="858"/>
      <c r="CA122" s="858">
        <v>14180215</v>
      </c>
      <c r="CB122" s="858"/>
      <c r="CC122" s="858"/>
      <c r="CD122" s="858"/>
      <c r="CE122" s="858"/>
      <c r="CF122" s="859">
        <v>161.5</v>
      </c>
      <c r="CG122" s="860"/>
      <c r="CH122" s="860"/>
      <c r="CI122" s="860"/>
      <c r="CJ122" s="860"/>
      <c r="CK122" s="882"/>
      <c r="CL122" s="868"/>
      <c r="CM122" s="868"/>
      <c r="CN122" s="868"/>
      <c r="CO122" s="869"/>
      <c r="CP122" s="848" t="s">
        <v>389</v>
      </c>
      <c r="CQ122" s="849"/>
      <c r="CR122" s="849"/>
      <c r="CS122" s="849"/>
      <c r="CT122" s="849"/>
      <c r="CU122" s="849"/>
      <c r="CV122" s="849"/>
      <c r="CW122" s="849"/>
      <c r="CX122" s="849"/>
      <c r="CY122" s="849"/>
      <c r="CZ122" s="849"/>
      <c r="DA122" s="849"/>
      <c r="DB122" s="849"/>
      <c r="DC122" s="849"/>
      <c r="DD122" s="849"/>
      <c r="DE122" s="849"/>
      <c r="DF122" s="850"/>
      <c r="DG122" s="829" t="s">
        <v>121</v>
      </c>
      <c r="DH122" s="830"/>
      <c r="DI122" s="830"/>
      <c r="DJ122" s="830"/>
      <c r="DK122" s="830"/>
      <c r="DL122" s="830" t="s">
        <v>121</v>
      </c>
      <c r="DM122" s="830"/>
      <c r="DN122" s="830"/>
      <c r="DO122" s="830"/>
      <c r="DP122" s="830"/>
      <c r="DQ122" s="830" t="s">
        <v>121</v>
      </c>
      <c r="DR122" s="830"/>
      <c r="DS122" s="830"/>
      <c r="DT122" s="830"/>
      <c r="DU122" s="830"/>
      <c r="DV122" s="807" t="s">
        <v>121</v>
      </c>
      <c r="DW122" s="807"/>
      <c r="DX122" s="807"/>
      <c r="DY122" s="807"/>
      <c r="DZ122" s="808"/>
    </row>
    <row r="123" spans="1:130" s="224" customFormat="1" ht="26.25" customHeight="1" x14ac:dyDescent="0.15">
      <c r="A123" s="833"/>
      <c r="B123" s="834"/>
      <c r="C123" s="828" t="s">
        <v>435</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v>25971</v>
      </c>
      <c r="AB123" s="793"/>
      <c r="AC123" s="793"/>
      <c r="AD123" s="793"/>
      <c r="AE123" s="794"/>
      <c r="AF123" s="795">
        <v>25762</v>
      </c>
      <c r="AG123" s="793"/>
      <c r="AH123" s="793"/>
      <c r="AI123" s="793"/>
      <c r="AJ123" s="794"/>
      <c r="AK123" s="795">
        <v>25554</v>
      </c>
      <c r="AL123" s="793"/>
      <c r="AM123" s="793"/>
      <c r="AN123" s="793"/>
      <c r="AO123" s="794"/>
      <c r="AP123" s="837">
        <v>0.3</v>
      </c>
      <c r="AQ123" s="838"/>
      <c r="AR123" s="838"/>
      <c r="AS123" s="838"/>
      <c r="AT123" s="839"/>
      <c r="AU123" s="899"/>
      <c r="AV123" s="900"/>
      <c r="AW123" s="900"/>
      <c r="AX123" s="900"/>
      <c r="AY123" s="900"/>
      <c r="AZ123" s="245" t="s">
        <v>177</v>
      </c>
      <c r="BA123" s="245"/>
      <c r="BB123" s="245"/>
      <c r="BC123" s="245"/>
      <c r="BD123" s="245"/>
      <c r="BE123" s="245"/>
      <c r="BF123" s="245"/>
      <c r="BG123" s="245"/>
      <c r="BH123" s="245"/>
      <c r="BI123" s="245"/>
      <c r="BJ123" s="245"/>
      <c r="BK123" s="245"/>
      <c r="BL123" s="245"/>
      <c r="BM123" s="245"/>
      <c r="BN123" s="245"/>
      <c r="BO123" s="890" t="s">
        <v>449</v>
      </c>
      <c r="BP123" s="891"/>
      <c r="BQ123" s="845">
        <v>22948071</v>
      </c>
      <c r="BR123" s="846"/>
      <c r="BS123" s="846"/>
      <c r="BT123" s="846"/>
      <c r="BU123" s="846"/>
      <c r="BV123" s="846">
        <v>23429727</v>
      </c>
      <c r="BW123" s="846"/>
      <c r="BX123" s="846"/>
      <c r="BY123" s="846"/>
      <c r="BZ123" s="846"/>
      <c r="CA123" s="846">
        <v>23333565</v>
      </c>
      <c r="CB123" s="846"/>
      <c r="CC123" s="846"/>
      <c r="CD123" s="846"/>
      <c r="CE123" s="846"/>
      <c r="CF123" s="761"/>
      <c r="CG123" s="762"/>
      <c r="CH123" s="762"/>
      <c r="CI123" s="762"/>
      <c r="CJ123" s="847"/>
      <c r="CK123" s="882"/>
      <c r="CL123" s="868"/>
      <c r="CM123" s="868"/>
      <c r="CN123" s="868"/>
      <c r="CO123" s="869"/>
      <c r="CP123" s="848" t="s">
        <v>390</v>
      </c>
      <c r="CQ123" s="849"/>
      <c r="CR123" s="849"/>
      <c r="CS123" s="849"/>
      <c r="CT123" s="849"/>
      <c r="CU123" s="849"/>
      <c r="CV123" s="849"/>
      <c r="CW123" s="849"/>
      <c r="CX123" s="849"/>
      <c r="CY123" s="849"/>
      <c r="CZ123" s="849"/>
      <c r="DA123" s="849"/>
      <c r="DB123" s="849"/>
      <c r="DC123" s="849"/>
      <c r="DD123" s="849"/>
      <c r="DE123" s="849"/>
      <c r="DF123" s="850"/>
      <c r="DG123" s="792" t="s">
        <v>121</v>
      </c>
      <c r="DH123" s="793"/>
      <c r="DI123" s="793"/>
      <c r="DJ123" s="793"/>
      <c r="DK123" s="794"/>
      <c r="DL123" s="795" t="s">
        <v>121</v>
      </c>
      <c r="DM123" s="793"/>
      <c r="DN123" s="793"/>
      <c r="DO123" s="793"/>
      <c r="DP123" s="794"/>
      <c r="DQ123" s="795" t="s">
        <v>121</v>
      </c>
      <c r="DR123" s="793"/>
      <c r="DS123" s="793"/>
      <c r="DT123" s="793"/>
      <c r="DU123" s="794"/>
      <c r="DV123" s="837" t="s">
        <v>121</v>
      </c>
      <c r="DW123" s="838"/>
      <c r="DX123" s="838"/>
      <c r="DY123" s="838"/>
      <c r="DZ123" s="839"/>
    </row>
    <row r="124" spans="1:130" s="224" customFormat="1" ht="26.25" customHeight="1" thickBot="1" x14ac:dyDescent="0.2">
      <c r="A124" s="833"/>
      <c r="B124" s="834"/>
      <c r="C124" s="828" t="s">
        <v>438</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121</v>
      </c>
      <c r="AB124" s="793"/>
      <c r="AC124" s="793"/>
      <c r="AD124" s="793"/>
      <c r="AE124" s="794"/>
      <c r="AF124" s="795" t="s">
        <v>121</v>
      </c>
      <c r="AG124" s="793"/>
      <c r="AH124" s="793"/>
      <c r="AI124" s="793"/>
      <c r="AJ124" s="794"/>
      <c r="AK124" s="795" t="s">
        <v>121</v>
      </c>
      <c r="AL124" s="793"/>
      <c r="AM124" s="793"/>
      <c r="AN124" s="793"/>
      <c r="AO124" s="794"/>
      <c r="AP124" s="837" t="s">
        <v>121</v>
      </c>
      <c r="AQ124" s="838"/>
      <c r="AR124" s="838"/>
      <c r="AS124" s="838"/>
      <c r="AT124" s="839"/>
      <c r="AU124" s="840" t="s">
        <v>450</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19.3</v>
      </c>
      <c r="BR124" s="844"/>
      <c r="BS124" s="844"/>
      <c r="BT124" s="844"/>
      <c r="BU124" s="844"/>
      <c r="BV124" s="844">
        <v>2</v>
      </c>
      <c r="BW124" s="844"/>
      <c r="BX124" s="844"/>
      <c r="BY124" s="844"/>
      <c r="BZ124" s="844"/>
      <c r="CA124" s="844" t="s">
        <v>121</v>
      </c>
      <c r="CB124" s="844"/>
      <c r="CC124" s="844"/>
      <c r="CD124" s="844"/>
      <c r="CE124" s="844"/>
      <c r="CF124" s="739"/>
      <c r="CG124" s="740"/>
      <c r="CH124" s="740"/>
      <c r="CI124" s="740"/>
      <c r="CJ124" s="875"/>
      <c r="CK124" s="883"/>
      <c r="CL124" s="883"/>
      <c r="CM124" s="883"/>
      <c r="CN124" s="883"/>
      <c r="CO124" s="884"/>
      <c r="CP124" s="848" t="s">
        <v>451</v>
      </c>
      <c r="CQ124" s="849"/>
      <c r="CR124" s="849"/>
      <c r="CS124" s="849"/>
      <c r="CT124" s="849"/>
      <c r="CU124" s="849"/>
      <c r="CV124" s="849"/>
      <c r="CW124" s="849"/>
      <c r="CX124" s="849"/>
      <c r="CY124" s="849"/>
      <c r="CZ124" s="849"/>
      <c r="DA124" s="849"/>
      <c r="DB124" s="849"/>
      <c r="DC124" s="849"/>
      <c r="DD124" s="849"/>
      <c r="DE124" s="849"/>
      <c r="DF124" s="850"/>
      <c r="DG124" s="776" t="s">
        <v>121</v>
      </c>
      <c r="DH124" s="777"/>
      <c r="DI124" s="777"/>
      <c r="DJ124" s="777"/>
      <c r="DK124" s="778"/>
      <c r="DL124" s="779" t="s">
        <v>121</v>
      </c>
      <c r="DM124" s="777"/>
      <c r="DN124" s="777"/>
      <c r="DO124" s="777"/>
      <c r="DP124" s="778"/>
      <c r="DQ124" s="779" t="s">
        <v>121</v>
      </c>
      <c r="DR124" s="777"/>
      <c r="DS124" s="777"/>
      <c r="DT124" s="777"/>
      <c r="DU124" s="778"/>
      <c r="DV124" s="861" t="s">
        <v>121</v>
      </c>
      <c r="DW124" s="862"/>
      <c r="DX124" s="862"/>
      <c r="DY124" s="862"/>
      <c r="DZ124" s="863"/>
    </row>
    <row r="125" spans="1:130" s="224" customFormat="1" ht="26.25" customHeight="1" x14ac:dyDescent="0.15">
      <c r="A125" s="833"/>
      <c r="B125" s="834"/>
      <c r="C125" s="828" t="s">
        <v>440</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121</v>
      </c>
      <c r="AB125" s="793"/>
      <c r="AC125" s="793"/>
      <c r="AD125" s="793"/>
      <c r="AE125" s="794"/>
      <c r="AF125" s="795" t="s">
        <v>121</v>
      </c>
      <c r="AG125" s="793"/>
      <c r="AH125" s="793"/>
      <c r="AI125" s="793"/>
      <c r="AJ125" s="794"/>
      <c r="AK125" s="795" t="s">
        <v>121</v>
      </c>
      <c r="AL125" s="793"/>
      <c r="AM125" s="793"/>
      <c r="AN125" s="793"/>
      <c r="AO125" s="794"/>
      <c r="AP125" s="837" t="s">
        <v>121</v>
      </c>
      <c r="AQ125" s="838"/>
      <c r="AR125" s="838"/>
      <c r="AS125" s="838"/>
      <c r="AT125" s="839"/>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864" t="s">
        <v>452</v>
      </c>
      <c r="CL125" s="865"/>
      <c r="CM125" s="865"/>
      <c r="CN125" s="865"/>
      <c r="CO125" s="866"/>
      <c r="CP125" s="873" t="s">
        <v>453</v>
      </c>
      <c r="CQ125" s="821"/>
      <c r="CR125" s="821"/>
      <c r="CS125" s="821"/>
      <c r="CT125" s="821"/>
      <c r="CU125" s="821"/>
      <c r="CV125" s="821"/>
      <c r="CW125" s="821"/>
      <c r="CX125" s="821"/>
      <c r="CY125" s="821"/>
      <c r="CZ125" s="821"/>
      <c r="DA125" s="821"/>
      <c r="DB125" s="821"/>
      <c r="DC125" s="821"/>
      <c r="DD125" s="821"/>
      <c r="DE125" s="821"/>
      <c r="DF125" s="822"/>
      <c r="DG125" s="874" t="s">
        <v>121</v>
      </c>
      <c r="DH125" s="855"/>
      <c r="DI125" s="855"/>
      <c r="DJ125" s="855"/>
      <c r="DK125" s="855"/>
      <c r="DL125" s="855" t="s">
        <v>121</v>
      </c>
      <c r="DM125" s="855"/>
      <c r="DN125" s="855"/>
      <c r="DO125" s="855"/>
      <c r="DP125" s="855"/>
      <c r="DQ125" s="855" t="s">
        <v>121</v>
      </c>
      <c r="DR125" s="855"/>
      <c r="DS125" s="855"/>
      <c r="DT125" s="855"/>
      <c r="DU125" s="855"/>
      <c r="DV125" s="856" t="s">
        <v>121</v>
      </c>
      <c r="DW125" s="856"/>
      <c r="DX125" s="856"/>
      <c r="DY125" s="856"/>
      <c r="DZ125" s="857"/>
    </row>
    <row r="126" spans="1:130" s="224" customFormat="1" ht="26.25" customHeight="1" thickBot="1" x14ac:dyDescent="0.2">
      <c r="A126" s="833"/>
      <c r="B126" s="834"/>
      <c r="C126" s="828" t="s">
        <v>442</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121</v>
      </c>
      <c r="AB126" s="793"/>
      <c r="AC126" s="793"/>
      <c r="AD126" s="793"/>
      <c r="AE126" s="794"/>
      <c r="AF126" s="795" t="s">
        <v>121</v>
      </c>
      <c r="AG126" s="793"/>
      <c r="AH126" s="793"/>
      <c r="AI126" s="793"/>
      <c r="AJ126" s="794"/>
      <c r="AK126" s="795" t="s">
        <v>121</v>
      </c>
      <c r="AL126" s="793"/>
      <c r="AM126" s="793"/>
      <c r="AN126" s="793"/>
      <c r="AO126" s="794"/>
      <c r="AP126" s="837" t="s">
        <v>121</v>
      </c>
      <c r="AQ126" s="838"/>
      <c r="AR126" s="838"/>
      <c r="AS126" s="838"/>
      <c r="AT126" s="839"/>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867"/>
      <c r="CL126" s="868"/>
      <c r="CM126" s="868"/>
      <c r="CN126" s="868"/>
      <c r="CO126" s="869"/>
      <c r="CP126" s="828" t="s">
        <v>454</v>
      </c>
      <c r="CQ126" s="765"/>
      <c r="CR126" s="765"/>
      <c r="CS126" s="765"/>
      <c r="CT126" s="765"/>
      <c r="CU126" s="765"/>
      <c r="CV126" s="765"/>
      <c r="CW126" s="765"/>
      <c r="CX126" s="765"/>
      <c r="CY126" s="765"/>
      <c r="CZ126" s="765"/>
      <c r="DA126" s="765"/>
      <c r="DB126" s="765"/>
      <c r="DC126" s="765"/>
      <c r="DD126" s="765"/>
      <c r="DE126" s="765"/>
      <c r="DF126" s="766"/>
      <c r="DG126" s="829" t="s">
        <v>121</v>
      </c>
      <c r="DH126" s="830"/>
      <c r="DI126" s="830"/>
      <c r="DJ126" s="830"/>
      <c r="DK126" s="830"/>
      <c r="DL126" s="830" t="s">
        <v>121</v>
      </c>
      <c r="DM126" s="830"/>
      <c r="DN126" s="830"/>
      <c r="DO126" s="830"/>
      <c r="DP126" s="830"/>
      <c r="DQ126" s="830" t="s">
        <v>121</v>
      </c>
      <c r="DR126" s="830"/>
      <c r="DS126" s="830"/>
      <c r="DT126" s="830"/>
      <c r="DU126" s="830"/>
      <c r="DV126" s="807" t="s">
        <v>121</v>
      </c>
      <c r="DW126" s="807"/>
      <c r="DX126" s="807"/>
      <c r="DY126" s="807"/>
      <c r="DZ126" s="808"/>
    </row>
    <row r="127" spans="1:130" s="224" customFormat="1" ht="26.25" customHeight="1" x14ac:dyDescent="0.15">
      <c r="A127" s="835"/>
      <c r="B127" s="836"/>
      <c r="C127" s="851" t="s">
        <v>455</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121</v>
      </c>
      <c r="AB127" s="793"/>
      <c r="AC127" s="793"/>
      <c r="AD127" s="793"/>
      <c r="AE127" s="794"/>
      <c r="AF127" s="795" t="s">
        <v>121</v>
      </c>
      <c r="AG127" s="793"/>
      <c r="AH127" s="793"/>
      <c r="AI127" s="793"/>
      <c r="AJ127" s="794"/>
      <c r="AK127" s="795" t="s">
        <v>121</v>
      </c>
      <c r="AL127" s="793"/>
      <c r="AM127" s="793"/>
      <c r="AN127" s="793"/>
      <c r="AO127" s="794"/>
      <c r="AP127" s="837" t="s">
        <v>121</v>
      </c>
      <c r="AQ127" s="838"/>
      <c r="AR127" s="838"/>
      <c r="AS127" s="838"/>
      <c r="AT127" s="839"/>
      <c r="AU127" s="226"/>
      <c r="AV127" s="226"/>
      <c r="AW127" s="226"/>
      <c r="AX127" s="854" t="s">
        <v>456</v>
      </c>
      <c r="AY127" s="825"/>
      <c r="AZ127" s="825"/>
      <c r="BA127" s="825"/>
      <c r="BB127" s="825"/>
      <c r="BC127" s="825"/>
      <c r="BD127" s="825"/>
      <c r="BE127" s="826"/>
      <c r="BF127" s="824" t="s">
        <v>457</v>
      </c>
      <c r="BG127" s="825"/>
      <c r="BH127" s="825"/>
      <c r="BI127" s="825"/>
      <c r="BJ127" s="825"/>
      <c r="BK127" s="825"/>
      <c r="BL127" s="826"/>
      <c r="BM127" s="824" t="s">
        <v>458</v>
      </c>
      <c r="BN127" s="825"/>
      <c r="BO127" s="825"/>
      <c r="BP127" s="825"/>
      <c r="BQ127" s="825"/>
      <c r="BR127" s="825"/>
      <c r="BS127" s="826"/>
      <c r="BT127" s="824" t="s">
        <v>459</v>
      </c>
      <c r="BU127" s="825"/>
      <c r="BV127" s="825"/>
      <c r="BW127" s="825"/>
      <c r="BX127" s="825"/>
      <c r="BY127" s="825"/>
      <c r="BZ127" s="827"/>
      <c r="CA127" s="226"/>
      <c r="CB127" s="226"/>
      <c r="CC127" s="226"/>
      <c r="CD127" s="249"/>
      <c r="CE127" s="249"/>
      <c r="CF127" s="249"/>
      <c r="CG127" s="226"/>
      <c r="CH127" s="226"/>
      <c r="CI127" s="226"/>
      <c r="CJ127" s="248"/>
      <c r="CK127" s="867"/>
      <c r="CL127" s="868"/>
      <c r="CM127" s="868"/>
      <c r="CN127" s="868"/>
      <c r="CO127" s="869"/>
      <c r="CP127" s="828" t="s">
        <v>460</v>
      </c>
      <c r="CQ127" s="765"/>
      <c r="CR127" s="765"/>
      <c r="CS127" s="765"/>
      <c r="CT127" s="765"/>
      <c r="CU127" s="765"/>
      <c r="CV127" s="765"/>
      <c r="CW127" s="765"/>
      <c r="CX127" s="765"/>
      <c r="CY127" s="765"/>
      <c r="CZ127" s="765"/>
      <c r="DA127" s="765"/>
      <c r="DB127" s="765"/>
      <c r="DC127" s="765"/>
      <c r="DD127" s="765"/>
      <c r="DE127" s="765"/>
      <c r="DF127" s="766"/>
      <c r="DG127" s="829" t="s">
        <v>121</v>
      </c>
      <c r="DH127" s="830"/>
      <c r="DI127" s="830"/>
      <c r="DJ127" s="830"/>
      <c r="DK127" s="830"/>
      <c r="DL127" s="830" t="s">
        <v>121</v>
      </c>
      <c r="DM127" s="830"/>
      <c r="DN127" s="830"/>
      <c r="DO127" s="830"/>
      <c r="DP127" s="830"/>
      <c r="DQ127" s="830" t="s">
        <v>121</v>
      </c>
      <c r="DR127" s="830"/>
      <c r="DS127" s="830"/>
      <c r="DT127" s="830"/>
      <c r="DU127" s="830"/>
      <c r="DV127" s="807" t="s">
        <v>121</v>
      </c>
      <c r="DW127" s="807"/>
      <c r="DX127" s="807"/>
      <c r="DY127" s="807"/>
      <c r="DZ127" s="808"/>
    </row>
    <row r="128" spans="1:130" s="224" customFormat="1" ht="26.25" customHeight="1" thickBot="1" x14ac:dyDescent="0.2">
      <c r="A128" s="809" t="s">
        <v>461</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462</v>
      </c>
      <c r="X128" s="811"/>
      <c r="Y128" s="811"/>
      <c r="Z128" s="812"/>
      <c r="AA128" s="813">
        <v>239861</v>
      </c>
      <c r="AB128" s="814"/>
      <c r="AC128" s="814"/>
      <c r="AD128" s="814"/>
      <c r="AE128" s="815"/>
      <c r="AF128" s="816">
        <v>233415</v>
      </c>
      <c r="AG128" s="814"/>
      <c r="AH128" s="814"/>
      <c r="AI128" s="814"/>
      <c r="AJ128" s="815"/>
      <c r="AK128" s="816">
        <v>234219</v>
      </c>
      <c r="AL128" s="814"/>
      <c r="AM128" s="814"/>
      <c r="AN128" s="814"/>
      <c r="AO128" s="815"/>
      <c r="AP128" s="817"/>
      <c r="AQ128" s="818"/>
      <c r="AR128" s="818"/>
      <c r="AS128" s="818"/>
      <c r="AT128" s="819"/>
      <c r="AU128" s="226"/>
      <c r="AV128" s="226"/>
      <c r="AW128" s="226"/>
      <c r="AX128" s="820" t="s">
        <v>463</v>
      </c>
      <c r="AY128" s="821"/>
      <c r="AZ128" s="821"/>
      <c r="BA128" s="821"/>
      <c r="BB128" s="821"/>
      <c r="BC128" s="821"/>
      <c r="BD128" s="821"/>
      <c r="BE128" s="822"/>
      <c r="BF128" s="799" t="s">
        <v>121</v>
      </c>
      <c r="BG128" s="800"/>
      <c r="BH128" s="800"/>
      <c r="BI128" s="800"/>
      <c r="BJ128" s="800"/>
      <c r="BK128" s="800"/>
      <c r="BL128" s="823"/>
      <c r="BM128" s="799">
        <v>13.34</v>
      </c>
      <c r="BN128" s="800"/>
      <c r="BO128" s="800"/>
      <c r="BP128" s="800"/>
      <c r="BQ128" s="800"/>
      <c r="BR128" s="800"/>
      <c r="BS128" s="823"/>
      <c r="BT128" s="799">
        <v>20</v>
      </c>
      <c r="BU128" s="800"/>
      <c r="BV128" s="800"/>
      <c r="BW128" s="800"/>
      <c r="BX128" s="800"/>
      <c r="BY128" s="800"/>
      <c r="BZ128" s="801"/>
      <c r="CA128" s="249"/>
      <c r="CB128" s="249"/>
      <c r="CC128" s="249"/>
      <c r="CD128" s="249"/>
      <c r="CE128" s="249"/>
      <c r="CF128" s="249"/>
      <c r="CG128" s="226"/>
      <c r="CH128" s="226"/>
      <c r="CI128" s="226"/>
      <c r="CJ128" s="248"/>
      <c r="CK128" s="870"/>
      <c r="CL128" s="871"/>
      <c r="CM128" s="871"/>
      <c r="CN128" s="871"/>
      <c r="CO128" s="872"/>
      <c r="CP128" s="802" t="s">
        <v>464</v>
      </c>
      <c r="CQ128" s="743"/>
      <c r="CR128" s="743"/>
      <c r="CS128" s="743"/>
      <c r="CT128" s="743"/>
      <c r="CU128" s="743"/>
      <c r="CV128" s="743"/>
      <c r="CW128" s="743"/>
      <c r="CX128" s="743"/>
      <c r="CY128" s="743"/>
      <c r="CZ128" s="743"/>
      <c r="DA128" s="743"/>
      <c r="DB128" s="743"/>
      <c r="DC128" s="743"/>
      <c r="DD128" s="743"/>
      <c r="DE128" s="743"/>
      <c r="DF128" s="744"/>
      <c r="DG128" s="803" t="s">
        <v>121</v>
      </c>
      <c r="DH128" s="804"/>
      <c r="DI128" s="804"/>
      <c r="DJ128" s="804"/>
      <c r="DK128" s="804"/>
      <c r="DL128" s="804" t="s">
        <v>121</v>
      </c>
      <c r="DM128" s="804"/>
      <c r="DN128" s="804"/>
      <c r="DO128" s="804"/>
      <c r="DP128" s="804"/>
      <c r="DQ128" s="804" t="s">
        <v>121</v>
      </c>
      <c r="DR128" s="804"/>
      <c r="DS128" s="804"/>
      <c r="DT128" s="804"/>
      <c r="DU128" s="804"/>
      <c r="DV128" s="805" t="s">
        <v>121</v>
      </c>
      <c r="DW128" s="805"/>
      <c r="DX128" s="805"/>
      <c r="DY128" s="805"/>
      <c r="DZ128" s="806"/>
    </row>
    <row r="129" spans="1:131" s="224"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465</v>
      </c>
      <c r="X129" s="790"/>
      <c r="Y129" s="790"/>
      <c r="Z129" s="791"/>
      <c r="AA129" s="792">
        <v>10091878</v>
      </c>
      <c r="AB129" s="793"/>
      <c r="AC129" s="793"/>
      <c r="AD129" s="793"/>
      <c r="AE129" s="794"/>
      <c r="AF129" s="795">
        <v>9908886</v>
      </c>
      <c r="AG129" s="793"/>
      <c r="AH129" s="793"/>
      <c r="AI129" s="793"/>
      <c r="AJ129" s="794"/>
      <c r="AK129" s="795">
        <v>9933315</v>
      </c>
      <c r="AL129" s="793"/>
      <c r="AM129" s="793"/>
      <c r="AN129" s="793"/>
      <c r="AO129" s="794"/>
      <c r="AP129" s="796"/>
      <c r="AQ129" s="797"/>
      <c r="AR129" s="797"/>
      <c r="AS129" s="797"/>
      <c r="AT129" s="798"/>
      <c r="AU129" s="227"/>
      <c r="AV129" s="227"/>
      <c r="AW129" s="227"/>
      <c r="AX129" s="764" t="s">
        <v>466</v>
      </c>
      <c r="AY129" s="765"/>
      <c r="AZ129" s="765"/>
      <c r="BA129" s="765"/>
      <c r="BB129" s="765"/>
      <c r="BC129" s="765"/>
      <c r="BD129" s="765"/>
      <c r="BE129" s="766"/>
      <c r="BF129" s="783" t="s">
        <v>121</v>
      </c>
      <c r="BG129" s="784"/>
      <c r="BH129" s="784"/>
      <c r="BI129" s="784"/>
      <c r="BJ129" s="784"/>
      <c r="BK129" s="784"/>
      <c r="BL129" s="785"/>
      <c r="BM129" s="783">
        <v>18.34</v>
      </c>
      <c r="BN129" s="784"/>
      <c r="BO129" s="784"/>
      <c r="BP129" s="784"/>
      <c r="BQ129" s="784"/>
      <c r="BR129" s="784"/>
      <c r="BS129" s="785"/>
      <c r="BT129" s="783">
        <v>30</v>
      </c>
      <c r="BU129" s="784"/>
      <c r="BV129" s="784"/>
      <c r="BW129" s="784"/>
      <c r="BX129" s="784"/>
      <c r="BY129" s="784"/>
      <c r="BZ129" s="786"/>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15">
      <c r="A130" s="787" t="s">
        <v>467</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468</v>
      </c>
      <c r="X130" s="790"/>
      <c r="Y130" s="790"/>
      <c r="Z130" s="791"/>
      <c r="AA130" s="792">
        <v>1196348</v>
      </c>
      <c r="AB130" s="793"/>
      <c r="AC130" s="793"/>
      <c r="AD130" s="793"/>
      <c r="AE130" s="794"/>
      <c r="AF130" s="795">
        <v>1156963</v>
      </c>
      <c r="AG130" s="793"/>
      <c r="AH130" s="793"/>
      <c r="AI130" s="793"/>
      <c r="AJ130" s="794"/>
      <c r="AK130" s="795">
        <v>1155260</v>
      </c>
      <c r="AL130" s="793"/>
      <c r="AM130" s="793"/>
      <c r="AN130" s="793"/>
      <c r="AO130" s="794"/>
      <c r="AP130" s="796"/>
      <c r="AQ130" s="797"/>
      <c r="AR130" s="797"/>
      <c r="AS130" s="797"/>
      <c r="AT130" s="798"/>
      <c r="AU130" s="227"/>
      <c r="AV130" s="227"/>
      <c r="AW130" s="227"/>
      <c r="AX130" s="764" t="s">
        <v>469</v>
      </c>
      <c r="AY130" s="765"/>
      <c r="AZ130" s="765"/>
      <c r="BA130" s="765"/>
      <c r="BB130" s="765"/>
      <c r="BC130" s="765"/>
      <c r="BD130" s="765"/>
      <c r="BE130" s="766"/>
      <c r="BF130" s="767">
        <v>7.1</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470</v>
      </c>
      <c r="X131" s="774"/>
      <c r="Y131" s="774"/>
      <c r="Z131" s="775"/>
      <c r="AA131" s="776">
        <v>8895530</v>
      </c>
      <c r="AB131" s="777"/>
      <c r="AC131" s="777"/>
      <c r="AD131" s="777"/>
      <c r="AE131" s="778"/>
      <c r="AF131" s="779">
        <v>8751923</v>
      </c>
      <c r="AG131" s="777"/>
      <c r="AH131" s="777"/>
      <c r="AI131" s="777"/>
      <c r="AJ131" s="778"/>
      <c r="AK131" s="779">
        <v>8778055</v>
      </c>
      <c r="AL131" s="777"/>
      <c r="AM131" s="777"/>
      <c r="AN131" s="777"/>
      <c r="AO131" s="778"/>
      <c r="AP131" s="780"/>
      <c r="AQ131" s="781"/>
      <c r="AR131" s="781"/>
      <c r="AS131" s="781"/>
      <c r="AT131" s="782"/>
      <c r="AU131" s="227"/>
      <c r="AV131" s="227"/>
      <c r="AW131" s="227"/>
      <c r="AX131" s="742" t="s">
        <v>471</v>
      </c>
      <c r="AY131" s="743"/>
      <c r="AZ131" s="743"/>
      <c r="BA131" s="743"/>
      <c r="BB131" s="743"/>
      <c r="BC131" s="743"/>
      <c r="BD131" s="743"/>
      <c r="BE131" s="744"/>
      <c r="BF131" s="745" t="s">
        <v>121</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15">
      <c r="A132" s="751" t="s">
        <v>472</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473</v>
      </c>
      <c r="W132" s="755"/>
      <c r="X132" s="755"/>
      <c r="Y132" s="755"/>
      <c r="Z132" s="756"/>
      <c r="AA132" s="757">
        <v>6.5540220759999999</v>
      </c>
      <c r="AB132" s="758"/>
      <c r="AC132" s="758"/>
      <c r="AD132" s="758"/>
      <c r="AE132" s="759"/>
      <c r="AF132" s="760">
        <v>7.7013474640000004</v>
      </c>
      <c r="AG132" s="758"/>
      <c r="AH132" s="758"/>
      <c r="AI132" s="758"/>
      <c r="AJ132" s="759"/>
      <c r="AK132" s="760">
        <v>7.0743461959999996</v>
      </c>
      <c r="AL132" s="758"/>
      <c r="AM132" s="758"/>
      <c r="AN132" s="758"/>
      <c r="AO132" s="759"/>
      <c r="AP132" s="761"/>
      <c r="AQ132" s="762"/>
      <c r="AR132" s="762"/>
      <c r="AS132" s="762"/>
      <c r="AT132" s="763"/>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474</v>
      </c>
      <c r="W133" s="734"/>
      <c r="X133" s="734"/>
      <c r="Y133" s="734"/>
      <c r="Z133" s="735"/>
      <c r="AA133" s="736">
        <v>7.1</v>
      </c>
      <c r="AB133" s="737"/>
      <c r="AC133" s="737"/>
      <c r="AD133" s="737"/>
      <c r="AE133" s="738"/>
      <c r="AF133" s="736">
        <v>7.1</v>
      </c>
      <c r="AG133" s="737"/>
      <c r="AH133" s="737"/>
      <c r="AI133" s="737"/>
      <c r="AJ133" s="738"/>
      <c r="AK133" s="736">
        <v>7.1</v>
      </c>
      <c r="AL133" s="737"/>
      <c r="AM133" s="737"/>
      <c r="AN133" s="737"/>
      <c r="AO133" s="738"/>
      <c r="AP133" s="739"/>
      <c r="AQ133" s="740"/>
      <c r="AR133" s="740"/>
      <c r="AS133" s="740"/>
      <c r="AT133" s="741"/>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15">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25" hidden="1" x14ac:dyDescent="0.15">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YESJLZMGRaDcCMoZjjwIbOhMP0WSCB5tQJt/+XbM167Jk5NL29ijTvHxBH6DaSAlR6Yj6bnemLii9pQHoopcZw==" saltValue="PaA8R54q8ZT+wN4AaoTbn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54" customWidth="1"/>
    <col min="121" max="121" width="0" style="253" hidden="1" customWidth="1"/>
    <col min="122" max="16384" width="9" style="253" hidden="1"/>
  </cols>
  <sheetData>
    <row r="1" spans="1:120"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3"/>
    </row>
    <row r="17" spans="119:120" x14ac:dyDescent="0.15">
      <c r="DP17" s="253"/>
    </row>
    <row r="18" spans="119:120" x14ac:dyDescent="0.15"/>
    <row r="19" spans="119:120" x14ac:dyDescent="0.15"/>
    <row r="20" spans="119:120" x14ac:dyDescent="0.15">
      <c r="DO20" s="253"/>
      <c r="DP20" s="253"/>
    </row>
    <row r="21" spans="119:120" x14ac:dyDescent="0.15">
      <c r="DP21" s="253"/>
    </row>
    <row r="22" spans="119:120" x14ac:dyDescent="0.15"/>
    <row r="23" spans="119:120" x14ac:dyDescent="0.15">
      <c r="DO23" s="253"/>
      <c r="DP23" s="253"/>
    </row>
    <row r="24" spans="119:120" x14ac:dyDescent="0.15">
      <c r="DP24" s="253"/>
    </row>
    <row r="25" spans="119:120" x14ac:dyDescent="0.15">
      <c r="DP25" s="253"/>
    </row>
    <row r="26" spans="119:120" x14ac:dyDescent="0.15">
      <c r="DO26" s="253"/>
      <c r="DP26" s="253"/>
    </row>
    <row r="27" spans="119:120" x14ac:dyDescent="0.15"/>
    <row r="28" spans="119:120" x14ac:dyDescent="0.15">
      <c r="DO28" s="253"/>
      <c r="DP28" s="253"/>
    </row>
    <row r="29" spans="119:120" x14ac:dyDescent="0.15">
      <c r="DP29" s="253"/>
    </row>
    <row r="30" spans="119:120" x14ac:dyDescent="0.15"/>
    <row r="31" spans="119:120" x14ac:dyDescent="0.15">
      <c r="DO31" s="253"/>
      <c r="DP31" s="253"/>
    </row>
    <row r="32" spans="119:120" x14ac:dyDescent="0.15"/>
    <row r="33" spans="98:120" x14ac:dyDescent="0.15">
      <c r="DO33" s="253"/>
      <c r="DP33" s="253"/>
    </row>
    <row r="34" spans="98:120" x14ac:dyDescent="0.15">
      <c r="DM34" s="253"/>
    </row>
    <row r="35" spans="98:120" x14ac:dyDescent="0.15">
      <c r="CT35" s="253"/>
      <c r="CU35" s="253"/>
      <c r="CV35" s="253"/>
      <c r="CY35" s="253"/>
      <c r="CZ35" s="253"/>
      <c r="DA35" s="253"/>
      <c r="DD35" s="253"/>
      <c r="DE35" s="253"/>
      <c r="DF35" s="253"/>
      <c r="DI35" s="253"/>
      <c r="DJ35" s="253"/>
      <c r="DK35" s="253"/>
      <c r="DM35" s="253"/>
      <c r="DN35" s="253"/>
      <c r="DO35" s="253"/>
      <c r="DP35" s="253"/>
    </row>
    <row r="36" spans="98:120" x14ac:dyDescent="0.15"/>
    <row r="37" spans="98:120" x14ac:dyDescent="0.15">
      <c r="CW37" s="253"/>
      <c r="DB37" s="253"/>
      <c r="DG37" s="253"/>
      <c r="DL37" s="253"/>
      <c r="DP37" s="253"/>
    </row>
    <row r="38" spans="98:120" x14ac:dyDescent="0.15">
      <c r="CT38" s="253"/>
      <c r="CU38" s="253"/>
      <c r="CV38" s="253"/>
      <c r="CW38" s="253"/>
      <c r="CY38" s="253"/>
      <c r="CZ38" s="253"/>
      <c r="DA38" s="253"/>
      <c r="DB38" s="253"/>
      <c r="DD38" s="253"/>
      <c r="DE38" s="253"/>
      <c r="DF38" s="253"/>
      <c r="DG38" s="253"/>
      <c r="DI38" s="253"/>
      <c r="DJ38" s="253"/>
      <c r="DK38" s="253"/>
      <c r="DL38" s="253"/>
      <c r="DN38" s="253"/>
      <c r="DO38" s="253"/>
      <c r="DP38" s="253"/>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3"/>
      <c r="DO49" s="253"/>
      <c r="DP49" s="253"/>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3"/>
      <c r="CS63" s="253"/>
      <c r="CX63" s="253"/>
      <c r="DC63" s="253"/>
      <c r="DH63" s="253"/>
    </row>
    <row r="64" spans="22:120" x14ac:dyDescent="0.15">
      <c r="V64" s="253"/>
    </row>
    <row r="65" spans="15:120" x14ac:dyDescent="0.15">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x14ac:dyDescent="0.15">
      <c r="Q66" s="253"/>
      <c r="S66" s="253"/>
      <c r="U66" s="253"/>
      <c r="DM66" s="253"/>
    </row>
    <row r="67" spans="15:120" x14ac:dyDescent="0.15">
      <c r="O67" s="253"/>
      <c r="P67" s="253"/>
      <c r="R67" s="253"/>
      <c r="T67" s="253"/>
      <c r="Y67" s="253"/>
      <c r="CT67" s="253"/>
      <c r="CV67" s="253"/>
      <c r="CW67" s="253"/>
      <c r="CY67" s="253"/>
      <c r="DA67" s="253"/>
      <c r="DB67" s="253"/>
      <c r="DD67" s="253"/>
      <c r="DF67" s="253"/>
      <c r="DG67" s="253"/>
      <c r="DI67" s="253"/>
      <c r="DK67" s="253"/>
      <c r="DL67" s="253"/>
      <c r="DN67" s="253"/>
      <c r="DO67" s="253"/>
      <c r="DP67" s="253"/>
    </row>
    <row r="68" spans="15:120" x14ac:dyDescent="0.15"/>
    <row r="69" spans="15:120" x14ac:dyDescent="0.15"/>
    <row r="70" spans="15:120" x14ac:dyDescent="0.15"/>
    <row r="71" spans="15:120" x14ac:dyDescent="0.15"/>
    <row r="72" spans="15:120" x14ac:dyDescent="0.15">
      <c r="DP72" s="253"/>
    </row>
    <row r="73" spans="15:120" x14ac:dyDescent="0.15">
      <c r="DP73" s="253"/>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3"/>
      <c r="CX96" s="253"/>
      <c r="DC96" s="253"/>
      <c r="DH96" s="253"/>
    </row>
    <row r="97" spans="24:120" x14ac:dyDescent="0.15">
      <c r="CS97" s="253"/>
      <c r="CX97" s="253"/>
      <c r="DC97" s="253"/>
      <c r="DH97" s="253"/>
      <c r="DP97" s="254" t="s">
        <v>475</v>
      </c>
    </row>
    <row r="98" spans="24:120" hidden="1" x14ac:dyDescent="0.15">
      <c r="CS98" s="253"/>
      <c r="CX98" s="253"/>
      <c r="DC98" s="253"/>
      <c r="DH98" s="253"/>
    </row>
    <row r="99" spans="24:120" hidden="1" x14ac:dyDescent="0.15">
      <c r="CS99" s="253"/>
      <c r="CX99" s="253"/>
      <c r="DC99" s="253"/>
      <c r="DH99" s="253"/>
    </row>
    <row r="101" spans="24:120" ht="12" hidden="1" customHeight="1" x14ac:dyDescent="0.15">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15">
      <c r="CU102" s="253"/>
      <c r="CZ102" s="253"/>
      <c r="DE102" s="253"/>
      <c r="DJ102" s="253"/>
      <c r="DM102" s="253"/>
    </row>
    <row r="103" spans="24:120" hidden="1" x14ac:dyDescent="0.15">
      <c r="CT103" s="253"/>
      <c r="CV103" s="253"/>
      <c r="CW103" s="253"/>
      <c r="CY103" s="253"/>
      <c r="DA103" s="253"/>
      <c r="DB103" s="253"/>
      <c r="DD103" s="253"/>
      <c r="DF103" s="253"/>
      <c r="DG103" s="253"/>
      <c r="DI103" s="253"/>
      <c r="DK103" s="253"/>
      <c r="DL103" s="253"/>
      <c r="DM103" s="253"/>
      <c r="DN103" s="253"/>
      <c r="DO103" s="253"/>
      <c r="DP103" s="253"/>
    </row>
    <row r="104" spans="24:120" hidden="1" x14ac:dyDescent="0.15">
      <c r="CV104" s="253"/>
      <c r="CW104" s="253"/>
      <c r="DA104" s="253"/>
      <c r="DB104" s="253"/>
      <c r="DF104" s="253"/>
      <c r="DG104" s="253"/>
      <c r="DK104" s="253"/>
      <c r="DL104" s="253"/>
      <c r="DN104" s="253"/>
      <c r="DO104" s="253"/>
      <c r="DP104" s="253"/>
    </row>
    <row r="105" spans="24:120" ht="12.75" hidden="1" customHeight="1" x14ac:dyDescent="0.15"/>
  </sheetData>
  <sheetProtection algorithmName="SHA-512" hashValue="8TxX/0ICxM5axb02GJ9sMPKd3kf8EyJICVgC8s+PaVhD10dKqPC8g6fbN2LSM/4Ug3LW1N15boYOf/BWiYnOjw==" saltValue="5CXgsbtq3ESe+uGDXJwT6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54" customWidth="1"/>
    <col min="117" max="16384" width="9" style="253" hidden="1"/>
  </cols>
  <sheetData>
    <row r="1" spans="2:116"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x14ac:dyDescent="0.15"/>
    <row r="3" spans="2:116" x14ac:dyDescent="0.15"/>
    <row r="4" spans="2:116" x14ac:dyDescent="0.15">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x14ac:dyDescent="0.15">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x14ac:dyDescent="0.15"/>
    <row r="20" spans="9:116" x14ac:dyDescent="0.15"/>
    <row r="21" spans="9:116" x14ac:dyDescent="0.15">
      <c r="DL21" s="253"/>
    </row>
    <row r="22" spans="9:116" x14ac:dyDescent="0.15">
      <c r="DI22" s="253"/>
      <c r="DJ22" s="253"/>
      <c r="DK22" s="253"/>
      <c r="DL22" s="253"/>
    </row>
    <row r="23" spans="9:116" x14ac:dyDescent="0.15">
      <c r="CY23" s="253"/>
      <c r="CZ23" s="253"/>
      <c r="DA23" s="253"/>
      <c r="DB23" s="253"/>
      <c r="DC23" s="253"/>
      <c r="DD23" s="253"/>
      <c r="DE23" s="253"/>
      <c r="DF23" s="253"/>
      <c r="DG23" s="253"/>
      <c r="DH23" s="253"/>
      <c r="DI23" s="253"/>
      <c r="DJ23" s="253"/>
      <c r="DK23" s="253"/>
      <c r="DL23" s="253"/>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3"/>
      <c r="DA35" s="253"/>
      <c r="DB35" s="253"/>
      <c r="DC35" s="253"/>
      <c r="DD35" s="253"/>
      <c r="DE35" s="253"/>
      <c r="DF35" s="253"/>
      <c r="DG35" s="253"/>
      <c r="DH35" s="253"/>
      <c r="DI35" s="253"/>
      <c r="DJ35" s="253"/>
      <c r="DK35" s="253"/>
      <c r="DL35" s="253"/>
    </row>
    <row r="36" spans="15:116" x14ac:dyDescent="0.15"/>
    <row r="37" spans="15:116" x14ac:dyDescent="0.15">
      <c r="DL37" s="253"/>
    </row>
    <row r="38" spans="15:116" x14ac:dyDescent="0.15">
      <c r="DI38" s="253"/>
      <c r="DJ38" s="253"/>
      <c r="DK38" s="253"/>
      <c r="DL38" s="253"/>
    </row>
    <row r="39" spans="15:116" x14ac:dyDescent="0.15"/>
    <row r="40" spans="15:116" x14ac:dyDescent="0.15"/>
    <row r="41" spans="15:116" x14ac:dyDescent="0.15"/>
    <row r="42" spans="15:116" x14ac:dyDescent="0.15"/>
    <row r="43" spans="15:116" x14ac:dyDescent="0.15">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x14ac:dyDescent="0.15">
      <c r="DL44" s="253"/>
    </row>
    <row r="45" spans="15:116" x14ac:dyDescent="0.15"/>
    <row r="46" spans="15:116" x14ac:dyDescent="0.15">
      <c r="DA46" s="253"/>
      <c r="DB46" s="253"/>
      <c r="DC46" s="253"/>
      <c r="DD46" s="253"/>
      <c r="DE46" s="253"/>
      <c r="DF46" s="253"/>
      <c r="DG46" s="253"/>
      <c r="DH46" s="253"/>
      <c r="DI46" s="253"/>
      <c r="DJ46" s="253"/>
      <c r="DK46" s="253"/>
      <c r="DL46" s="253"/>
    </row>
    <row r="47" spans="15:116" x14ac:dyDescent="0.15"/>
    <row r="48" spans="15:116" x14ac:dyDescent="0.15"/>
    <row r="49" spans="104:116" x14ac:dyDescent="0.15"/>
    <row r="50" spans="104:116" x14ac:dyDescent="0.15">
      <c r="CZ50" s="253"/>
      <c r="DA50" s="253"/>
      <c r="DB50" s="253"/>
      <c r="DC50" s="253"/>
      <c r="DD50" s="253"/>
      <c r="DE50" s="253"/>
      <c r="DF50" s="253"/>
      <c r="DG50" s="253"/>
      <c r="DH50" s="253"/>
      <c r="DI50" s="253"/>
      <c r="DJ50" s="253"/>
      <c r="DK50" s="253"/>
      <c r="DL50" s="253"/>
    </row>
    <row r="51" spans="104:116" x14ac:dyDescent="0.15"/>
    <row r="52" spans="104:116" x14ac:dyDescent="0.15"/>
    <row r="53" spans="104:116" x14ac:dyDescent="0.15">
      <c r="DL53" s="253"/>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3"/>
      <c r="DD67" s="253"/>
      <c r="DE67" s="253"/>
      <c r="DF67" s="253"/>
      <c r="DG67" s="253"/>
      <c r="DH67" s="253"/>
      <c r="DI67" s="253"/>
      <c r="DJ67" s="253"/>
      <c r="DK67" s="253"/>
      <c r="DL67" s="253"/>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TtR7eH7el/5ACPQ27ZY1rbk4KGXmas1tev1PYggTD1eE0AqYtR2HCmqqsYiZbziXVpxIG9ZBJfg+RJl3BWjTIA==" saltValue="Qu1K0ThbwOwOo03+eEbNZ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55" customWidth="1"/>
    <col min="37" max="44" width="17" style="255" customWidth="1"/>
    <col min="45" max="45" width="6.125" style="261" customWidth="1"/>
    <col min="46" max="46" width="3" style="259" customWidth="1"/>
    <col min="47" max="47" width="19.125" style="255" hidden="1" customWidth="1"/>
    <col min="48" max="52" width="12.625" style="255" hidden="1" customWidth="1"/>
    <col min="53" max="16384" width="8.625" style="255" hidden="1"/>
  </cols>
  <sheetData>
    <row r="1" spans="1:46" x14ac:dyDescent="0.15">
      <c r="AS1" s="255"/>
      <c r="AT1" s="255"/>
    </row>
    <row r="2" spans="1:46" x14ac:dyDescent="0.15">
      <c r="AS2" s="255"/>
      <c r="AT2" s="255"/>
    </row>
    <row r="3" spans="1:46" x14ac:dyDescent="0.15">
      <c r="AS3" s="255"/>
      <c r="AT3" s="255"/>
    </row>
    <row r="4" spans="1:46" x14ac:dyDescent="0.15">
      <c r="AS4" s="255"/>
      <c r="AT4" s="255"/>
    </row>
    <row r="5" spans="1:46" ht="17.25" x14ac:dyDescent="0.15">
      <c r="A5" s="256" t="s">
        <v>476</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x14ac:dyDescent="0.15">
      <c r="A6" s="259"/>
      <c r="AK6" s="260" t="s">
        <v>477</v>
      </c>
      <c r="AL6" s="260"/>
      <c r="AM6" s="260"/>
      <c r="AN6" s="260"/>
    </row>
    <row r="7" spans="1:46" ht="13.5" customHeight="1" x14ac:dyDescent="0.15">
      <c r="A7" s="259"/>
      <c r="AK7" s="262"/>
      <c r="AL7" s="263"/>
      <c r="AM7" s="263"/>
      <c r="AN7" s="264"/>
      <c r="AO7" s="1131" t="s">
        <v>478</v>
      </c>
      <c r="AP7" s="265"/>
      <c r="AQ7" s="266" t="s">
        <v>479</v>
      </c>
      <c r="AR7" s="267"/>
    </row>
    <row r="8" spans="1:46" x14ac:dyDescent="0.15">
      <c r="A8" s="259"/>
      <c r="AK8" s="268"/>
      <c r="AL8" s="269"/>
      <c r="AM8" s="269"/>
      <c r="AN8" s="270"/>
      <c r="AO8" s="1132"/>
      <c r="AP8" s="271" t="s">
        <v>480</v>
      </c>
      <c r="AQ8" s="272" t="s">
        <v>481</v>
      </c>
      <c r="AR8" s="273" t="s">
        <v>482</v>
      </c>
    </row>
    <row r="9" spans="1:46" x14ac:dyDescent="0.15">
      <c r="A9" s="259"/>
      <c r="AK9" s="1143" t="s">
        <v>483</v>
      </c>
      <c r="AL9" s="1144"/>
      <c r="AM9" s="1144"/>
      <c r="AN9" s="1145"/>
      <c r="AO9" s="274">
        <v>2483172</v>
      </c>
      <c r="AP9" s="274">
        <v>75568</v>
      </c>
      <c r="AQ9" s="275">
        <v>107616</v>
      </c>
      <c r="AR9" s="276">
        <v>-29.8</v>
      </c>
    </row>
    <row r="10" spans="1:46" ht="13.5" customHeight="1" x14ac:dyDescent="0.15">
      <c r="A10" s="259"/>
      <c r="AK10" s="1143" t="s">
        <v>484</v>
      </c>
      <c r="AL10" s="1144"/>
      <c r="AM10" s="1144"/>
      <c r="AN10" s="1145"/>
      <c r="AO10" s="277">
        <v>437167</v>
      </c>
      <c r="AP10" s="277">
        <v>13304</v>
      </c>
      <c r="AQ10" s="278">
        <v>10095</v>
      </c>
      <c r="AR10" s="279">
        <v>31.8</v>
      </c>
    </row>
    <row r="11" spans="1:46" ht="13.5" customHeight="1" x14ac:dyDescent="0.15">
      <c r="A11" s="259"/>
      <c r="AK11" s="1143" t="s">
        <v>485</v>
      </c>
      <c r="AL11" s="1144"/>
      <c r="AM11" s="1144"/>
      <c r="AN11" s="1145"/>
      <c r="AO11" s="277" t="s">
        <v>486</v>
      </c>
      <c r="AP11" s="277" t="s">
        <v>486</v>
      </c>
      <c r="AQ11" s="278">
        <v>1704</v>
      </c>
      <c r="AR11" s="279" t="s">
        <v>486</v>
      </c>
    </row>
    <row r="12" spans="1:46" ht="13.5" customHeight="1" x14ac:dyDescent="0.15">
      <c r="A12" s="259"/>
      <c r="AK12" s="1143" t="s">
        <v>487</v>
      </c>
      <c r="AL12" s="1144"/>
      <c r="AM12" s="1144"/>
      <c r="AN12" s="1145"/>
      <c r="AO12" s="277" t="s">
        <v>486</v>
      </c>
      <c r="AP12" s="277" t="s">
        <v>486</v>
      </c>
      <c r="AQ12" s="278">
        <v>7</v>
      </c>
      <c r="AR12" s="279" t="s">
        <v>486</v>
      </c>
    </row>
    <row r="13" spans="1:46" ht="13.5" customHeight="1" x14ac:dyDescent="0.15">
      <c r="A13" s="259"/>
      <c r="AK13" s="1143" t="s">
        <v>488</v>
      </c>
      <c r="AL13" s="1144"/>
      <c r="AM13" s="1144"/>
      <c r="AN13" s="1145"/>
      <c r="AO13" s="277">
        <v>117127</v>
      </c>
      <c r="AP13" s="277">
        <v>3564</v>
      </c>
      <c r="AQ13" s="278">
        <v>4110</v>
      </c>
      <c r="AR13" s="279">
        <v>-13.3</v>
      </c>
    </row>
    <row r="14" spans="1:46" ht="13.5" customHeight="1" x14ac:dyDescent="0.15">
      <c r="A14" s="259"/>
      <c r="AK14" s="1143" t="s">
        <v>489</v>
      </c>
      <c r="AL14" s="1144"/>
      <c r="AM14" s="1144"/>
      <c r="AN14" s="1145"/>
      <c r="AO14" s="277">
        <v>48801</v>
      </c>
      <c r="AP14" s="277">
        <v>1485</v>
      </c>
      <c r="AQ14" s="278">
        <v>2451</v>
      </c>
      <c r="AR14" s="279">
        <v>-39.4</v>
      </c>
    </row>
    <row r="15" spans="1:46" ht="13.5" customHeight="1" x14ac:dyDescent="0.15">
      <c r="A15" s="259"/>
      <c r="AK15" s="1146" t="s">
        <v>490</v>
      </c>
      <c r="AL15" s="1147"/>
      <c r="AM15" s="1147"/>
      <c r="AN15" s="1148"/>
      <c r="AO15" s="277">
        <v>-184724</v>
      </c>
      <c r="AP15" s="277">
        <v>-5622</v>
      </c>
      <c r="AQ15" s="278">
        <v>-6399</v>
      </c>
      <c r="AR15" s="279">
        <v>-12.1</v>
      </c>
    </row>
    <row r="16" spans="1:46" x14ac:dyDescent="0.15">
      <c r="A16" s="259"/>
      <c r="AK16" s="1146" t="s">
        <v>177</v>
      </c>
      <c r="AL16" s="1147"/>
      <c r="AM16" s="1147"/>
      <c r="AN16" s="1148"/>
      <c r="AO16" s="277">
        <v>2901543</v>
      </c>
      <c r="AP16" s="277">
        <v>88300</v>
      </c>
      <c r="AQ16" s="278">
        <v>119584</v>
      </c>
      <c r="AR16" s="279">
        <v>-26.2</v>
      </c>
    </row>
    <row r="17" spans="1:46" x14ac:dyDescent="0.15">
      <c r="A17" s="259"/>
    </row>
    <row r="18" spans="1:46" x14ac:dyDescent="0.15">
      <c r="A18" s="259"/>
      <c r="AQ18" s="280"/>
      <c r="AR18" s="280"/>
    </row>
    <row r="19" spans="1:46" x14ac:dyDescent="0.15">
      <c r="A19" s="259"/>
      <c r="AK19" s="255" t="s">
        <v>491</v>
      </c>
    </row>
    <row r="20" spans="1:46" x14ac:dyDescent="0.15">
      <c r="A20" s="259"/>
      <c r="AK20" s="281"/>
      <c r="AL20" s="282"/>
      <c r="AM20" s="282"/>
      <c r="AN20" s="283"/>
      <c r="AO20" s="284" t="s">
        <v>492</v>
      </c>
      <c r="AP20" s="285" t="s">
        <v>493</v>
      </c>
      <c r="AQ20" s="286" t="s">
        <v>494</v>
      </c>
      <c r="AR20" s="287"/>
    </row>
    <row r="21" spans="1:46" s="260" customFormat="1" x14ac:dyDescent="0.15">
      <c r="A21" s="288"/>
      <c r="AK21" s="1149" t="s">
        <v>495</v>
      </c>
      <c r="AL21" s="1150"/>
      <c r="AM21" s="1150"/>
      <c r="AN21" s="1151"/>
      <c r="AO21" s="289">
        <v>7.24</v>
      </c>
      <c r="AP21" s="290">
        <v>10.86</v>
      </c>
      <c r="AQ21" s="291">
        <v>-3.62</v>
      </c>
      <c r="AS21" s="292"/>
      <c r="AT21" s="288"/>
    </row>
    <row r="22" spans="1:46" s="260" customFormat="1" x14ac:dyDescent="0.15">
      <c r="A22" s="288"/>
      <c r="AK22" s="1149" t="s">
        <v>496</v>
      </c>
      <c r="AL22" s="1150"/>
      <c r="AM22" s="1150"/>
      <c r="AN22" s="1151"/>
      <c r="AO22" s="293">
        <v>98.3</v>
      </c>
      <c r="AP22" s="294">
        <v>97.3</v>
      </c>
      <c r="AQ22" s="295">
        <v>1</v>
      </c>
      <c r="AR22" s="280"/>
      <c r="AS22" s="292"/>
      <c r="AT22" s="288"/>
    </row>
    <row r="23" spans="1:46" s="260" customFormat="1" x14ac:dyDescent="0.15">
      <c r="A23" s="288"/>
      <c r="AP23" s="280"/>
      <c r="AQ23" s="280"/>
      <c r="AR23" s="280"/>
      <c r="AS23" s="292"/>
      <c r="AT23" s="288"/>
    </row>
    <row r="24" spans="1:46" s="260" customFormat="1" x14ac:dyDescent="0.15">
      <c r="A24" s="288"/>
      <c r="AP24" s="280"/>
      <c r="AQ24" s="280"/>
      <c r="AR24" s="280"/>
      <c r="AS24" s="292"/>
      <c r="AT24" s="288"/>
    </row>
    <row r="25" spans="1:46" s="260" customFormat="1" x14ac:dyDescent="0.15">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x14ac:dyDescent="0.15">
      <c r="A26" s="1142" t="s">
        <v>497</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300"/>
      <c r="AS27" s="255"/>
      <c r="AT27" s="255"/>
    </row>
    <row r="28" spans="1:46" ht="17.25" x14ac:dyDescent="0.15">
      <c r="A28" s="256" t="s">
        <v>498</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x14ac:dyDescent="0.15">
      <c r="A29" s="259"/>
      <c r="AK29" s="260" t="s">
        <v>499</v>
      </c>
      <c r="AL29" s="260"/>
      <c r="AM29" s="260"/>
      <c r="AN29" s="260"/>
      <c r="AS29" s="302"/>
    </row>
    <row r="30" spans="1:46" ht="13.5" customHeight="1" x14ac:dyDescent="0.15">
      <c r="A30" s="259"/>
      <c r="AK30" s="262"/>
      <c r="AL30" s="263"/>
      <c r="AM30" s="263"/>
      <c r="AN30" s="264"/>
      <c r="AO30" s="1131" t="s">
        <v>478</v>
      </c>
      <c r="AP30" s="265"/>
      <c r="AQ30" s="266" t="s">
        <v>479</v>
      </c>
      <c r="AR30" s="267"/>
    </row>
    <row r="31" spans="1:46" x14ac:dyDescent="0.15">
      <c r="A31" s="259"/>
      <c r="AK31" s="268"/>
      <c r="AL31" s="269"/>
      <c r="AM31" s="269"/>
      <c r="AN31" s="270"/>
      <c r="AO31" s="1132"/>
      <c r="AP31" s="271" t="s">
        <v>480</v>
      </c>
      <c r="AQ31" s="272" t="s">
        <v>481</v>
      </c>
      <c r="AR31" s="273" t="s">
        <v>482</v>
      </c>
    </row>
    <row r="32" spans="1:46" ht="27" customHeight="1" x14ac:dyDescent="0.15">
      <c r="A32" s="259"/>
      <c r="AK32" s="1133" t="s">
        <v>500</v>
      </c>
      <c r="AL32" s="1134"/>
      <c r="AM32" s="1134"/>
      <c r="AN32" s="1135"/>
      <c r="AO32" s="303">
        <v>1463854</v>
      </c>
      <c r="AP32" s="303">
        <v>44548</v>
      </c>
      <c r="AQ32" s="304">
        <v>75090</v>
      </c>
      <c r="AR32" s="305">
        <v>-40.700000000000003</v>
      </c>
    </row>
    <row r="33" spans="1:46" ht="13.5" customHeight="1" x14ac:dyDescent="0.15">
      <c r="A33" s="259"/>
      <c r="AK33" s="1133" t="s">
        <v>501</v>
      </c>
      <c r="AL33" s="1134"/>
      <c r="AM33" s="1134"/>
      <c r="AN33" s="1135"/>
      <c r="AO33" s="303" t="s">
        <v>486</v>
      </c>
      <c r="AP33" s="303" t="s">
        <v>486</v>
      </c>
      <c r="AQ33" s="304" t="s">
        <v>486</v>
      </c>
      <c r="AR33" s="305" t="s">
        <v>486</v>
      </c>
    </row>
    <row r="34" spans="1:46" ht="27" customHeight="1" x14ac:dyDescent="0.15">
      <c r="A34" s="259"/>
      <c r="AK34" s="1133" t="s">
        <v>502</v>
      </c>
      <c r="AL34" s="1134"/>
      <c r="AM34" s="1134"/>
      <c r="AN34" s="1135"/>
      <c r="AO34" s="303" t="s">
        <v>486</v>
      </c>
      <c r="AP34" s="303" t="s">
        <v>486</v>
      </c>
      <c r="AQ34" s="304">
        <v>1</v>
      </c>
      <c r="AR34" s="305" t="s">
        <v>486</v>
      </c>
    </row>
    <row r="35" spans="1:46" ht="27" customHeight="1" x14ac:dyDescent="0.15">
      <c r="A35" s="259"/>
      <c r="AK35" s="1133" t="s">
        <v>503</v>
      </c>
      <c r="AL35" s="1134"/>
      <c r="AM35" s="1134"/>
      <c r="AN35" s="1135"/>
      <c r="AO35" s="303">
        <v>416031</v>
      </c>
      <c r="AP35" s="303">
        <v>12661</v>
      </c>
      <c r="AQ35" s="304">
        <v>17211</v>
      </c>
      <c r="AR35" s="305">
        <v>-26.4</v>
      </c>
    </row>
    <row r="36" spans="1:46" ht="27" customHeight="1" x14ac:dyDescent="0.15">
      <c r="A36" s="259"/>
      <c r="AK36" s="1133" t="s">
        <v>504</v>
      </c>
      <c r="AL36" s="1134"/>
      <c r="AM36" s="1134"/>
      <c r="AN36" s="1135"/>
      <c r="AO36" s="303">
        <v>105030</v>
      </c>
      <c r="AP36" s="303">
        <v>3196</v>
      </c>
      <c r="AQ36" s="304">
        <v>2478</v>
      </c>
      <c r="AR36" s="305">
        <v>29</v>
      </c>
    </row>
    <row r="37" spans="1:46" ht="13.5" customHeight="1" x14ac:dyDescent="0.15">
      <c r="A37" s="259"/>
      <c r="AK37" s="1133" t="s">
        <v>505</v>
      </c>
      <c r="AL37" s="1134"/>
      <c r="AM37" s="1134"/>
      <c r="AN37" s="1135"/>
      <c r="AO37" s="303">
        <v>25554</v>
      </c>
      <c r="AP37" s="303">
        <v>778</v>
      </c>
      <c r="AQ37" s="304">
        <v>654</v>
      </c>
      <c r="AR37" s="305">
        <v>19</v>
      </c>
    </row>
    <row r="38" spans="1:46" ht="27" customHeight="1" x14ac:dyDescent="0.15">
      <c r="A38" s="259"/>
      <c r="AK38" s="1136" t="s">
        <v>506</v>
      </c>
      <c r="AL38" s="1137"/>
      <c r="AM38" s="1137"/>
      <c r="AN38" s="1138"/>
      <c r="AO38" s="306" t="s">
        <v>486</v>
      </c>
      <c r="AP38" s="306" t="s">
        <v>486</v>
      </c>
      <c r="AQ38" s="307">
        <v>4</v>
      </c>
      <c r="AR38" s="295" t="s">
        <v>486</v>
      </c>
      <c r="AS38" s="302"/>
    </row>
    <row r="39" spans="1:46" x14ac:dyDescent="0.15">
      <c r="A39" s="259"/>
      <c r="AK39" s="1136" t="s">
        <v>507</v>
      </c>
      <c r="AL39" s="1137"/>
      <c r="AM39" s="1137"/>
      <c r="AN39" s="1138"/>
      <c r="AO39" s="303">
        <v>-234219</v>
      </c>
      <c r="AP39" s="303">
        <v>-7128</v>
      </c>
      <c r="AQ39" s="304">
        <v>-3502</v>
      </c>
      <c r="AR39" s="305">
        <v>103.5</v>
      </c>
      <c r="AS39" s="302"/>
    </row>
    <row r="40" spans="1:46" ht="27" customHeight="1" x14ac:dyDescent="0.15">
      <c r="A40" s="259"/>
      <c r="AK40" s="1133" t="s">
        <v>508</v>
      </c>
      <c r="AL40" s="1134"/>
      <c r="AM40" s="1134"/>
      <c r="AN40" s="1135"/>
      <c r="AO40" s="303">
        <v>-1155260</v>
      </c>
      <c r="AP40" s="303">
        <v>-35157</v>
      </c>
      <c r="AQ40" s="304">
        <v>-63750</v>
      </c>
      <c r="AR40" s="305">
        <v>-44.9</v>
      </c>
      <c r="AS40" s="302"/>
    </row>
    <row r="41" spans="1:46" x14ac:dyDescent="0.15">
      <c r="A41" s="259"/>
      <c r="AK41" s="1139" t="s">
        <v>287</v>
      </c>
      <c r="AL41" s="1140"/>
      <c r="AM41" s="1140"/>
      <c r="AN41" s="1141"/>
      <c r="AO41" s="303">
        <v>620990</v>
      </c>
      <c r="AP41" s="303">
        <v>18898</v>
      </c>
      <c r="AQ41" s="304">
        <v>28185</v>
      </c>
      <c r="AR41" s="305">
        <v>-33</v>
      </c>
      <c r="AS41" s="302"/>
    </row>
    <row r="42" spans="1:46" x14ac:dyDescent="0.15">
      <c r="A42" s="259"/>
      <c r="AK42" s="308"/>
      <c r="AQ42" s="280"/>
      <c r="AR42" s="280"/>
      <c r="AS42" s="302"/>
    </row>
    <row r="43" spans="1:46" x14ac:dyDescent="0.15">
      <c r="A43" s="259"/>
      <c r="AP43" s="309"/>
      <c r="AQ43" s="280"/>
      <c r="AS43" s="302"/>
    </row>
    <row r="44" spans="1:46" x14ac:dyDescent="0.15">
      <c r="A44" s="259"/>
      <c r="AQ44" s="280"/>
    </row>
    <row r="45" spans="1:46" x14ac:dyDescent="0.15">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x14ac:dyDescent="0.15">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15">
      <c r="A47" s="312" t="s">
        <v>509</v>
      </c>
    </row>
    <row r="48" spans="1:46" x14ac:dyDescent="0.15">
      <c r="A48" s="259"/>
      <c r="AK48" s="313" t="s">
        <v>510</v>
      </c>
      <c r="AL48" s="313"/>
      <c r="AM48" s="313"/>
      <c r="AN48" s="313"/>
      <c r="AO48" s="313"/>
      <c r="AP48" s="313"/>
      <c r="AQ48" s="314"/>
      <c r="AR48" s="313"/>
    </row>
    <row r="49" spans="1:44" ht="13.5" customHeight="1" x14ac:dyDescent="0.15">
      <c r="A49" s="259"/>
      <c r="AK49" s="315"/>
      <c r="AL49" s="316"/>
      <c r="AM49" s="1126" t="s">
        <v>478</v>
      </c>
      <c r="AN49" s="1128" t="s">
        <v>511</v>
      </c>
      <c r="AO49" s="1129"/>
      <c r="AP49" s="1129"/>
      <c r="AQ49" s="1129"/>
      <c r="AR49" s="1130"/>
    </row>
    <row r="50" spans="1:44" x14ac:dyDescent="0.15">
      <c r="A50" s="259"/>
      <c r="AK50" s="317"/>
      <c r="AL50" s="318"/>
      <c r="AM50" s="1127"/>
      <c r="AN50" s="319" t="s">
        <v>512</v>
      </c>
      <c r="AO50" s="320" t="s">
        <v>513</v>
      </c>
      <c r="AP50" s="321" t="s">
        <v>514</v>
      </c>
      <c r="AQ50" s="322" t="s">
        <v>515</v>
      </c>
      <c r="AR50" s="323" t="s">
        <v>516</v>
      </c>
    </row>
    <row r="51" spans="1:44" x14ac:dyDescent="0.15">
      <c r="A51" s="259"/>
      <c r="AK51" s="315" t="s">
        <v>517</v>
      </c>
      <c r="AL51" s="316"/>
      <c r="AM51" s="324">
        <v>2860487</v>
      </c>
      <c r="AN51" s="325">
        <v>80917</v>
      </c>
      <c r="AO51" s="326">
        <v>122.3</v>
      </c>
      <c r="AP51" s="327">
        <v>94081</v>
      </c>
      <c r="AQ51" s="328">
        <v>10.5</v>
      </c>
      <c r="AR51" s="329">
        <v>111.8</v>
      </c>
    </row>
    <row r="52" spans="1:44" x14ac:dyDescent="0.15">
      <c r="A52" s="259"/>
      <c r="AK52" s="330"/>
      <c r="AL52" s="331" t="s">
        <v>518</v>
      </c>
      <c r="AM52" s="332">
        <v>1357239</v>
      </c>
      <c r="AN52" s="333">
        <v>38393</v>
      </c>
      <c r="AO52" s="334">
        <v>108.6</v>
      </c>
      <c r="AP52" s="335">
        <v>48949</v>
      </c>
      <c r="AQ52" s="336">
        <v>11.5</v>
      </c>
      <c r="AR52" s="337">
        <v>97.1</v>
      </c>
    </row>
    <row r="53" spans="1:44" x14ac:dyDescent="0.15">
      <c r="A53" s="259"/>
      <c r="AK53" s="315" t="s">
        <v>519</v>
      </c>
      <c r="AL53" s="316"/>
      <c r="AM53" s="324">
        <v>2479670</v>
      </c>
      <c r="AN53" s="325">
        <v>71282</v>
      </c>
      <c r="AO53" s="326">
        <v>-11.9</v>
      </c>
      <c r="AP53" s="327">
        <v>92632</v>
      </c>
      <c r="AQ53" s="328">
        <v>-1.5</v>
      </c>
      <c r="AR53" s="329">
        <v>-10.4</v>
      </c>
    </row>
    <row r="54" spans="1:44" x14ac:dyDescent="0.15">
      <c r="A54" s="259"/>
      <c r="AK54" s="330"/>
      <c r="AL54" s="331" t="s">
        <v>518</v>
      </c>
      <c r="AM54" s="332">
        <v>983646</v>
      </c>
      <c r="AN54" s="333">
        <v>28276</v>
      </c>
      <c r="AO54" s="334">
        <v>-26.4</v>
      </c>
      <c r="AP54" s="335">
        <v>47978</v>
      </c>
      <c r="AQ54" s="336">
        <v>-2</v>
      </c>
      <c r="AR54" s="337">
        <v>-24.4</v>
      </c>
    </row>
    <row r="55" spans="1:44" x14ac:dyDescent="0.15">
      <c r="A55" s="259"/>
      <c r="AK55" s="315" t="s">
        <v>520</v>
      </c>
      <c r="AL55" s="316"/>
      <c r="AM55" s="324">
        <v>4106411</v>
      </c>
      <c r="AN55" s="325">
        <v>120327</v>
      </c>
      <c r="AO55" s="326">
        <v>68.8</v>
      </c>
      <c r="AP55" s="327">
        <v>96469</v>
      </c>
      <c r="AQ55" s="328">
        <v>4.0999999999999996</v>
      </c>
      <c r="AR55" s="329">
        <v>64.7</v>
      </c>
    </row>
    <row r="56" spans="1:44" x14ac:dyDescent="0.15">
      <c r="A56" s="259"/>
      <c r="AK56" s="330"/>
      <c r="AL56" s="331" t="s">
        <v>518</v>
      </c>
      <c r="AM56" s="332">
        <v>2402379</v>
      </c>
      <c r="AN56" s="333">
        <v>70395</v>
      </c>
      <c r="AO56" s="334">
        <v>149</v>
      </c>
      <c r="AP56" s="335">
        <v>49775</v>
      </c>
      <c r="AQ56" s="336">
        <v>3.7</v>
      </c>
      <c r="AR56" s="337">
        <v>145.30000000000001</v>
      </c>
    </row>
    <row r="57" spans="1:44" x14ac:dyDescent="0.15">
      <c r="A57" s="259"/>
      <c r="AK57" s="315" t="s">
        <v>521</v>
      </c>
      <c r="AL57" s="316"/>
      <c r="AM57" s="324">
        <v>1577409</v>
      </c>
      <c r="AN57" s="325">
        <v>47265</v>
      </c>
      <c r="AO57" s="326">
        <v>-60.7</v>
      </c>
      <c r="AP57" s="327">
        <v>85743</v>
      </c>
      <c r="AQ57" s="328">
        <v>-11.1</v>
      </c>
      <c r="AR57" s="329">
        <v>-49.6</v>
      </c>
    </row>
    <row r="58" spans="1:44" x14ac:dyDescent="0.15">
      <c r="A58" s="259"/>
      <c r="AK58" s="330"/>
      <c r="AL58" s="331" t="s">
        <v>518</v>
      </c>
      <c r="AM58" s="332">
        <v>1081926</v>
      </c>
      <c r="AN58" s="333">
        <v>32418</v>
      </c>
      <c r="AO58" s="334">
        <v>-53.9</v>
      </c>
      <c r="AP58" s="335">
        <v>45231</v>
      </c>
      <c r="AQ58" s="336">
        <v>-9.1</v>
      </c>
      <c r="AR58" s="337">
        <v>-44.8</v>
      </c>
    </row>
    <row r="59" spans="1:44" x14ac:dyDescent="0.15">
      <c r="A59" s="259"/>
      <c r="AK59" s="315" t="s">
        <v>522</v>
      </c>
      <c r="AL59" s="316"/>
      <c r="AM59" s="324">
        <v>2035995</v>
      </c>
      <c r="AN59" s="325">
        <v>61960</v>
      </c>
      <c r="AO59" s="326">
        <v>31.1</v>
      </c>
      <c r="AP59" s="327">
        <v>92509</v>
      </c>
      <c r="AQ59" s="328">
        <v>7.9</v>
      </c>
      <c r="AR59" s="329">
        <v>23.2</v>
      </c>
    </row>
    <row r="60" spans="1:44" x14ac:dyDescent="0.15">
      <c r="A60" s="259"/>
      <c r="AK60" s="330"/>
      <c r="AL60" s="331" t="s">
        <v>518</v>
      </c>
      <c r="AM60" s="332">
        <v>1185758</v>
      </c>
      <c r="AN60" s="333">
        <v>36085</v>
      </c>
      <c r="AO60" s="334">
        <v>11.3</v>
      </c>
      <c r="AP60" s="335">
        <v>52274</v>
      </c>
      <c r="AQ60" s="336">
        <v>15.6</v>
      </c>
      <c r="AR60" s="337">
        <v>-4.3</v>
      </c>
    </row>
    <row r="61" spans="1:44" x14ac:dyDescent="0.15">
      <c r="A61" s="259"/>
      <c r="AK61" s="315" t="s">
        <v>523</v>
      </c>
      <c r="AL61" s="338"/>
      <c r="AM61" s="324">
        <v>2611994</v>
      </c>
      <c r="AN61" s="325">
        <v>76350</v>
      </c>
      <c r="AO61" s="326">
        <v>29.9</v>
      </c>
      <c r="AP61" s="327">
        <v>92287</v>
      </c>
      <c r="AQ61" s="339">
        <v>2</v>
      </c>
      <c r="AR61" s="329">
        <v>27.9</v>
      </c>
    </row>
    <row r="62" spans="1:44" x14ac:dyDescent="0.15">
      <c r="A62" s="259"/>
      <c r="AK62" s="330"/>
      <c r="AL62" s="331" t="s">
        <v>518</v>
      </c>
      <c r="AM62" s="332">
        <v>1402190</v>
      </c>
      <c r="AN62" s="333">
        <v>41113</v>
      </c>
      <c r="AO62" s="334">
        <v>37.700000000000003</v>
      </c>
      <c r="AP62" s="335">
        <v>48841</v>
      </c>
      <c r="AQ62" s="336">
        <v>3.9</v>
      </c>
      <c r="AR62" s="337">
        <v>33.799999999999997</v>
      </c>
    </row>
    <row r="63" spans="1:44" x14ac:dyDescent="0.15">
      <c r="A63" s="259"/>
    </row>
    <row r="64" spans="1:44" x14ac:dyDescent="0.15">
      <c r="A64" s="259"/>
    </row>
    <row r="65" spans="1:46" x14ac:dyDescent="0.15">
      <c r="A65" s="259"/>
    </row>
    <row r="66" spans="1:46" x14ac:dyDescent="0.15">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15">
      <c r="AS67" s="255"/>
      <c r="AT67" s="255"/>
    </row>
    <row r="70" spans="1:46" hidden="1" x14ac:dyDescent="0.15"/>
    <row r="71" spans="1:46" hidden="1" x14ac:dyDescent="0.15"/>
    <row r="72" spans="1:46" hidden="1" x14ac:dyDescent="0.15"/>
    <row r="73" spans="1:46" hidden="1" x14ac:dyDescent="0.15"/>
  </sheetData>
  <sheetProtection algorithmName="SHA-512" hashValue="pAROaUOOBzBh2zCVWL+lJ8+EGs3L6A2b9QOxQOnWw2roVrpHMkcuvyP6dUN6GiR5Rv5iEWV5HZ0qMW7zMRgW4Q==" saltValue="vThD5P4z0Qa7F5Ab6fzsu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6384" width="9" style="253" hidden="1"/>
  </cols>
  <sheetData>
    <row r="1" spans="2:125"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x14ac:dyDescent="0.15">
      <c r="B2" s="253"/>
      <c r="DG2" s="253"/>
    </row>
    <row r="3" spans="2:125" x14ac:dyDescent="0.15">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x14ac:dyDescent="0.15"/>
    <row r="5" spans="2:125" x14ac:dyDescent="0.15"/>
    <row r="6" spans="2:125" x14ac:dyDescent="0.15"/>
    <row r="7" spans="2:125" x14ac:dyDescent="0.15"/>
    <row r="8" spans="2:125" x14ac:dyDescent="0.15"/>
    <row r="9" spans="2:125" x14ac:dyDescent="0.15">
      <c r="DU9" s="253"/>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3"/>
    </row>
    <row r="18" spans="125:125" x14ac:dyDescent="0.15"/>
    <row r="19" spans="125:125" x14ac:dyDescent="0.15"/>
    <row r="20" spans="125:125" x14ac:dyDescent="0.15">
      <c r="DU20" s="253"/>
    </row>
    <row r="21" spans="125:125" x14ac:dyDescent="0.15">
      <c r="DU21" s="253"/>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3"/>
    </row>
    <row r="29" spans="125:125" x14ac:dyDescent="0.15"/>
    <row r="30" spans="125:125" x14ac:dyDescent="0.15"/>
    <row r="31" spans="125:125" x14ac:dyDescent="0.15"/>
    <row r="32" spans="125:125" x14ac:dyDescent="0.15"/>
    <row r="33" spans="2:125" x14ac:dyDescent="0.15">
      <c r="B33" s="253"/>
      <c r="G33" s="253"/>
      <c r="I33" s="253"/>
    </row>
    <row r="34" spans="2:125" x14ac:dyDescent="0.15">
      <c r="C34" s="253"/>
      <c r="P34" s="253"/>
      <c r="DE34" s="253"/>
      <c r="DH34" s="253"/>
    </row>
    <row r="35" spans="2:125" x14ac:dyDescent="0.15">
      <c r="D35" s="253"/>
      <c r="E35" s="253"/>
      <c r="DG35" s="253"/>
      <c r="DJ35" s="253"/>
      <c r="DP35" s="253"/>
      <c r="DQ35" s="253"/>
      <c r="DR35" s="253"/>
      <c r="DS35" s="253"/>
      <c r="DT35" s="253"/>
      <c r="DU35" s="253"/>
    </row>
    <row r="36" spans="2:125" x14ac:dyDescent="0.15">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x14ac:dyDescent="0.15">
      <c r="DU37" s="253"/>
    </row>
    <row r="38" spans="2:125" x14ac:dyDescent="0.15">
      <c r="DT38" s="253"/>
      <c r="DU38" s="253"/>
    </row>
    <row r="39" spans="2:125" x14ac:dyDescent="0.15"/>
    <row r="40" spans="2:125" x14ac:dyDescent="0.15">
      <c r="DH40" s="253"/>
    </row>
    <row r="41" spans="2:125" x14ac:dyDescent="0.15">
      <c r="DE41" s="253"/>
    </row>
    <row r="42" spans="2:125" x14ac:dyDescent="0.15">
      <c r="DG42" s="253"/>
      <c r="DJ42" s="253"/>
    </row>
    <row r="43" spans="2:125" x14ac:dyDescent="0.15">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x14ac:dyDescent="0.15">
      <c r="DU44" s="253"/>
    </row>
    <row r="45" spans="2:125" x14ac:dyDescent="0.15"/>
    <row r="46" spans="2:125" x14ac:dyDescent="0.15"/>
    <row r="47" spans="2:125" x14ac:dyDescent="0.15"/>
    <row r="48" spans="2:125" x14ac:dyDescent="0.15">
      <c r="DT48" s="253"/>
      <c r="DU48" s="253"/>
    </row>
    <row r="49" spans="120:125" x14ac:dyDescent="0.15">
      <c r="DU49" s="253"/>
    </row>
    <row r="50" spans="120:125" x14ac:dyDescent="0.15">
      <c r="DU50" s="253"/>
    </row>
    <row r="51" spans="120:125" x14ac:dyDescent="0.15">
      <c r="DP51" s="253"/>
      <c r="DQ51" s="253"/>
      <c r="DR51" s="253"/>
      <c r="DS51" s="253"/>
      <c r="DT51" s="253"/>
      <c r="DU51" s="253"/>
    </row>
    <row r="52" spans="120:125" x14ac:dyDescent="0.15"/>
    <row r="53" spans="120:125" x14ac:dyDescent="0.15"/>
    <row r="54" spans="120:125" x14ac:dyDescent="0.15">
      <c r="DU54" s="253"/>
    </row>
    <row r="55" spans="120:125" x14ac:dyDescent="0.15"/>
    <row r="56" spans="120:125" x14ac:dyDescent="0.15"/>
    <row r="57" spans="120:125" x14ac:dyDescent="0.15"/>
    <row r="58" spans="120:125" x14ac:dyDescent="0.15">
      <c r="DU58" s="253"/>
    </row>
    <row r="59" spans="120:125" x14ac:dyDescent="0.15"/>
    <row r="60" spans="120:125" x14ac:dyDescent="0.15"/>
    <row r="61" spans="120:125" x14ac:dyDescent="0.15"/>
    <row r="62" spans="120:125" x14ac:dyDescent="0.15"/>
    <row r="63" spans="120:125" x14ac:dyDescent="0.15">
      <c r="DU63" s="253"/>
    </row>
    <row r="64" spans="120:125" x14ac:dyDescent="0.15">
      <c r="DT64" s="253"/>
      <c r="DU64" s="253"/>
    </row>
    <row r="65" spans="123:125" x14ac:dyDescent="0.15"/>
    <row r="66" spans="123:125" x14ac:dyDescent="0.15"/>
    <row r="67" spans="123:125" x14ac:dyDescent="0.15"/>
    <row r="68" spans="123:125" x14ac:dyDescent="0.15"/>
    <row r="69" spans="123:125" x14ac:dyDescent="0.15">
      <c r="DS69" s="253"/>
      <c r="DT69" s="253"/>
      <c r="DU69" s="253"/>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3"/>
    </row>
    <row r="83" spans="116:125" x14ac:dyDescent="0.15">
      <c r="DM83" s="253"/>
      <c r="DN83" s="253"/>
      <c r="DO83" s="253"/>
      <c r="DP83" s="253"/>
      <c r="DQ83" s="253"/>
      <c r="DR83" s="253"/>
      <c r="DS83" s="253"/>
      <c r="DT83" s="253"/>
      <c r="DU83" s="253"/>
    </row>
    <row r="84" spans="116:125" x14ac:dyDescent="0.15"/>
    <row r="85" spans="116:125" x14ac:dyDescent="0.15"/>
    <row r="86" spans="116:125" x14ac:dyDescent="0.15"/>
    <row r="87" spans="116:125" x14ac:dyDescent="0.15"/>
    <row r="88" spans="116:125" x14ac:dyDescent="0.15">
      <c r="DU88" s="253"/>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3"/>
      <c r="DT94" s="253"/>
      <c r="DU94" s="253"/>
    </row>
    <row r="95" spans="116:125" ht="13.5" customHeight="1" x14ac:dyDescent="0.15">
      <c r="DU95" s="253"/>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3"/>
    </row>
    <row r="102" spans="124:125" ht="13.5" customHeight="1" x14ac:dyDescent="0.15"/>
    <row r="103" spans="124:125" ht="13.5" customHeight="1" x14ac:dyDescent="0.15"/>
    <row r="104" spans="124:125" ht="13.5" customHeight="1" x14ac:dyDescent="0.15">
      <c r="DT104" s="253"/>
      <c r="DU104" s="253"/>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3" t="s">
        <v>475</v>
      </c>
    </row>
    <row r="121" spans="125:125" ht="13.5" hidden="1" customHeight="1" x14ac:dyDescent="0.15">
      <c r="DU121" s="253"/>
    </row>
  </sheetData>
  <sheetProtection algorithmName="SHA-512" hashValue="00UROLoAiIfjVoTECKew/GfbpTvnzHgROFvDiYiI+CNgCnZYi8CT2mDXgJ2WRv0HvpvC2Xz0fEMp9jgP2CIJiQ==" saltValue="vmxLVasvjjYUj/C0qZ6sI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42" width="0" style="253" hidden="1" customWidth="1"/>
    <col min="143" max="16384" width="9" style="253" hidden="1"/>
  </cols>
  <sheetData>
    <row r="1" spans="1:125"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x14ac:dyDescent="0.15">
      <c r="B2" s="253"/>
      <c r="T2" s="253"/>
    </row>
    <row r="3" spans="1:125"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3"/>
      <c r="G33" s="253"/>
      <c r="I33" s="253"/>
    </row>
    <row r="34" spans="2:125" x14ac:dyDescent="0.15">
      <c r="C34" s="253"/>
      <c r="P34" s="253"/>
      <c r="R34" s="253"/>
      <c r="U34" s="253"/>
    </row>
    <row r="35" spans="2:125" x14ac:dyDescent="0.15">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x14ac:dyDescent="0.15">
      <c r="F36" s="253"/>
      <c r="H36" s="253"/>
      <c r="J36" s="253"/>
      <c r="K36" s="253"/>
      <c r="L36" s="253"/>
      <c r="M36" s="253"/>
      <c r="N36" s="253"/>
      <c r="O36" s="253"/>
      <c r="Q36" s="253"/>
      <c r="S36" s="253"/>
      <c r="V36" s="253"/>
    </row>
    <row r="37" spans="2:125" x14ac:dyDescent="0.15"/>
    <row r="38" spans="2:125" x14ac:dyDescent="0.15"/>
    <row r="39" spans="2:125" x14ac:dyDescent="0.15"/>
    <row r="40" spans="2:125" x14ac:dyDescent="0.15">
      <c r="U40" s="253"/>
    </row>
    <row r="41" spans="2:125" x14ac:dyDescent="0.15">
      <c r="R41" s="253"/>
    </row>
    <row r="42" spans="2:125" x14ac:dyDescent="0.15">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x14ac:dyDescent="0.15">
      <c r="Q43" s="253"/>
      <c r="S43" s="253"/>
      <c r="V43" s="253"/>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4" t="s">
        <v>475</v>
      </c>
    </row>
  </sheetData>
  <sheetProtection algorithmName="SHA-512" hashValue="CJMoja36IhRzdj40GFg7aeSa18YoJ6d0jfGlwt43C0QPbdhR2ZNQSkmVU1/kPswwzyrfzqtWira4TRTaY+eIVA==" saltValue="gBeuee4XFQZKCcl1CaM51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52" t="s">
        <v>3</v>
      </c>
      <c r="D47" s="1152"/>
      <c r="E47" s="1153"/>
      <c r="F47" s="11">
        <v>22.64</v>
      </c>
      <c r="G47" s="12">
        <v>9.75</v>
      </c>
      <c r="H47" s="12">
        <v>15.53</v>
      </c>
      <c r="I47" s="12">
        <v>24.6</v>
      </c>
      <c r="J47" s="13">
        <v>22.12</v>
      </c>
    </row>
    <row r="48" spans="2:10" ht="57.75" customHeight="1" x14ac:dyDescent="0.15">
      <c r="B48" s="14"/>
      <c r="C48" s="1154" t="s">
        <v>4</v>
      </c>
      <c r="D48" s="1154"/>
      <c r="E48" s="1155"/>
      <c r="F48" s="15">
        <v>7.89</v>
      </c>
      <c r="G48" s="16">
        <v>13.92</v>
      </c>
      <c r="H48" s="16">
        <v>12.1</v>
      </c>
      <c r="I48" s="16">
        <v>7.97</v>
      </c>
      <c r="J48" s="17">
        <v>12.09</v>
      </c>
    </row>
    <row r="49" spans="2:10" ht="57.75" customHeight="1" thickBot="1" x14ac:dyDescent="0.2">
      <c r="B49" s="18"/>
      <c r="C49" s="1156" t="s">
        <v>5</v>
      </c>
      <c r="D49" s="1156"/>
      <c r="E49" s="1157"/>
      <c r="F49" s="19" t="s">
        <v>530</v>
      </c>
      <c r="G49" s="20" t="s">
        <v>531</v>
      </c>
      <c r="H49" s="20" t="s">
        <v>532</v>
      </c>
      <c r="I49" s="20" t="s">
        <v>533</v>
      </c>
      <c r="J49" s="21">
        <v>1.73</v>
      </c>
    </row>
    <row r="50" spans="2:10" x14ac:dyDescent="0.15"/>
  </sheetData>
  <sheetProtection algorithmName="SHA-512" hashValue="HqDJBSCYhGKSWC0Tf74XD5f6EZVLqH8mIfyr76yFvs+o9bsJzozLyyRGUoLfxYd9ZXQ5qAntfpKt3Tc0STyxgw==" saltValue="PGbUCF+HltnNvgbq56h08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62" t="s">
        <v>534</v>
      </c>
      <c r="D34" s="1162"/>
      <c r="E34" s="1163"/>
      <c r="F34" s="32">
        <v>7.89</v>
      </c>
      <c r="G34" s="33">
        <v>13.92</v>
      </c>
      <c r="H34" s="33">
        <v>12.1</v>
      </c>
      <c r="I34" s="33">
        <v>7.96</v>
      </c>
      <c r="J34" s="34">
        <v>12.09</v>
      </c>
      <c r="K34" s="22"/>
      <c r="L34" s="22"/>
      <c r="M34" s="22"/>
      <c r="N34" s="22"/>
      <c r="O34" s="22"/>
      <c r="P34" s="22"/>
    </row>
    <row r="35" spans="1:16" ht="39" customHeight="1" x14ac:dyDescent="0.15">
      <c r="A35" s="22"/>
      <c r="B35" s="35"/>
      <c r="C35" s="1158" t="s">
        <v>535</v>
      </c>
      <c r="D35" s="1158"/>
      <c r="E35" s="1159"/>
      <c r="F35" s="36">
        <v>11.12</v>
      </c>
      <c r="G35" s="37">
        <v>11.45</v>
      </c>
      <c r="H35" s="37">
        <v>11.43</v>
      </c>
      <c r="I35" s="37">
        <v>9.61</v>
      </c>
      <c r="J35" s="38">
        <v>9.5299999999999994</v>
      </c>
      <c r="K35" s="22"/>
      <c r="L35" s="22"/>
      <c r="M35" s="22"/>
      <c r="N35" s="22"/>
      <c r="O35" s="22"/>
      <c r="P35" s="22"/>
    </row>
    <row r="36" spans="1:16" ht="39" customHeight="1" x14ac:dyDescent="0.15">
      <c r="A36" s="22"/>
      <c r="B36" s="35"/>
      <c r="C36" s="1158" t="s">
        <v>536</v>
      </c>
      <c r="D36" s="1158"/>
      <c r="E36" s="1159"/>
      <c r="F36" s="36">
        <v>5.37</v>
      </c>
      <c r="G36" s="37">
        <v>5.93</v>
      </c>
      <c r="H36" s="37">
        <v>5.67</v>
      </c>
      <c r="I36" s="37">
        <v>4.6500000000000004</v>
      </c>
      <c r="J36" s="38">
        <v>4.3</v>
      </c>
      <c r="K36" s="22"/>
      <c r="L36" s="22"/>
      <c r="M36" s="22"/>
      <c r="N36" s="22"/>
      <c r="O36" s="22"/>
      <c r="P36" s="22"/>
    </row>
    <row r="37" spans="1:16" ht="39" customHeight="1" x14ac:dyDescent="0.15">
      <c r="A37" s="22"/>
      <c r="B37" s="35"/>
      <c r="C37" s="1158" t="s">
        <v>537</v>
      </c>
      <c r="D37" s="1158"/>
      <c r="E37" s="1159"/>
      <c r="F37" s="36" t="s">
        <v>486</v>
      </c>
      <c r="G37" s="37">
        <v>0.71</v>
      </c>
      <c r="H37" s="37">
        <v>1.03</v>
      </c>
      <c r="I37" s="37">
        <v>1.44</v>
      </c>
      <c r="J37" s="38">
        <v>1.78</v>
      </c>
      <c r="K37" s="22"/>
      <c r="L37" s="22"/>
      <c r="M37" s="22"/>
      <c r="N37" s="22"/>
      <c r="O37" s="22"/>
      <c r="P37" s="22"/>
    </row>
    <row r="38" spans="1:16" ht="39" customHeight="1" x14ac:dyDescent="0.15">
      <c r="A38" s="22"/>
      <c r="B38" s="35"/>
      <c r="C38" s="1158" t="s">
        <v>538</v>
      </c>
      <c r="D38" s="1158"/>
      <c r="E38" s="1159"/>
      <c r="F38" s="36">
        <v>0.57999999999999996</v>
      </c>
      <c r="G38" s="37">
        <v>0.72</v>
      </c>
      <c r="H38" s="37">
        <v>1.43</v>
      </c>
      <c r="I38" s="37">
        <v>1.23</v>
      </c>
      <c r="J38" s="38">
        <v>0.63</v>
      </c>
      <c r="K38" s="22"/>
      <c r="L38" s="22"/>
      <c r="M38" s="22"/>
      <c r="N38" s="22"/>
      <c r="O38" s="22"/>
      <c r="P38" s="22"/>
    </row>
    <row r="39" spans="1:16" ht="39" customHeight="1" x14ac:dyDescent="0.15">
      <c r="A39" s="22"/>
      <c r="B39" s="35"/>
      <c r="C39" s="1158" t="s">
        <v>539</v>
      </c>
      <c r="D39" s="1158"/>
      <c r="E39" s="1159"/>
      <c r="F39" s="36">
        <v>0.1</v>
      </c>
      <c r="G39" s="37">
        <v>0.12</v>
      </c>
      <c r="H39" s="37">
        <v>0.13</v>
      </c>
      <c r="I39" s="37">
        <v>0.13</v>
      </c>
      <c r="J39" s="38">
        <v>0.14000000000000001</v>
      </c>
      <c r="K39" s="22"/>
      <c r="L39" s="22"/>
      <c r="M39" s="22"/>
      <c r="N39" s="22"/>
      <c r="O39" s="22"/>
      <c r="P39" s="22"/>
    </row>
    <row r="40" spans="1:16" ht="39" customHeight="1" x14ac:dyDescent="0.15">
      <c r="A40" s="22"/>
      <c r="B40" s="35"/>
      <c r="C40" s="1158" t="s">
        <v>540</v>
      </c>
      <c r="D40" s="1158"/>
      <c r="E40" s="1159"/>
      <c r="F40" s="36">
        <v>0.01</v>
      </c>
      <c r="G40" s="37">
        <v>0.02</v>
      </c>
      <c r="H40" s="37">
        <v>0.01</v>
      </c>
      <c r="I40" s="37">
        <v>0.02</v>
      </c>
      <c r="J40" s="38">
        <v>0</v>
      </c>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541</v>
      </c>
      <c r="D42" s="1158"/>
      <c r="E42" s="1159"/>
      <c r="F42" s="36" t="s">
        <v>486</v>
      </c>
      <c r="G42" s="37" t="s">
        <v>486</v>
      </c>
      <c r="H42" s="37" t="s">
        <v>486</v>
      </c>
      <c r="I42" s="37" t="s">
        <v>486</v>
      </c>
      <c r="J42" s="38" t="s">
        <v>486</v>
      </c>
      <c r="K42" s="22"/>
      <c r="L42" s="22"/>
      <c r="M42" s="22"/>
      <c r="N42" s="22"/>
      <c r="O42" s="22"/>
      <c r="P42" s="22"/>
    </row>
    <row r="43" spans="1:16" ht="39" customHeight="1" thickBot="1" x14ac:dyDescent="0.2">
      <c r="A43" s="22"/>
      <c r="B43" s="40"/>
      <c r="C43" s="1160" t="s">
        <v>542</v>
      </c>
      <c r="D43" s="1160"/>
      <c r="E43" s="1161"/>
      <c r="F43" s="41">
        <v>0.02</v>
      </c>
      <c r="G43" s="42">
        <v>0.03</v>
      </c>
      <c r="H43" s="42" t="s">
        <v>486</v>
      </c>
      <c r="I43" s="42" t="s">
        <v>486</v>
      </c>
      <c r="J43" s="43" t="s">
        <v>486</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Rut9H3xtaC5IWomV/ZB2eukBj2pSkdI5v+YUJQsjvTuobQ5pr92nUYmVF4a0J20scNuoaxz8AUe/OPzarcU25Q==" saltValue="WuuE4ipwoIjI1cNqWavCe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1458</v>
      </c>
      <c r="L45" s="58">
        <v>1452</v>
      </c>
      <c r="M45" s="58">
        <v>1456</v>
      </c>
      <c r="N45" s="58">
        <v>1511</v>
      </c>
      <c r="O45" s="59">
        <v>1464</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486</v>
      </c>
      <c r="L46" s="62" t="s">
        <v>486</v>
      </c>
      <c r="M46" s="62" t="s">
        <v>486</v>
      </c>
      <c r="N46" s="62" t="s">
        <v>486</v>
      </c>
      <c r="O46" s="63" t="s">
        <v>486</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486</v>
      </c>
      <c r="L47" s="62" t="s">
        <v>486</v>
      </c>
      <c r="M47" s="62" t="s">
        <v>486</v>
      </c>
      <c r="N47" s="62" t="s">
        <v>486</v>
      </c>
      <c r="O47" s="63" t="s">
        <v>486</v>
      </c>
      <c r="P47" s="46"/>
      <c r="Q47" s="46"/>
      <c r="R47" s="46"/>
      <c r="S47" s="46"/>
      <c r="T47" s="46"/>
      <c r="U47" s="46"/>
    </row>
    <row r="48" spans="1:21" ht="30.75" customHeight="1" x14ac:dyDescent="0.15">
      <c r="A48" s="46"/>
      <c r="B48" s="1189"/>
      <c r="C48" s="1190"/>
      <c r="D48" s="60"/>
      <c r="E48" s="1166" t="s">
        <v>13</v>
      </c>
      <c r="F48" s="1166"/>
      <c r="G48" s="1166"/>
      <c r="H48" s="1166"/>
      <c r="I48" s="1166"/>
      <c r="J48" s="1167"/>
      <c r="K48" s="61">
        <v>472</v>
      </c>
      <c r="L48" s="62">
        <v>438</v>
      </c>
      <c r="M48" s="62">
        <v>425</v>
      </c>
      <c r="N48" s="62">
        <v>420</v>
      </c>
      <c r="O48" s="63">
        <v>416</v>
      </c>
      <c r="P48" s="46"/>
      <c r="Q48" s="46"/>
      <c r="R48" s="46"/>
      <c r="S48" s="46"/>
      <c r="T48" s="46"/>
      <c r="U48" s="46"/>
    </row>
    <row r="49" spans="1:21" ht="30.75" customHeight="1" x14ac:dyDescent="0.15">
      <c r="A49" s="46"/>
      <c r="B49" s="1189"/>
      <c r="C49" s="1190"/>
      <c r="D49" s="60"/>
      <c r="E49" s="1166" t="s">
        <v>14</v>
      </c>
      <c r="F49" s="1166"/>
      <c r="G49" s="1166"/>
      <c r="H49" s="1166"/>
      <c r="I49" s="1166"/>
      <c r="J49" s="1167"/>
      <c r="K49" s="61">
        <v>130</v>
      </c>
      <c r="L49" s="62">
        <v>120</v>
      </c>
      <c r="M49" s="62">
        <v>112</v>
      </c>
      <c r="N49" s="62">
        <v>108</v>
      </c>
      <c r="O49" s="63">
        <v>105</v>
      </c>
      <c r="P49" s="46"/>
      <c r="Q49" s="46"/>
      <c r="R49" s="46"/>
      <c r="S49" s="46"/>
      <c r="T49" s="46"/>
      <c r="U49" s="46"/>
    </row>
    <row r="50" spans="1:21" ht="30.75" customHeight="1" x14ac:dyDescent="0.15">
      <c r="A50" s="46"/>
      <c r="B50" s="1189"/>
      <c r="C50" s="1190"/>
      <c r="D50" s="60"/>
      <c r="E50" s="1166" t="s">
        <v>15</v>
      </c>
      <c r="F50" s="1166"/>
      <c r="G50" s="1166"/>
      <c r="H50" s="1166"/>
      <c r="I50" s="1166"/>
      <c r="J50" s="1167"/>
      <c r="K50" s="61">
        <v>53</v>
      </c>
      <c r="L50" s="62">
        <v>53</v>
      </c>
      <c r="M50" s="62">
        <v>26</v>
      </c>
      <c r="N50" s="62">
        <v>26</v>
      </c>
      <c r="O50" s="63">
        <v>26</v>
      </c>
      <c r="P50" s="46"/>
      <c r="Q50" s="46"/>
      <c r="R50" s="46"/>
      <c r="S50" s="46"/>
      <c r="T50" s="46"/>
      <c r="U50" s="46"/>
    </row>
    <row r="51" spans="1:21" ht="30.75" customHeight="1" x14ac:dyDescent="0.15">
      <c r="A51" s="46"/>
      <c r="B51" s="1191"/>
      <c r="C51" s="1192"/>
      <c r="D51" s="64"/>
      <c r="E51" s="1166" t="s">
        <v>16</v>
      </c>
      <c r="F51" s="1166"/>
      <c r="G51" s="1166"/>
      <c r="H51" s="1166"/>
      <c r="I51" s="1166"/>
      <c r="J51" s="1167"/>
      <c r="K51" s="61" t="s">
        <v>486</v>
      </c>
      <c r="L51" s="62" t="s">
        <v>486</v>
      </c>
      <c r="M51" s="62" t="s">
        <v>486</v>
      </c>
      <c r="N51" s="62" t="s">
        <v>486</v>
      </c>
      <c r="O51" s="63" t="s">
        <v>486</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1470</v>
      </c>
      <c r="L52" s="62">
        <v>1464</v>
      </c>
      <c r="M52" s="62">
        <v>1437</v>
      </c>
      <c r="N52" s="62">
        <v>1390</v>
      </c>
      <c r="O52" s="63">
        <v>1389</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643</v>
      </c>
      <c r="L53" s="67">
        <v>599</v>
      </c>
      <c r="M53" s="67">
        <v>582</v>
      </c>
      <c r="N53" s="67">
        <v>675</v>
      </c>
      <c r="O53" s="68">
        <v>622</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15">
      <c r="B58" s="1172" t="s">
        <v>24</v>
      </c>
      <c r="C58" s="1173"/>
      <c r="D58" s="1178" t="s">
        <v>25</v>
      </c>
      <c r="E58" s="1179"/>
      <c r="F58" s="1179"/>
      <c r="G58" s="1179"/>
      <c r="H58" s="1179"/>
      <c r="I58" s="1179"/>
      <c r="J58" s="1180"/>
      <c r="K58" s="81" t="s">
        <v>548</v>
      </c>
      <c r="L58" s="82" t="s">
        <v>548</v>
      </c>
      <c r="M58" s="82" t="s">
        <v>548</v>
      </c>
      <c r="N58" s="82" t="s">
        <v>548</v>
      </c>
      <c r="O58" s="83" t="s">
        <v>548</v>
      </c>
    </row>
    <row r="59" spans="1:21" ht="31.5" customHeight="1" x14ac:dyDescent="0.15">
      <c r="B59" s="1174"/>
      <c r="C59" s="1175"/>
      <c r="D59" s="1181" t="s">
        <v>26</v>
      </c>
      <c r="E59" s="1182"/>
      <c r="F59" s="1182"/>
      <c r="G59" s="1182"/>
      <c r="H59" s="1182"/>
      <c r="I59" s="1182"/>
      <c r="J59" s="1183"/>
      <c r="K59" s="84" t="s">
        <v>548</v>
      </c>
      <c r="L59" s="85" t="s">
        <v>548</v>
      </c>
      <c r="M59" s="85" t="s">
        <v>548</v>
      </c>
      <c r="N59" s="85" t="s">
        <v>548</v>
      </c>
      <c r="O59" s="86" t="s">
        <v>548</v>
      </c>
    </row>
    <row r="60" spans="1:21" ht="31.5" customHeight="1" thickBot="1" x14ac:dyDescent="0.2">
      <c r="B60" s="1176"/>
      <c r="C60" s="1177"/>
      <c r="D60" s="1184" t="s">
        <v>27</v>
      </c>
      <c r="E60" s="1185"/>
      <c r="F60" s="1185"/>
      <c r="G60" s="1185"/>
      <c r="H60" s="1185"/>
      <c r="I60" s="1185"/>
      <c r="J60" s="1186"/>
      <c r="K60" s="87" t="s">
        <v>548</v>
      </c>
      <c r="L60" s="88" t="s">
        <v>548</v>
      </c>
      <c r="M60" s="88" t="s">
        <v>548</v>
      </c>
      <c r="N60" s="88" t="s">
        <v>548</v>
      </c>
      <c r="O60" s="89" t="s">
        <v>548</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O13JMNJAGGruYbPq9foPngwB5fqee/3yoim+YiG1GYmV/Za5S1jrtoEGiKVS+kFHBxQKrCsRNn/91pvzSC282g==" saltValue="sduqnyna+bYHtTHrtgbng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207" t="s">
        <v>30</v>
      </c>
      <c r="C41" s="1208"/>
      <c r="D41" s="103"/>
      <c r="E41" s="1209" t="s">
        <v>31</v>
      </c>
      <c r="F41" s="1209"/>
      <c r="G41" s="1209"/>
      <c r="H41" s="1210"/>
      <c r="I41" s="342">
        <v>15171</v>
      </c>
      <c r="J41" s="343">
        <v>15488</v>
      </c>
      <c r="K41" s="343">
        <v>17207</v>
      </c>
      <c r="L41" s="343">
        <v>16693</v>
      </c>
      <c r="M41" s="344">
        <v>16529</v>
      </c>
    </row>
    <row r="42" spans="2:13" ht="27.75" customHeight="1" x14ac:dyDescent="0.15">
      <c r="B42" s="1197"/>
      <c r="C42" s="1198"/>
      <c r="D42" s="104"/>
      <c r="E42" s="1201" t="s">
        <v>32</v>
      </c>
      <c r="F42" s="1201"/>
      <c r="G42" s="1201"/>
      <c r="H42" s="1202"/>
      <c r="I42" s="345">
        <v>154</v>
      </c>
      <c r="J42" s="346">
        <v>102</v>
      </c>
      <c r="K42" s="346">
        <v>51</v>
      </c>
      <c r="L42" s="346">
        <v>25</v>
      </c>
      <c r="M42" s="347" t="s">
        <v>486</v>
      </c>
    </row>
    <row r="43" spans="2:13" ht="27.75" customHeight="1" x14ac:dyDescent="0.15">
      <c r="B43" s="1197"/>
      <c r="C43" s="1198"/>
      <c r="D43" s="104"/>
      <c r="E43" s="1201" t="s">
        <v>33</v>
      </c>
      <c r="F43" s="1201"/>
      <c r="G43" s="1201"/>
      <c r="H43" s="1202"/>
      <c r="I43" s="345">
        <v>5604</v>
      </c>
      <c r="J43" s="346">
        <v>4816</v>
      </c>
      <c r="K43" s="346">
        <v>4482</v>
      </c>
      <c r="L43" s="346">
        <v>4084</v>
      </c>
      <c r="M43" s="347">
        <v>4077</v>
      </c>
    </row>
    <row r="44" spans="2:13" ht="27.75" customHeight="1" x14ac:dyDescent="0.15">
      <c r="B44" s="1197"/>
      <c r="C44" s="1198"/>
      <c r="D44" s="104"/>
      <c r="E44" s="1201" t="s">
        <v>34</v>
      </c>
      <c r="F44" s="1201"/>
      <c r="G44" s="1201"/>
      <c r="H44" s="1202"/>
      <c r="I44" s="345">
        <v>915</v>
      </c>
      <c r="J44" s="346">
        <v>797</v>
      </c>
      <c r="K44" s="346">
        <v>763</v>
      </c>
      <c r="L44" s="346">
        <v>665</v>
      </c>
      <c r="M44" s="347">
        <v>635</v>
      </c>
    </row>
    <row r="45" spans="2:13" ht="27.75" customHeight="1" x14ac:dyDescent="0.15">
      <c r="B45" s="1197"/>
      <c r="C45" s="1198"/>
      <c r="D45" s="104"/>
      <c r="E45" s="1201" t="s">
        <v>35</v>
      </c>
      <c r="F45" s="1201"/>
      <c r="G45" s="1201"/>
      <c r="H45" s="1202"/>
      <c r="I45" s="345">
        <v>2271</v>
      </c>
      <c r="J45" s="346">
        <v>2187</v>
      </c>
      <c r="K45" s="346">
        <v>2165</v>
      </c>
      <c r="L45" s="346">
        <v>2143</v>
      </c>
      <c r="M45" s="347">
        <v>2074</v>
      </c>
    </row>
    <row r="46" spans="2:13" ht="27.75" customHeight="1" x14ac:dyDescent="0.15">
      <c r="B46" s="1197"/>
      <c r="C46" s="1198"/>
      <c r="D46" s="105"/>
      <c r="E46" s="1201" t="s">
        <v>36</v>
      </c>
      <c r="F46" s="1201"/>
      <c r="G46" s="1201"/>
      <c r="H46" s="1202"/>
      <c r="I46" s="345" t="s">
        <v>486</v>
      </c>
      <c r="J46" s="346" t="s">
        <v>486</v>
      </c>
      <c r="K46" s="346" t="s">
        <v>486</v>
      </c>
      <c r="L46" s="346" t="s">
        <v>486</v>
      </c>
      <c r="M46" s="347" t="s">
        <v>486</v>
      </c>
    </row>
    <row r="47" spans="2:13" ht="27.75" customHeight="1" x14ac:dyDescent="0.15">
      <c r="B47" s="1197"/>
      <c r="C47" s="1198"/>
      <c r="D47" s="106"/>
      <c r="E47" s="1211" t="s">
        <v>37</v>
      </c>
      <c r="F47" s="1212"/>
      <c r="G47" s="1212"/>
      <c r="H47" s="1213"/>
      <c r="I47" s="345" t="s">
        <v>486</v>
      </c>
      <c r="J47" s="346" t="s">
        <v>486</v>
      </c>
      <c r="K47" s="346" t="s">
        <v>486</v>
      </c>
      <c r="L47" s="346" t="s">
        <v>486</v>
      </c>
      <c r="M47" s="347" t="s">
        <v>486</v>
      </c>
    </row>
    <row r="48" spans="2:13" ht="27.75" customHeight="1" x14ac:dyDescent="0.15">
      <c r="B48" s="1197"/>
      <c r="C48" s="1198"/>
      <c r="D48" s="104"/>
      <c r="E48" s="1201" t="s">
        <v>38</v>
      </c>
      <c r="F48" s="1201"/>
      <c r="G48" s="1201"/>
      <c r="H48" s="1202"/>
      <c r="I48" s="345" t="s">
        <v>486</v>
      </c>
      <c r="J48" s="346" t="s">
        <v>486</v>
      </c>
      <c r="K48" s="346" t="s">
        <v>486</v>
      </c>
      <c r="L48" s="346" t="s">
        <v>486</v>
      </c>
      <c r="M48" s="347" t="s">
        <v>486</v>
      </c>
    </row>
    <row r="49" spans="2:13" ht="27.75" customHeight="1" x14ac:dyDescent="0.15">
      <c r="B49" s="1199"/>
      <c r="C49" s="1200"/>
      <c r="D49" s="104"/>
      <c r="E49" s="1201" t="s">
        <v>39</v>
      </c>
      <c r="F49" s="1201"/>
      <c r="G49" s="1201"/>
      <c r="H49" s="1202"/>
      <c r="I49" s="345" t="s">
        <v>486</v>
      </c>
      <c r="J49" s="346" t="s">
        <v>486</v>
      </c>
      <c r="K49" s="346" t="s">
        <v>486</v>
      </c>
      <c r="L49" s="346" t="s">
        <v>486</v>
      </c>
      <c r="M49" s="347" t="s">
        <v>486</v>
      </c>
    </row>
    <row r="50" spans="2:13" ht="27.75" customHeight="1" x14ac:dyDescent="0.15">
      <c r="B50" s="1195" t="s">
        <v>40</v>
      </c>
      <c r="C50" s="1196"/>
      <c r="D50" s="107"/>
      <c r="E50" s="1201" t="s">
        <v>41</v>
      </c>
      <c r="F50" s="1201"/>
      <c r="G50" s="1201"/>
      <c r="H50" s="1202"/>
      <c r="I50" s="345">
        <v>4998</v>
      </c>
      <c r="J50" s="346">
        <v>4867</v>
      </c>
      <c r="K50" s="346">
        <v>6111</v>
      </c>
      <c r="L50" s="346">
        <v>7275</v>
      </c>
      <c r="M50" s="347">
        <v>7500</v>
      </c>
    </row>
    <row r="51" spans="2:13" ht="27.75" customHeight="1" x14ac:dyDescent="0.15">
      <c r="B51" s="1197"/>
      <c r="C51" s="1198"/>
      <c r="D51" s="104"/>
      <c r="E51" s="1201" t="s">
        <v>42</v>
      </c>
      <c r="F51" s="1201"/>
      <c r="G51" s="1201"/>
      <c r="H51" s="1202"/>
      <c r="I51" s="345">
        <v>2725</v>
      </c>
      <c r="J51" s="346">
        <v>2324</v>
      </c>
      <c r="K51" s="346">
        <v>2008</v>
      </c>
      <c r="L51" s="346">
        <v>1748</v>
      </c>
      <c r="M51" s="347">
        <v>1653</v>
      </c>
    </row>
    <row r="52" spans="2:13" ht="27.75" customHeight="1" x14ac:dyDescent="0.15">
      <c r="B52" s="1199"/>
      <c r="C52" s="1200"/>
      <c r="D52" s="104"/>
      <c r="E52" s="1201" t="s">
        <v>43</v>
      </c>
      <c r="F52" s="1201"/>
      <c r="G52" s="1201"/>
      <c r="H52" s="1202"/>
      <c r="I52" s="345">
        <v>14264</v>
      </c>
      <c r="J52" s="346">
        <v>14676</v>
      </c>
      <c r="K52" s="346">
        <v>14830</v>
      </c>
      <c r="L52" s="346">
        <v>14407</v>
      </c>
      <c r="M52" s="347">
        <v>14180</v>
      </c>
    </row>
    <row r="53" spans="2:13" ht="27.75" customHeight="1" thickBot="1" x14ac:dyDescent="0.2">
      <c r="B53" s="1203" t="s">
        <v>19</v>
      </c>
      <c r="C53" s="1204"/>
      <c r="D53" s="108"/>
      <c r="E53" s="1205" t="s">
        <v>44</v>
      </c>
      <c r="F53" s="1205"/>
      <c r="G53" s="1205"/>
      <c r="H53" s="1206"/>
      <c r="I53" s="348">
        <v>2129</v>
      </c>
      <c r="J53" s="349">
        <v>1522</v>
      </c>
      <c r="K53" s="349">
        <v>1720</v>
      </c>
      <c r="L53" s="349">
        <v>181</v>
      </c>
      <c r="M53" s="350">
        <v>-19</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pevNU6OWP4yUGYVF2cH2di6Vn6zu6cbI9eWxAXR2a5+p1SIRrjEPIeBajor9vEurhnzWgQmozkk3Q3fbW5SYHg==" saltValue="MEwXQCX+3pGopSHWEOp9b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222" t="s">
        <v>46</v>
      </c>
      <c r="D55" s="1222"/>
      <c r="E55" s="1223"/>
      <c r="F55" s="120">
        <v>1567</v>
      </c>
      <c r="G55" s="120">
        <v>2437</v>
      </c>
      <c r="H55" s="121">
        <v>2198</v>
      </c>
    </row>
    <row r="56" spans="2:8" ht="52.5" customHeight="1" x14ac:dyDescent="0.15">
      <c r="B56" s="122"/>
      <c r="C56" s="1224" t="s">
        <v>47</v>
      </c>
      <c r="D56" s="1224"/>
      <c r="E56" s="1225"/>
      <c r="F56" s="123">
        <v>215</v>
      </c>
      <c r="G56" s="123">
        <v>230</v>
      </c>
      <c r="H56" s="124">
        <v>244</v>
      </c>
    </row>
    <row r="57" spans="2:8" ht="53.25" customHeight="1" x14ac:dyDescent="0.15">
      <c r="B57" s="122"/>
      <c r="C57" s="1226" t="s">
        <v>48</v>
      </c>
      <c r="D57" s="1226"/>
      <c r="E57" s="1227"/>
      <c r="F57" s="125">
        <v>3327</v>
      </c>
      <c r="G57" s="125">
        <v>3456</v>
      </c>
      <c r="H57" s="126">
        <v>3830</v>
      </c>
    </row>
    <row r="58" spans="2:8" ht="45.75" customHeight="1" x14ac:dyDescent="0.15">
      <c r="B58" s="127"/>
      <c r="C58" s="1214" t="s">
        <v>558</v>
      </c>
      <c r="D58" s="1215"/>
      <c r="E58" s="1216"/>
      <c r="F58" s="128">
        <v>1870</v>
      </c>
      <c r="G58" s="128">
        <v>1820</v>
      </c>
      <c r="H58" s="129">
        <v>1890</v>
      </c>
    </row>
    <row r="59" spans="2:8" ht="45.75" customHeight="1" x14ac:dyDescent="0.15">
      <c r="B59" s="127"/>
      <c r="C59" s="1214" t="s">
        <v>559</v>
      </c>
      <c r="D59" s="1215"/>
      <c r="E59" s="1216"/>
      <c r="F59" s="128">
        <v>1149</v>
      </c>
      <c r="G59" s="128">
        <v>1255</v>
      </c>
      <c r="H59" s="129">
        <v>1456</v>
      </c>
    </row>
    <row r="60" spans="2:8" ht="45.75" customHeight="1" x14ac:dyDescent="0.15">
      <c r="B60" s="127"/>
      <c r="C60" s="1214" t="s">
        <v>560</v>
      </c>
      <c r="D60" s="1215"/>
      <c r="E60" s="1216"/>
      <c r="F60" s="128">
        <v>160</v>
      </c>
      <c r="G60" s="128">
        <v>180</v>
      </c>
      <c r="H60" s="129">
        <v>200</v>
      </c>
    </row>
    <row r="61" spans="2:8" ht="45.75" customHeight="1" x14ac:dyDescent="0.15">
      <c r="B61" s="127"/>
      <c r="C61" s="1214" t="s">
        <v>561</v>
      </c>
      <c r="D61" s="1215"/>
      <c r="E61" s="1216"/>
      <c r="F61" s="128" t="s">
        <v>486</v>
      </c>
      <c r="G61" s="128">
        <v>100</v>
      </c>
      <c r="H61" s="129">
        <v>200</v>
      </c>
    </row>
    <row r="62" spans="2:8" ht="45.75" customHeight="1" thickBot="1" x14ac:dyDescent="0.2">
      <c r="B62" s="130"/>
      <c r="C62" s="1217" t="s">
        <v>562</v>
      </c>
      <c r="D62" s="1218"/>
      <c r="E62" s="1219"/>
      <c r="F62" s="131">
        <v>79</v>
      </c>
      <c r="G62" s="131">
        <v>53</v>
      </c>
      <c r="H62" s="132">
        <v>32</v>
      </c>
    </row>
    <row r="63" spans="2:8" ht="52.5" customHeight="1" thickBot="1" x14ac:dyDescent="0.2">
      <c r="B63" s="133"/>
      <c r="C63" s="1220" t="s">
        <v>49</v>
      </c>
      <c r="D63" s="1220"/>
      <c r="E63" s="1221"/>
      <c r="F63" s="134">
        <v>5110</v>
      </c>
      <c r="G63" s="134">
        <v>6123</v>
      </c>
      <c r="H63" s="135">
        <v>6272</v>
      </c>
    </row>
    <row r="64" spans="2:8" x14ac:dyDescent="0.15"/>
  </sheetData>
  <sheetProtection algorithmName="SHA-512" hashValue="7hRa+y2B+LzCVvw6iMJi75RFxB/vtYZgbXoHi5z+43Z+CFLH5m2V/9KvzMznQsZN+OUnn8HPSVZ5V4GAj5w4gg==" saltValue="sKPqfLRAWMR1MYm+WOl3r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512FB-637D-48AF-906D-C88A657BA9D5}">
  <sheetPr>
    <pageSetUpPr fitToPage="1"/>
  </sheetPr>
  <dimension ref="A1:DE85"/>
  <sheetViews>
    <sheetView showGridLines="0" topLeftCell="M1" zoomScaleNormal="100" zoomScaleSheetLayoutView="55" workbookViewId="0"/>
  </sheetViews>
  <sheetFormatPr defaultColWidth="0" defaultRowHeight="13.5" customHeight="1" zeroHeight="1" x14ac:dyDescent="0.15"/>
  <cols>
    <col min="1" max="1" width="6.375" style="255" customWidth="1"/>
    <col min="2" max="107" width="2.5" style="255" customWidth="1"/>
    <col min="108" max="108" width="6.125" style="261" customWidth="1"/>
    <col min="109" max="109" width="5.875" style="259" customWidth="1"/>
    <col min="110" max="16384" width="8.625" style="255" hidden="1"/>
  </cols>
  <sheetData>
    <row r="1" spans="1:109" ht="42.75" customHeight="1" x14ac:dyDescent="0.15">
      <c r="A1" s="351"/>
      <c r="B1" s="352"/>
      <c r="DD1" s="255"/>
      <c r="DE1" s="255"/>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55"/>
      <c r="DE2" s="255"/>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55"/>
      <c r="DE3" s="255"/>
    </row>
    <row r="4" spans="1:109" s="253"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53"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53"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53"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53"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53"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53"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53"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53"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53"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53"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53" customFormat="1" x14ac:dyDescent="0.15">
      <c r="A15" s="255"/>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53" customFormat="1" x14ac:dyDescent="0.15">
      <c r="A16" s="255"/>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53" customFormat="1" x14ac:dyDescent="0.15">
      <c r="A17" s="255"/>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53" customFormat="1" x14ac:dyDescent="0.15">
      <c r="A18" s="255"/>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55"/>
      <c r="DE19" s="255"/>
    </row>
    <row r="20" spans="1:109" x14ac:dyDescent="0.15">
      <c r="DD20" s="255"/>
      <c r="DE20" s="255"/>
    </row>
    <row r="21" spans="1:109" ht="17.25" customHeight="1" x14ac:dyDescent="0.15">
      <c r="B21" s="354"/>
      <c r="C21" s="257"/>
      <c r="D21" s="257"/>
      <c r="E21" s="257"/>
      <c r="F21" s="257"/>
      <c r="G21" s="257"/>
      <c r="H21" s="257"/>
      <c r="I21" s="257"/>
      <c r="J21" s="257"/>
      <c r="K21" s="257"/>
      <c r="L21" s="257"/>
      <c r="M21" s="257"/>
      <c r="N21" s="355"/>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355"/>
      <c r="AU21" s="257"/>
      <c r="AV21" s="257"/>
      <c r="AW21" s="257"/>
      <c r="AX21" s="257"/>
      <c r="AY21" s="257"/>
      <c r="AZ21" s="257"/>
      <c r="BA21" s="257"/>
      <c r="BB21" s="257"/>
      <c r="BC21" s="257"/>
      <c r="BD21" s="257"/>
      <c r="BE21" s="257"/>
      <c r="BF21" s="355"/>
      <c r="BG21" s="257"/>
      <c r="BH21" s="257"/>
      <c r="BI21" s="257"/>
      <c r="BJ21" s="257"/>
      <c r="BK21" s="257"/>
      <c r="BL21" s="257"/>
      <c r="BM21" s="257"/>
      <c r="BN21" s="257"/>
      <c r="BO21" s="257"/>
      <c r="BP21" s="257"/>
      <c r="BQ21" s="257"/>
      <c r="BR21" s="355"/>
      <c r="BS21" s="257"/>
      <c r="BT21" s="257"/>
      <c r="BU21" s="257"/>
      <c r="BV21" s="257"/>
      <c r="BW21" s="257"/>
      <c r="BX21" s="257"/>
      <c r="BY21" s="257"/>
      <c r="BZ21" s="257"/>
      <c r="CA21" s="257"/>
      <c r="CB21" s="257"/>
      <c r="CC21" s="257"/>
      <c r="CD21" s="355"/>
      <c r="CE21" s="257"/>
      <c r="CF21" s="257"/>
      <c r="CG21" s="257"/>
      <c r="CH21" s="257"/>
      <c r="CI21" s="257"/>
      <c r="CJ21" s="257"/>
      <c r="CK21" s="257"/>
      <c r="CL21" s="257"/>
      <c r="CM21" s="257"/>
      <c r="CN21" s="257"/>
      <c r="CO21" s="257"/>
      <c r="CP21" s="355"/>
      <c r="CQ21" s="257"/>
      <c r="CR21" s="257"/>
      <c r="CS21" s="257"/>
      <c r="CT21" s="257"/>
      <c r="CU21" s="257"/>
      <c r="CV21" s="257"/>
      <c r="CW21" s="257"/>
      <c r="CX21" s="257"/>
      <c r="CY21" s="257"/>
      <c r="CZ21" s="257"/>
      <c r="DA21" s="257"/>
      <c r="DB21" s="355"/>
      <c r="DC21" s="257"/>
      <c r="DD21" s="258"/>
      <c r="DE21" s="255"/>
    </row>
    <row r="22" spans="1:109" ht="17.25" customHeight="1" x14ac:dyDescent="0.15">
      <c r="B22" s="259"/>
    </row>
    <row r="23" spans="1:109" x14ac:dyDescent="0.15">
      <c r="B23" s="259"/>
    </row>
    <row r="24" spans="1:109" x14ac:dyDescent="0.15">
      <c r="B24" s="259"/>
    </row>
    <row r="25" spans="1:109" x14ac:dyDescent="0.15">
      <c r="B25" s="259"/>
    </row>
    <row r="26" spans="1:109" x14ac:dyDescent="0.15">
      <c r="B26" s="259"/>
    </row>
    <row r="27" spans="1:109" x14ac:dyDescent="0.15">
      <c r="B27" s="259"/>
    </row>
    <row r="28" spans="1:109" x14ac:dyDescent="0.15">
      <c r="B28" s="259"/>
    </row>
    <row r="29" spans="1:109" x14ac:dyDescent="0.15">
      <c r="B29" s="259"/>
    </row>
    <row r="30" spans="1:109" x14ac:dyDescent="0.15">
      <c r="B30" s="259"/>
    </row>
    <row r="31" spans="1:109" x14ac:dyDescent="0.15">
      <c r="B31" s="259"/>
    </row>
    <row r="32" spans="1:109" x14ac:dyDescent="0.15">
      <c r="B32" s="259"/>
    </row>
    <row r="33" spans="2:109" x14ac:dyDescent="0.15">
      <c r="B33" s="259"/>
    </row>
    <row r="34" spans="2:109" x14ac:dyDescent="0.15">
      <c r="B34" s="259"/>
    </row>
    <row r="35" spans="2:109" x14ac:dyDescent="0.15">
      <c r="B35" s="259"/>
    </row>
    <row r="36" spans="2:109" x14ac:dyDescent="0.15">
      <c r="B36" s="259"/>
    </row>
    <row r="37" spans="2:109" x14ac:dyDescent="0.15">
      <c r="B37" s="259"/>
    </row>
    <row r="38" spans="2:109" x14ac:dyDescent="0.15">
      <c r="B38" s="259"/>
    </row>
    <row r="39" spans="2:109" x14ac:dyDescent="0.15">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x14ac:dyDescent="0.15">
      <c r="B40" s="356"/>
      <c r="DD40" s="356"/>
      <c r="DE40" s="255"/>
    </row>
    <row r="41" spans="2:109" ht="17.25" x14ac:dyDescent="0.15">
      <c r="B41" s="256" t="s">
        <v>563</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x14ac:dyDescent="0.15">
      <c r="B42" s="259"/>
      <c r="G42" s="357"/>
      <c r="I42" s="358"/>
      <c r="J42" s="358"/>
      <c r="K42" s="358"/>
      <c r="AM42" s="357"/>
      <c r="AN42" s="357" t="s">
        <v>564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59"/>
      <c r="AN43" s="1229" t="s">
        <v>565</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31"/>
    </row>
    <row r="44" spans="2:109" x14ac:dyDescent="0.15">
      <c r="B44" s="259"/>
      <c r="AN44" s="1232"/>
      <c r="AO44" s="1233"/>
      <c r="AP44" s="1233"/>
      <c r="AQ44" s="1233"/>
      <c r="AR44" s="1233"/>
      <c r="AS44" s="1233"/>
      <c r="AT44" s="1233"/>
      <c r="AU44" s="1233"/>
      <c r="AV44" s="1233"/>
      <c r="AW44" s="1233"/>
      <c r="AX44" s="1233"/>
      <c r="AY44" s="1233"/>
      <c r="AZ44" s="1233"/>
      <c r="BA44" s="1233"/>
      <c r="BB44" s="1233"/>
      <c r="BC44" s="1233"/>
      <c r="BD44" s="1233"/>
      <c r="BE44" s="1233"/>
      <c r="BF44" s="1233"/>
      <c r="BG44" s="1233"/>
      <c r="BH44" s="1233"/>
      <c r="BI44" s="1233"/>
      <c r="BJ44" s="1233"/>
      <c r="BK44" s="1233"/>
      <c r="BL44" s="1233"/>
      <c r="BM44" s="1233"/>
      <c r="BN44" s="1233"/>
      <c r="BO44" s="1233"/>
      <c r="BP44" s="1233"/>
      <c r="BQ44" s="1233"/>
      <c r="BR44" s="1233"/>
      <c r="BS44" s="1233"/>
      <c r="BT44" s="1233"/>
      <c r="BU44" s="1233"/>
      <c r="BV44" s="1233"/>
      <c r="BW44" s="1233"/>
      <c r="BX44" s="1233"/>
      <c r="BY44" s="1233"/>
      <c r="BZ44" s="1233"/>
      <c r="CA44" s="1233"/>
      <c r="CB44" s="1233"/>
      <c r="CC44" s="1233"/>
      <c r="CD44" s="1233"/>
      <c r="CE44" s="1233"/>
      <c r="CF44" s="1233"/>
      <c r="CG44" s="1233"/>
      <c r="CH44" s="1233"/>
      <c r="CI44" s="1233"/>
      <c r="CJ44" s="1233"/>
      <c r="CK44" s="1233"/>
      <c r="CL44" s="1233"/>
      <c r="CM44" s="1233"/>
      <c r="CN44" s="1233"/>
      <c r="CO44" s="1233"/>
      <c r="CP44" s="1233"/>
      <c r="CQ44" s="1233"/>
      <c r="CR44" s="1233"/>
      <c r="CS44" s="1233"/>
      <c r="CT44" s="1233"/>
      <c r="CU44" s="1233"/>
      <c r="CV44" s="1233"/>
      <c r="CW44" s="1233"/>
      <c r="CX44" s="1233"/>
      <c r="CY44" s="1233"/>
      <c r="CZ44" s="1233"/>
      <c r="DA44" s="1233"/>
      <c r="DB44" s="1233"/>
      <c r="DC44" s="1234"/>
    </row>
    <row r="45" spans="2:109" x14ac:dyDescent="0.15">
      <c r="B45" s="259"/>
      <c r="AN45" s="1232"/>
      <c r="AO45" s="1233"/>
      <c r="AP45" s="1233"/>
      <c r="AQ45" s="1233"/>
      <c r="AR45" s="1233"/>
      <c r="AS45" s="1233"/>
      <c r="AT45" s="1233"/>
      <c r="AU45" s="1233"/>
      <c r="AV45" s="1233"/>
      <c r="AW45" s="1233"/>
      <c r="AX45" s="1233"/>
      <c r="AY45" s="1233"/>
      <c r="AZ45" s="1233"/>
      <c r="BA45" s="1233"/>
      <c r="BB45" s="1233"/>
      <c r="BC45" s="1233"/>
      <c r="BD45" s="1233"/>
      <c r="BE45" s="1233"/>
      <c r="BF45" s="1233"/>
      <c r="BG45" s="1233"/>
      <c r="BH45" s="1233"/>
      <c r="BI45" s="1233"/>
      <c r="BJ45" s="1233"/>
      <c r="BK45" s="1233"/>
      <c r="BL45" s="1233"/>
      <c r="BM45" s="1233"/>
      <c r="BN45" s="1233"/>
      <c r="BO45" s="1233"/>
      <c r="BP45" s="1233"/>
      <c r="BQ45" s="1233"/>
      <c r="BR45" s="1233"/>
      <c r="BS45" s="1233"/>
      <c r="BT45" s="1233"/>
      <c r="BU45" s="1233"/>
      <c r="BV45" s="1233"/>
      <c r="BW45" s="1233"/>
      <c r="BX45" s="1233"/>
      <c r="BY45" s="1233"/>
      <c r="BZ45" s="1233"/>
      <c r="CA45" s="1233"/>
      <c r="CB45" s="1233"/>
      <c r="CC45" s="1233"/>
      <c r="CD45" s="1233"/>
      <c r="CE45" s="1233"/>
      <c r="CF45" s="1233"/>
      <c r="CG45" s="1233"/>
      <c r="CH45" s="1233"/>
      <c r="CI45" s="1233"/>
      <c r="CJ45" s="1233"/>
      <c r="CK45" s="1233"/>
      <c r="CL45" s="1233"/>
      <c r="CM45" s="1233"/>
      <c r="CN45" s="1233"/>
      <c r="CO45" s="1233"/>
      <c r="CP45" s="1233"/>
      <c r="CQ45" s="1233"/>
      <c r="CR45" s="1233"/>
      <c r="CS45" s="1233"/>
      <c r="CT45" s="1233"/>
      <c r="CU45" s="1233"/>
      <c r="CV45" s="1233"/>
      <c r="CW45" s="1233"/>
      <c r="CX45" s="1233"/>
      <c r="CY45" s="1233"/>
      <c r="CZ45" s="1233"/>
      <c r="DA45" s="1233"/>
      <c r="DB45" s="1233"/>
      <c r="DC45" s="1234"/>
    </row>
    <row r="46" spans="2:109" x14ac:dyDescent="0.15">
      <c r="B46" s="259"/>
      <c r="AN46" s="1232"/>
      <c r="AO46" s="1233"/>
      <c r="AP46" s="1233"/>
      <c r="AQ46" s="1233"/>
      <c r="AR46" s="1233"/>
      <c r="AS46" s="1233"/>
      <c r="AT46" s="1233"/>
      <c r="AU46" s="1233"/>
      <c r="AV46" s="1233"/>
      <c r="AW46" s="1233"/>
      <c r="AX46" s="1233"/>
      <c r="AY46" s="1233"/>
      <c r="AZ46" s="1233"/>
      <c r="BA46" s="1233"/>
      <c r="BB46" s="1233"/>
      <c r="BC46" s="1233"/>
      <c r="BD46" s="1233"/>
      <c r="BE46" s="1233"/>
      <c r="BF46" s="1233"/>
      <c r="BG46" s="1233"/>
      <c r="BH46" s="1233"/>
      <c r="BI46" s="1233"/>
      <c r="BJ46" s="1233"/>
      <c r="BK46" s="1233"/>
      <c r="BL46" s="1233"/>
      <c r="BM46" s="1233"/>
      <c r="BN46" s="1233"/>
      <c r="BO46" s="1233"/>
      <c r="BP46" s="1233"/>
      <c r="BQ46" s="1233"/>
      <c r="BR46" s="1233"/>
      <c r="BS46" s="1233"/>
      <c r="BT46" s="1233"/>
      <c r="BU46" s="1233"/>
      <c r="BV46" s="1233"/>
      <c r="BW46" s="1233"/>
      <c r="BX46" s="1233"/>
      <c r="BY46" s="1233"/>
      <c r="BZ46" s="1233"/>
      <c r="CA46" s="1233"/>
      <c r="CB46" s="1233"/>
      <c r="CC46" s="1233"/>
      <c r="CD46" s="1233"/>
      <c r="CE46" s="1233"/>
      <c r="CF46" s="1233"/>
      <c r="CG46" s="1233"/>
      <c r="CH46" s="1233"/>
      <c r="CI46" s="1233"/>
      <c r="CJ46" s="1233"/>
      <c r="CK46" s="1233"/>
      <c r="CL46" s="1233"/>
      <c r="CM46" s="1233"/>
      <c r="CN46" s="1233"/>
      <c r="CO46" s="1233"/>
      <c r="CP46" s="1233"/>
      <c r="CQ46" s="1233"/>
      <c r="CR46" s="1233"/>
      <c r="CS46" s="1233"/>
      <c r="CT46" s="1233"/>
      <c r="CU46" s="1233"/>
      <c r="CV46" s="1233"/>
      <c r="CW46" s="1233"/>
      <c r="CX46" s="1233"/>
      <c r="CY46" s="1233"/>
      <c r="CZ46" s="1233"/>
      <c r="DA46" s="1233"/>
      <c r="DB46" s="1233"/>
      <c r="DC46" s="1234"/>
    </row>
    <row r="47" spans="2:109" x14ac:dyDescent="0.15">
      <c r="B47" s="259"/>
      <c r="AN47" s="1235"/>
      <c r="AO47" s="1236"/>
      <c r="AP47" s="1236"/>
      <c r="AQ47" s="1236"/>
      <c r="AR47" s="1236"/>
      <c r="AS47" s="1236"/>
      <c r="AT47" s="1236"/>
      <c r="AU47" s="1236"/>
      <c r="AV47" s="1236"/>
      <c r="AW47" s="1236"/>
      <c r="AX47" s="1236"/>
      <c r="AY47" s="1236"/>
      <c r="AZ47" s="1236"/>
      <c r="BA47" s="1236"/>
      <c r="BB47" s="1236"/>
      <c r="BC47" s="1236"/>
      <c r="BD47" s="1236"/>
      <c r="BE47" s="1236"/>
      <c r="BF47" s="1236"/>
      <c r="BG47" s="1236"/>
      <c r="BH47" s="1236"/>
      <c r="BI47" s="1236"/>
      <c r="BJ47" s="1236"/>
      <c r="BK47" s="1236"/>
      <c r="BL47" s="1236"/>
      <c r="BM47" s="1236"/>
      <c r="BN47" s="1236"/>
      <c r="BO47" s="1236"/>
      <c r="BP47" s="1236"/>
      <c r="BQ47" s="1236"/>
      <c r="BR47" s="1236"/>
      <c r="BS47" s="1236"/>
      <c r="BT47" s="1236"/>
      <c r="BU47" s="1236"/>
      <c r="BV47" s="1236"/>
      <c r="BW47" s="1236"/>
      <c r="BX47" s="1236"/>
      <c r="BY47" s="1236"/>
      <c r="BZ47" s="1236"/>
      <c r="CA47" s="1236"/>
      <c r="CB47" s="1236"/>
      <c r="CC47" s="1236"/>
      <c r="CD47" s="1236"/>
      <c r="CE47" s="1236"/>
      <c r="CF47" s="1236"/>
      <c r="CG47" s="1236"/>
      <c r="CH47" s="1236"/>
      <c r="CI47" s="1236"/>
      <c r="CJ47" s="1236"/>
      <c r="CK47" s="1236"/>
      <c r="CL47" s="1236"/>
      <c r="CM47" s="1236"/>
      <c r="CN47" s="1236"/>
      <c r="CO47" s="1236"/>
      <c r="CP47" s="1236"/>
      <c r="CQ47" s="1236"/>
      <c r="CR47" s="1236"/>
      <c r="CS47" s="1236"/>
      <c r="CT47" s="1236"/>
      <c r="CU47" s="1236"/>
      <c r="CV47" s="1236"/>
      <c r="CW47" s="1236"/>
      <c r="CX47" s="1236"/>
      <c r="CY47" s="1236"/>
      <c r="CZ47" s="1236"/>
      <c r="DA47" s="1236"/>
      <c r="DB47" s="1236"/>
      <c r="DC47" s="1237"/>
    </row>
    <row r="48" spans="2:109" x14ac:dyDescent="0.15">
      <c r="B48" s="259"/>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59"/>
      <c r="AN49" s="255" t="s">
        <v>566</v>
      </c>
    </row>
    <row r="50" spans="1:109" x14ac:dyDescent="0.15">
      <c r="B50" s="259"/>
      <c r="G50" s="1238"/>
      <c r="H50" s="1238"/>
      <c r="I50" s="1238"/>
      <c r="J50" s="1238"/>
      <c r="K50" s="360"/>
      <c r="L50" s="360"/>
      <c r="M50" s="361"/>
      <c r="N50" s="361"/>
      <c r="AN50" s="1239"/>
      <c r="AO50" s="1240"/>
      <c r="AP50" s="1240"/>
      <c r="AQ50" s="1240"/>
      <c r="AR50" s="1240"/>
      <c r="AS50" s="1240"/>
      <c r="AT50" s="1240"/>
      <c r="AU50" s="1240"/>
      <c r="AV50" s="1240"/>
      <c r="AW50" s="1240"/>
      <c r="AX50" s="1240"/>
      <c r="AY50" s="1240"/>
      <c r="AZ50" s="1240"/>
      <c r="BA50" s="1240"/>
      <c r="BB50" s="1240"/>
      <c r="BC50" s="1240"/>
      <c r="BD50" s="1240"/>
      <c r="BE50" s="1240"/>
      <c r="BF50" s="1240"/>
      <c r="BG50" s="1240"/>
      <c r="BH50" s="1240"/>
      <c r="BI50" s="1240"/>
      <c r="BJ50" s="1240"/>
      <c r="BK50" s="1240"/>
      <c r="BL50" s="1240"/>
      <c r="BM50" s="1240"/>
      <c r="BN50" s="1240"/>
      <c r="BO50" s="1241"/>
      <c r="BP50" s="1242" t="s">
        <v>525</v>
      </c>
      <c r="BQ50" s="1242"/>
      <c r="BR50" s="1242"/>
      <c r="BS50" s="1242"/>
      <c r="BT50" s="1242"/>
      <c r="BU50" s="1242"/>
      <c r="BV50" s="1242"/>
      <c r="BW50" s="1242"/>
      <c r="BX50" s="1242" t="s">
        <v>526</v>
      </c>
      <c r="BY50" s="1242"/>
      <c r="BZ50" s="1242"/>
      <c r="CA50" s="1242"/>
      <c r="CB50" s="1242"/>
      <c r="CC50" s="1242"/>
      <c r="CD50" s="1242"/>
      <c r="CE50" s="1242"/>
      <c r="CF50" s="1242" t="s">
        <v>527</v>
      </c>
      <c r="CG50" s="1242"/>
      <c r="CH50" s="1242"/>
      <c r="CI50" s="1242"/>
      <c r="CJ50" s="1242"/>
      <c r="CK50" s="1242"/>
      <c r="CL50" s="1242"/>
      <c r="CM50" s="1242"/>
      <c r="CN50" s="1242" t="s">
        <v>528</v>
      </c>
      <c r="CO50" s="1242"/>
      <c r="CP50" s="1242"/>
      <c r="CQ50" s="1242"/>
      <c r="CR50" s="1242"/>
      <c r="CS50" s="1242"/>
      <c r="CT50" s="1242"/>
      <c r="CU50" s="1242"/>
      <c r="CV50" s="1242" t="s">
        <v>529</v>
      </c>
      <c r="CW50" s="1242"/>
      <c r="CX50" s="1242"/>
      <c r="CY50" s="1242"/>
      <c r="CZ50" s="1242"/>
      <c r="DA50" s="1242"/>
      <c r="DB50" s="1242"/>
      <c r="DC50" s="1242"/>
    </row>
    <row r="51" spans="1:109" ht="13.5" customHeight="1" x14ac:dyDescent="0.15">
      <c r="B51" s="259"/>
      <c r="G51" s="1243"/>
      <c r="H51" s="1243"/>
      <c r="I51" s="1246"/>
      <c r="J51" s="1246"/>
      <c r="K51" s="1244"/>
      <c r="L51" s="1244"/>
      <c r="M51" s="1244"/>
      <c r="N51" s="1244"/>
      <c r="AM51" s="359"/>
      <c r="AN51" s="1245" t="s">
        <v>567</v>
      </c>
      <c r="AO51" s="1245"/>
      <c r="AP51" s="1245"/>
      <c r="AQ51" s="1245"/>
      <c r="AR51" s="1245"/>
      <c r="AS51" s="1245"/>
      <c r="AT51" s="1245"/>
      <c r="AU51" s="1245"/>
      <c r="AV51" s="1245"/>
      <c r="AW51" s="1245"/>
      <c r="AX51" s="1245"/>
      <c r="AY51" s="1245"/>
      <c r="AZ51" s="1245"/>
      <c r="BA51" s="1245"/>
      <c r="BB51" s="1245" t="s">
        <v>568</v>
      </c>
      <c r="BC51" s="1245"/>
      <c r="BD51" s="1245"/>
      <c r="BE51" s="1245"/>
      <c r="BF51" s="1245"/>
      <c r="BG51" s="1245"/>
      <c r="BH51" s="1245"/>
      <c r="BI51" s="1245"/>
      <c r="BJ51" s="1245"/>
      <c r="BK51" s="1245"/>
      <c r="BL51" s="1245"/>
      <c r="BM51" s="1245"/>
      <c r="BN51" s="1245"/>
      <c r="BO51" s="1245"/>
      <c r="BP51" s="1228">
        <v>25.8</v>
      </c>
      <c r="BQ51" s="1228"/>
      <c r="BR51" s="1228"/>
      <c r="BS51" s="1228"/>
      <c r="BT51" s="1228"/>
      <c r="BU51" s="1228"/>
      <c r="BV51" s="1228"/>
      <c r="BW51" s="1228"/>
      <c r="BX51" s="1228">
        <v>18</v>
      </c>
      <c r="BY51" s="1228"/>
      <c r="BZ51" s="1228"/>
      <c r="CA51" s="1228"/>
      <c r="CB51" s="1228"/>
      <c r="CC51" s="1228"/>
      <c r="CD51" s="1228"/>
      <c r="CE51" s="1228"/>
      <c r="CF51" s="1228">
        <v>19.3</v>
      </c>
      <c r="CG51" s="1228"/>
      <c r="CH51" s="1228"/>
      <c r="CI51" s="1228"/>
      <c r="CJ51" s="1228"/>
      <c r="CK51" s="1228"/>
      <c r="CL51" s="1228"/>
      <c r="CM51" s="1228"/>
      <c r="CN51" s="1228">
        <v>2</v>
      </c>
      <c r="CO51" s="1228"/>
      <c r="CP51" s="1228"/>
      <c r="CQ51" s="1228"/>
      <c r="CR51" s="1228"/>
      <c r="CS51" s="1228"/>
      <c r="CT51" s="1228"/>
      <c r="CU51" s="1228"/>
      <c r="CV51" s="1228"/>
      <c r="CW51" s="1228"/>
      <c r="CX51" s="1228"/>
      <c r="CY51" s="1228"/>
      <c r="CZ51" s="1228"/>
      <c r="DA51" s="1228"/>
      <c r="DB51" s="1228"/>
      <c r="DC51" s="1228"/>
    </row>
    <row r="52" spans="1:109" x14ac:dyDescent="0.15">
      <c r="B52" s="259"/>
      <c r="G52" s="1243"/>
      <c r="H52" s="1243"/>
      <c r="I52" s="1246"/>
      <c r="J52" s="1246"/>
      <c r="K52" s="1244"/>
      <c r="L52" s="1244"/>
      <c r="M52" s="1244"/>
      <c r="N52" s="1244"/>
      <c r="AM52" s="359"/>
      <c r="AN52" s="1245"/>
      <c r="AO52" s="1245"/>
      <c r="AP52" s="1245"/>
      <c r="AQ52" s="1245"/>
      <c r="AR52" s="1245"/>
      <c r="AS52" s="1245"/>
      <c r="AT52" s="1245"/>
      <c r="AU52" s="1245"/>
      <c r="AV52" s="1245"/>
      <c r="AW52" s="1245"/>
      <c r="AX52" s="1245"/>
      <c r="AY52" s="1245"/>
      <c r="AZ52" s="1245"/>
      <c r="BA52" s="1245"/>
      <c r="BB52" s="1245"/>
      <c r="BC52" s="1245"/>
      <c r="BD52" s="1245"/>
      <c r="BE52" s="1245"/>
      <c r="BF52" s="1245"/>
      <c r="BG52" s="1245"/>
      <c r="BH52" s="1245"/>
      <c r="BI52" s="1245"/>
      <c r="BJ52" s="1245"/>
      <c r="BK52" s="1245"/>
      <c r="BL52" s="1245"/>
      <c r="BM52" s="1245"/>
      <c r="BN52" s="1245"/>
      <c r="BO52" s="1245"/>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x14ac:dyDescent="0.15">
      <c r="A53" s="358"/>
      <c r="B53" s="259"/>
      <c r="G53" s="1243"/>
      <c r="H53" s="1243"/>
      <c r="I53" s="1238"/>
      <c r="J53" s="1238"/>
      <c r="K53" s="1244"/>
      <c r="L53" s="1244"/>
      <c r="M53" s="1244"/>
      <c r="N53" s="1244"/>
      <c r="AM53" s="359"/>
      <c r="AN53" s="1245"/>
      <c r="AO53" s="1245"/>
      <c r="AP53" s="1245"/>
      <c r="AQ53" s="1245"/>
      <c r="AR53" s="1245"/>
      <c r="AS53" s="1245"/>
      <c r="AT53" s="1245"/>
      <c r="AU53" s="1245"/>
      <c r="AV53" s="1245"/>
      <c r="AW53" s="1245"/>
      <c r="AX53" s="1245"/>
      <c r="AY53" s="1245"/>
      <c r="AZ53" s="1245"/>
      <c r="BA53" s="1245"/>
      <c r="BB53" s="1245" t="s">
        <v>569</v>
      </c>
      <c r="BC53" s="1245"/>
      <c r="BD53" s="1245"/>
      <c r="BE53" s="1245"/>
      <c r="BF53" s="1245"/>
      <c r="BG53" s="1245"/>
      <c r="BH53" s="1245"/>
      <c r="BI53" s="1245"/>
      <c r="BJ53" s="1245"/>
      <c r="BK53" s="1245"/>
      <c r="BL53" s="1245"/>
      <c r="BM53" s="1245"/>
      <c r="BN53" s="1245"/>
      <c r="BO53" s="1245"/>
      <c r="BP53" s="1228">
        <v>58.8</v>
      </c>
      <c r="BQ53" s="1228"/>
      <c r="BR53" s="1228"/>
      <c r="BS53" s="1228"/>
      <c r="BT53" s="1228"/>
      <c r="BU53" s="1228"/>
      <c r="BV53" s="1228"/>
      <c r="BW53" s="1228"/>
      <c r="BX53" s="1228">
        <v>60</v>
      </c>
      <c r="BY53" s="1228"/>
      <c r="BZ53" s="1228"/>
      <c r="CA53" s="1228"/>
      <c r="CB53" s="1228"/>
      <c r="CC53" s="1228"/>
      <c r="CD53" s="1228"/>
      <c r="CE53" s="1228"/>
      <c r="CF53" s="1228">
        <v>57.6</v>
      </c>
      <c r="CG53" s="1228"/>
      <c r="CH53" s="1228"/>
      <c r="CI53" s="1228"/>
      <c r="CJ53" s="1228"/>
      <c r="CK53" s="1228"/>
      <c r="CL53" s="1228"/>
      <c r="CM53" s="1228"/>
      <c r="CN53" s="1228">
        <v>59.1</v>
      </c>
      <c r="CO53" s="1228"/>
      <c r="CP53" s="1228"/>
      <c r="CQ53" s="1228"/>
      <c r="CR53" s="1228"/>
      <c r="CS53" s="1228"/>
      <c r="CT53" s="1228"/>
      <c r="CU53" s="1228"/>
      <c r="CV53" s="1228">
        <v>60.1</v>
      </c>
      <c r="CW53" s="1228"/>
      <c r="CX53" s="1228"/>
      <c r="CY53" s="1228"/>
      <c r="CZ53" s="1228"/>
      <c r="DA53" s="1228"/>
      <c r="DB53" s="1228"/>
      <c r="DC53" s="1228"/>
    </row>
    <row r="54" spans="1:109" x14ac:dyDescent="0.15">
      <c r="A54" s="358"/>
      <c r="B54" s="259"/>
      <c r="G54" s="1243"/>
      <c r="H54" s="1243"/>
      <c r="I54" s="1238"/>
      <c r="J54" s="1238"/>
      <c r="K54" s="1244"/>
      <c r="L54" s="1244"/>
      <c r="M54" s="1244"/>
      <c r="N54" s="1244"/>
      <c r="AM54" s="359"/>
      <c r="AN54" s="1245"/>
      <c r="AO54" s="1245"/>
      <c r="AP54" s="1245"/>
      <c r="AQ54" s="1245"/>
      <c r="AR54" s="1245"/>
      <c r="AS54" s="1245"/>
      <c r="AT54" s="1245"/>
      <c r="AU54" s="1245"/>
      <c r="AV54" s="1245"/>
      <c r="AW54" s="1245"/>
      <c r="AX54" s="1245"/>
      <c r="AY54" s="1245"/>
      <c r="AZ54" s="1245"/>
      <c r="BA54" s="1245"/>
      <c r="BB54" s="1245"/>
      <c r="BC54" s="1245"/>
      <c r="BD54" s="1245"/>
      <c r="BE54" s="1245"/>
      <c r="BF54" s="1245"/>
      <c r="BG54" s="1245"/>
      <c r="BH54" s="1245"/>
      <c r="BI54" s="1245"/>
      <c r="BJ54" s="1245"/>
      <c r="BK54" s="1245"/>
      <c r="BL54" s="1245"/>
      <c r="BM54" s="1245"/>
      <c r="BN54" s="1245"/>
      <c r="BO54" s="1245"/>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x14ac:dyDescent="0.15">
      <c r="A55" s="358"/>
      <c r="B55" s="259"/>
      <c r="G55" s="1238"/>
      <c r="H55" s="1238"/>
      <c r="I55" s="1238"/>
      <c r="J55" s="1238"/>
      <c r="K55" s="1244"/>
      <c r="L55" s="1244"/>
      <c r="M55" s="1244"/>
      <c r="N55" s="1244"/>
      <c r="AN55" s="1242" t="s">
        <v>570</v>
      </c>
      <c r="AO55" s="1242"/>
      <c r="AP55" s="1242"/>
      <c r="AQ55" s="1242"/>
      <c r="AR55" s="1242"/>
      <c r="AS55" s="1242"/>
      <c r="AT55" s="1242"/>
      <c r="AU55" s="1242"/>
      <c r="AV55" s="1242"/>
      <c r="AW55" s="1242"/>
      <c r="AX55" s="1242"/>
      <c r="AY55" s="1242"/>
      <c r="AZ55" s="1242"/>
      <c r="BA55" s="1242"/>
      <c r="BB55" s="1245" t="s">
        <v>568</v>
      </c>
      <c r="BC55" s="1245"/>
      <c r="BD55" s="1245"/>
      <c r="BE55" s="1245"/>
      <c r="BF55" s="1245"/>
      <c r="BG55" s="1245"/>
      <c r="BH55" s="1245"/>
      <c r="BI55" s="1245"/>
      <c r="BJ55" s="1245"/>
      <c r="BK55" s="1245"/>
      <c r="BL55" s="1245"/>
      <c r="BM55" s="1245"/>
      <c r="BN55" s="1245"/>
      <c r="BO55" s="1245"/>
      <c r="BP55" s="1228">
        <v>49.1</v>
      </c>
      <c r="BQ55" s="1228"/>
      <c r="BR55" s="1228"/>
      <c r="BS55" s="1228"/>
      <c r="BT55" s="1228"/>
      <c r="BU55" s="1228"/>
      <c r="BV55" s="1228"/>
      <c r="BW55" s="1228"/>
      <c r="BX55" s="1228">
        <v>41.5</v>
      </c>
      <c r="BY55" s="1228"/>
      <c r="BZ55" s="1228"/>
      <c r="CA55" s="1228"/>
      <c r="CB55" s="1228"/>
      <c r="CC55" s="1228"/>
      <c r="CD55" s="1228"/>
      <c r="CE55" s="1228"/>
      <c r="CF55" s="1228">
        <v>25.2</v>
      </c>
      <c r="CG55" s="1228"/>
      <c r="CH55" s="1228"/>
      <c r="CI55" s="1228"/>
      <c r="CJ55" s="1228"/>
      <c r="CK55" s="1228"/>
      <c r="CL55" s="1228"/>
      <c r="CM55" s="1228"/>
      <c r="CN55" s="1228">
        <v>15.7</v>
      </c>
      <c r="CO55" s="1228"/>
      <c r="CP55" s="1228"/>
      <c r="CQ55" s="1228"/>
      <c r="CR55" s="1228"/>
      <c r="CS55" s="1228"/>
      <c r="CT55" s="1228"/>
      <c r="CU55" s="1228"/>
      <c r="CV55" s="1228">
        <v>10.199999999999999</v>
      </c>
      <c r="CW55" s="1228"/>
      <c r="CX55" s="1228"/>
      <c r="CY55" s="1228"/>
      <c r="CZ55" s="1228"/>
      <c r="DA55" s="1228"/>
      <c r="DB55" s="1228"/>
      <c r="DC55" s="1228"/>
    </row>
    <row r="56" spans="1:109" x14ac:dyDescent="0.15">
      <c r="A56" s="358"/>
      <c r="B56" s="259"/>
      <c r="G56" s="1238"/>
      <c r="H56" s="1238"/>
      <c r="I56" s="1238"/>
      <c r="J56" s="1238"/>
      <c r="K56" s="1244"/>
      <c r="L56" s="1244"/>
      <c r="M56" s="1244"/>
      <c r="N56" s="1244"/>
      <c r="AN56" s="1242"/>
      <c r="AO56" s="1242"/>
      <c r="AP56" s="1242"/>
      <c r="AQ56" s="1242"/>
      <c r="AR56" s="1242"/>
      <c r="AS56" s="1242"/>
      <c r="AT56" s="1242"/>
      <c r="AU56" s="1242"/>
      <c r="AV56" s="1242"/>
      <c r="AW56" s="1242"/>
      <c r="AX56" s="1242"/>
      <c r="AY56" s="1242"/>
      <c r="AZ56" s="1242"/>
      <c r="BA56" s="1242"/>
      <c r="BB56" s="1245"/>
      <c r="BC56" s="1245"/>
      <c r="BD56" s="1245"/>
      <c r="BE56" s="1245"/>
      <c r="BF56" s="1245"/>
      <c r="BG56" s="1245"/>
      <c r="BH56" s="1245"/>
      <c r="BI56" s="1245"/>
      <c r="BJ56" s="1245"/>
      <c r="BK56" s="1245"/>
      <c r="BL56" s="1245"/>
      <c r="BM56" s="1245"/>
      <c r="BN56" s="1245"/>
      <c r="BO56" s="1245"/>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x14ac:dyDescent="0.15">
      <c r="B57" s="362"/>
      <c r="G57" s="1238"/>
      <c r="H57" s="1238"/>
      <c r="I57" s="1247"/>
      <c r="J57" s="1247"/>
      <c r="K57" s="1244"/>
      <c r="L57" s="1244"/>
      <c r="M57" s="1244"/>
      <c r="N57" s="1244"/>
      <c r="AM57" s="255"/>
      <c r="AN57" s="1242"/>
      <c r="AO57" s="1242"/>
      <c r="AP57" s="1242"/>
      <c r="AQ57" s="1242"/>
      <c r="AR57" s="1242"/>
      <c r="AS57" s="1242"/>
      <c r="AT57" s="1242"/>
      <c r="AU57" s="1242"/>
      <c r="AV57" s="1242"/>
      <c r="AW57" s="1242"/>
      <c r="AX57" s="1242"/>
      <c r="AY57" s="1242"/>
      <c r="AZ57" s="1242"/>
      <c r="BA57" s="1242"/>
      <c r="BB57" s="1245" t="s">
        <v>569</v>
      </c>
      <c r="BC57" s="1245"/>
      <c r="BD57" s="1245"/>
      <c r="BE57" s="1245"/>
      <c r="BF57" s="1245"/>
      <c r="BG57" s="1245"/>
      <c r="BH57" s="1245"/>
      <c r="BI57" s="1245"/>
      <c r="BJ57" s="1245"/>
      <c r="BK57" s="1245"/>
      <c r="BL57" s="1245"/>
      <c r="BM57" s="1245"/>
      <c r="BN57" s="1245"/>
      <c r="BO57" s="1245"/>
      <c r="BP57" s="1228">
        <v>61</v>
      </c>
      <c r="BQ57" s="1228"/>
      <c r="BR57" s="1228"/>
      <c r="BS57" s="1228"/>
      <c r="BT57" s="1228"/>
      <c r="BU57" s="1228"/>
      <c r="BV57" s="1228"/>
      <c r="BW57" s="1228"/>
      <c r="BX57" s="1228">
        <v>61.7</v>
      </c>
      <c r="BY57" s="1228"/>
      <c r="BZ57" s="1228"/>
      <c r="CA57" s="1228"/>
      <c r="CB57" s="1228"/>
      <c r="CC57" s="1228"/>
      <c r="CD57" s="1228"/>
      <c r="CE57" s="1228"/>
      <c r="CF57" s="1228">
        <v>62.5</v>
      </c>
      <c r="CG57" s="1228"/>
      <c r="CH57" s="1228"/>
      <c r="CI57" s="1228"/>
      <c r="CJ57" s="1228"/>
      <c r="CK57" s="1228"/>
      <c r="CL57" s="1228"/>
      <c r="CM57" s="1228"/>
      <c r="CN57" s="1228">
        <v>64.3</v>
      </c>
      <c r="CO57" s="1228"/>
      <c r="CP57" s="1228"/>
      <c r="CQ57" s="1228"/>
      <c r="CR57" s="1228"/>
      <c r="CS57" s="1228"/>
      <c r="CT57" s="1228"/>
      <c r="CU57" s="1228"/>
      <c r="CV57" s="1228">
        <v>64.7</v>
      </c>
      <c r="CW57" s="1228"/>
      <c r="CX57" s="1228"/>
      <c r="CY57" s="1228"/>
      <c r="CZ57" s="1228"/>
      <c r="DA57" s="1228"/>
      <c r="DB57" s="1228"/>
      <c r="DC57" s="1228"/>
      <c r="DD57" s="363"/>
      <c r="DE57" s="362"/>
    </row>
    <row r="58" spans="1:109" s="358" customFormat="1" x14ac:dyDescent="0.15">
      <c r="A58" s="255"/>
      <c r="B58" s="362"/>
      <c r="G58" s="1238"/>
      <c r="H58" s="1238"/>
      <c r="I58" s="1247"/>
      <c r="J58" s="1247"/>
      <c r="K58" s="1244"/>
      <c r="L58" s="1244"/>
      <c r="M58" s="1244"/>
      <c r="N58" s="1244"/>
      <c r="AM58" s="255"/>
      <c r="AN58" s="1242"/>
      <c r="AO58" s="1242"/>
      <c r="AP58" s="1242"/>
      <c r="AQ58" s="1242"/>
      <c r="AR58" s="1242"/>
      <c r="AS58" s="1242"/>
      <c r="AT58" s="1242"/>
      <c r="AU58" s="1242"/>
      <c r="AV58" s="1242"/>
      <c r="AW58" s="1242"/>
      <c r="AX58" s="1242"/>
      <c r="AY58" s="1242"/>
      <c r="AZ58" s="1242"/>
      <c r="BA58" s="1242"/>
      <c r="BB58" s="1245"/>
      <c r="BC58" s="1245"/>
      <c r="BD58" s="1245"/>
      <c r="BE58" s="1245"/>
      <c r="BF58" s="1245"/>
      <c r="BG58" s="1245"/>
      <c r="BH58" s="1245"/>
      <c r="BI58" s="1245"/>
      <c r="BJ58" s="1245"/>
      <c r="BK58" s="1245"/>
      <c r="BL58" s="1245"/>
      <c r="BM58" s="1245"/>
      <c r="BN58" s="1245"/>
      <c r="BO58" s="1245"/>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x14ac:dyDescent="0.15">
      <c r="A59" s="255"/>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55"/>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55"/>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55"/>
    </row>
    <row r="63" spans="1:109" ht="17.25" x14ac:dyDescent="0.15">
      <c r="B63" s="312" t="s">
        <v>571</v>
      </c>
    </row>
    <row r="64" spans="1:109" x14ac:dyDescent="0.15">
      <c r="B64" s="259"/>
      <c r="G64" s="357"/>
      <c r="I64" s="369"/>
      <c r="J64" s="369"/>
      <c r="K64" s="369"/>
      <c r="L64" s="369"/>
      <c r="M64" s="369"/>
      <c r="N64" s="370"/>
      <c r="AM64" s="357"/>
      <c r="AN64" s="357" t="s">
        <v>564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59"/>
      <c r="AN65" s="1229" t="s">
        <v>572</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31"/>
    </row>
    <row r="66" spans="2:107" x14ac:dyDescent="0.15">
      <c r="B66" s="259"/>
      <c r="AN66" s="1232"/>
      <c r="AO66" s="1233"/>
      <c r="AP66" s="1233"/>
      <c r="AQ66" s="1233"/>
      <c r="AR66" s="1233"/>
      <c r="AS66" s="1233"/>
      <c r="AT66" s="1233"/>
      <c r="AU66" s="1233"/>
      <c r="AV66" s="1233"/>
      <c r="AW66" s="1233"/>
      <c r="AX66" s="1233"/>
      <c r="AY66" s="1233"/>
      <c r="AZ66" s="1233"/>
      <c r="BA66" s="1233"/>
      <c r="BB66" s="1233"/>
      <c r="BC66" s="1233"/>
      <c r="BD66" s="1233"/>
      <c r="BE66" s="1233"/>
      <c r="BF66" s="1233"/>
      <c r="BG66" s="1233"/>
      <c r="BH66" s="1233"/>
      <c r="BI66" s="1233"/>
      <c r="BJ66" s="1233"/>
      <c r="BK66" s="1233"/>
      <c r="BL66" s="1233"/>
      <c r="BM66" s="1233"/>
      <c r="BN66" s="1233"/>
      <c r="BO66" s="1233"/>
      <c r="BP66" s="1233"/>
      <c r="BQ66" s="1233"/>
      <c r="BR66" s="1233"/>
      <c r="BS66" s="1233"/>
      <c r="BT66" s="1233"/>
      <c r="BU66" s="1233"/>
      <c r="BV66" s="1233"/>
      <c r="BW66" s="1233"/>
      <c r="BX66" s="1233"/>
      <c r="BY66" s="1233"/>
      <c r="BZ66" s="1233"/>
      <c r="CA66" s="1233"/>
      <c r="CB66" s="1233"/>
      <c r="CC66" s="1233"/>
      <c r="CD66" s="1233"/>
      <c r="CE66" s="1233"/>
      <c r="CF66" s="1233"/>
      <c r="CG66" s="1233"/>
      <c r="CH66" s="1233"/>
      <c r="CI66" s="1233"/>
      <c r="CJ66" s="1233"/>
      <c r="CK66" s="1233"/>
      <c r="CL66" s="1233"/>
      <c r="CM66" s="1233"/>
      <c r="CN66" s="1233"/>
      <c r="CO66" s="1233"/>
      <c r="CP66" s="1233"/>
      <c r="CQ66" s="1233"/>
      <c r="CR66" s="1233"/>
      <c r="CS66" s="1233"/>
      <c r="CT66" s="1233"/>
      <c r="CU66" s="1233"/>
      <c r="CV66" s="1233"/>
      <c r="CW66" s="1233"/>
      <c r="CX66" s="1233"/>
      <c r="CY66" s="1233"/>
      <c r="CZ66" s="1233"/>
      <c r="DA66" s="1233"/>
      <c r="DB66" s="1233"/>
      <c r="DC66" s="1234"/>
    </row>
    <row r="67" spans="2:107" x14ac:dyDescent="0.15">
      <c r="B67" s="259"/>
      <c r="AN67" s="1232"/>
      <c r="AO67" s="1233"/>
      <c r="AP67" s="1233"/>
      <c r="AQ67" s="1233"/>
      <c r="AR67" s="1233"/>
      <c r="AS67" s="1233"/>
      <c r="AT67" s="1233"/>
      <c r="AU67" s="1233"/>
      <c r="AV67" s="1233"/>
      <c r="AW67" s="1233"/>
      <c r="AX67" s="1233"/>
      <c r="AY67" s="1233"/>
      <c r="AZ67" s="1233"/>
      <c r="BA67" s="1233"/>
      <c r="BB67" s="1233"/>
      <c r="BC67" s="1233"/>
      <c r="BD67" s="1233"/>
      <c r="BE67" s="1233"/>
      <c r="BF67" s="1233"/>
      <c r="BG67" s="1233"/>
      <c r="BH67" s="1233"/>
      <c r="BI67" s="1233"/>
      <c r="BJ67" s="1233"/>
      <c r="BK67" s="1233"/>
      <c r="BL67" s="1233"/>
      <c r="BM67" s="1233"/>
      <c r="BN67" s="1233"/>
      <c r="BO67" s="1233"/>
      <c r="BP67" s="1233"/>
      <c r="BQ67" s="1233"/>
      <c r="BR67" s="1233"/>
      <c r="BS67" s="1233"/>
      <c r="BT67" s="1233"/>
      <c r="BU67" s="1233"/>
      <c r="BV67" s="1233"/>
      <c r="BW67" s="1233"/>
      <c r="BX67" s="1233"/>
      <c r="BY67" s="1233"/>
      <c r="BZ67" s="1233"/>
      <c r="CA67" s="1233"/>
      <c r="CB67" s="1233"/>
      <c r="CC67" s="1233"/>
      <c r="CD67" s="1233"/>
      <c r="CE67" s="1233"/>
      <c r="CF67" s="1233"/>
      <c r="CG67" s="1233"/>
      <c r="CH67" s="1233"/>
      <c r="CI67" s="1233"/>
      <c r="CJ67" s="1233"/>
      <c r="CK67" s="1233"/>
      <c r="CL67" s="1233"/>
      <c r="CM67" s="1233"/>
      <c r="CN67" s="1233"/>
      <c r="CO67" s="1233"/>
      <c r="CP67" s="1233"/>
      <c r="CQ67" s="1233"/>
      <c r="CR67" s="1233"/>
      <c r="CS67" s="1233"/>
      <c r="CT67" s="1233"/>
      <c r="CU67" s="1233"/>
      <c r="CV67" s="1233"/>
      <c r="CW67" s="1233"/>
      <c r="CX67" s="1233"/>
      <c r="CY67" s="1233"/>
      <c r="CZ67" s="1233"/>
      <c r="DA67" s="1233"/>
      <c r="DB67" s="1233"/>
      <c r="DC67" s="1234"/>
    </row>
    <row r="68" spans="2:107" x14ac:dyDescent="0.15">
      <c r="B68" s="259"/>
      <c r="AN68" s="1232"/>
      <c r="AO68" s="1233"/>
      <c r="AP68" s="1233"/>
      <c r="AQ68" s="1233"/>
      <c r="AR68" s="1233"/>
      <c r="AS68" s="1233"/>
      <c r="AT68" s="1233"/>
      <c r="AU68" s="1233"/>
      <c r="AV68" s="1233"/>
      <c r="AW68" s="1233"/>
      <c r="AX68" s="1233"/>
      <c r="AY68" s="1233"/>
      <c r="AZ68" s="1233"/>
      <c r="BA68" s="1233"/>
      <c r="BB68" s="1233"/>
      <c r="BC68" s="1233"/>
      <c r="BD68" s="1233"/>
      <c r="BE68" s="1233"/>
      <c r="BF68" s="1233"/>
      <c r="BG68" s="1233"/>
      <c r="BH68" s="1233"/>
      <c r="BI68" s="1233"/>
      <c r="BJ68" s="1233"/>
      <c r="BK68" s="1233"/>
      <c r="BL68" s="1233"/>
      <c r="BM68" s="1233"/>
      <c r="BN68" s="1233"/>
      <c r="BO68" s="1233"/>
      <c r="BP68" s="1233"/>
      <c r="BQ68" s="1233"/>
      <c r="BR68" s="1233"/>
      <c r="BS68" s="1233"/>
      <c r="BT68" s="1233"/>
      <c r="BU68" s="1233"/>
      <c r="BV68" s="1233"/>
      <c r="BW68" s="1233"/>
      <c r="BX68" s="1233"/>
      <c r="BY68" s="1233"/>
      <c r="BZ68" s="1233"/>
      <c r="CA68" s="1233"/>
      <c r="CB68" s="1233"/>
      <c r="CC68" s="1233"/>
      <c r="CD68" s="1233"/>
      <c r="CE68" s="1233"/>
      <c r="CF68" s="1233"/>
      <c r="CG68" s="1233"/>
      <c r="CH68" s="1233"/>
      <c r="CI68" s="1233"/>
      <c r="CJ68" s="1233"/>
      <c r="CK68" s="1233"/>
      <c r="CL68" s="1233"/>
      <c r="CM68" s="1233"/>
      <c r="CN68" s="1233"/>
      <c r="CO68" s="1233"/>
      <c r="CP68" s="1233"/>
      <c r="CQ68" s="1233"/>
      <c r="CR68" s="1233"/>
      <c r="CS68" s="1233"/>
      <c r="CT68" s="1233"/>
      <c r="CU68" s="1233"/>
      <c r="CV68" s="1233"/>
      <c r="CW68" s="1233"/>
      <c r="CX68" s="1233"/>
      <c r="CY68" s="1233"/>
      <c r="CZ68" s="1233"/>
      <c r="DA68" s="1233"/>
      <c r="DB68" s="1233"/>
      <c r="DC68" s="1234"/>
    </row>
    <row r="69" spans="2:107" x14ac:dyDescent="0.15">
      <c r="B69" s="259"/>
      <c r="AN69" s="1235"/>
      <c r="AO69" s="1236"/>
      <c r="AP69" s="1236"/>
      <c r="AQ69" s="1236"/>
      <c r="AR69" s="1236"/>
      <c r="AS69" s="1236"/>
      <c r="AT69" s="1236"/>
      <c r="AU69" s="1236"/>
      <c r="AV69" s="1236"/>
      <c r="AW69" s="1236"/>
      <c r="AX69" s="1236"/>
      <c r="AY69" s="1236"/>
      <c r="AZ69" s="1236"/>
      <c r="BA69" s="1236"/>
      <c r="BB69" s="1236"/>
      <c r="BC69" s="1236"/>
      <c r="BD69" s="1236"/>
      <c r="BE69" s="1236"/>
      <c r="BF69" s="1236"/>
      <c r="BG69" s="1236"/>
      <c r="BH69" s="1236"/>
      <c r="BI69" s="1236"/>
      <c r="BJ69" s="1236"/>
      <c r="BK69" s="1236"/>
      <c r="BL69" s="1236"/>
      <c r="BM69" s="1236"/>
      <c r="BN69" s="1236"/>
      <c r="BO69" s="1236"/>
      <c r="BP69" s="1236"/>
      <c r="BQ69" s="1236"/>
      <c r="BR69" s="1236"/>
      <c r="BS69" s="1236"/>
      <c r="BT69" s="1236"/>
      <c r="BU69" s="1236"/>
      <c r="BV69" s="1236"/>
      <c r="BW69" s="1236"/>
      <c r="BX69" s="1236"/>
      <c r="BY69" s="1236"/>
      <c r="BZ69" s="1236"/>
      <c r="CA69" s="1236"/>
      <c r="CB69" s="1236"/>
      <c r="CC69" s="1236"/>
      <c r="CD69" s="1236"/>
      <c r="CE69" s="1236"/>
      <c r="CF69" s="1236"/>
      <c r="CG69" s="1236"/>
      <c r="CH69" s="1236"/>
      <c r="CI69" s="1236"/>
      <c r="CJ69" s="1236"/>
      <c r="CK69" s="1236"/>
      <c r="CL69" s="1236"/>
      <c r="CM69" s="1236"/>
      <c r="CN69" s="1236"/>
      <c r="CO69" s="1236"/>
      <c r="CP69" s="1236"/>
      <c r="CQ69" s="1236"/>
      <c r="CR69" s="1236"/>
      <c r="CS69" s="1236"/>
      <c r="CT69" s="1236"/>
      <c r="CU69" s="1236"/>
      <c r="CV69" s="1236"/>
      <c r="CW69" s="1236"/>
      <c r="CX69" s="1236"/>
      <c r="CY69" s="1236"/>
      <c r="CZ69" s="1236"/>
      <c r="DA69" s="1236"/>
      <c r="DB69" s="1236"/>
      <c r="DC69" s="1237"/>
    </row>
    <row r="70" spans="2:107" x14ac:dyDescent="0.15">
      <c r="B70" s="259"/>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59"/>
      <c r="G71" s="374"/>
      <c r="I71" s="375"/>
      <c r="J71" s="372"/>
      <c r="K71" s="372"/>
      <c r="L71" s="373"/>
      <c r="M71" s="372"/>
      <c r="N71" s="373"/>
      <c r="AM71" s="374"/>
      <c r="AN71" s="255" t="s">
        <v>566</v>
      </c>
    </row>
    <row r="72" spans="2:107" x14ac:dyDescent="0.15">
      <c r="B72" s="259"/>
      <c r="G72" s="1238"/>
      <c r="H72" s="1238"/>
      <c r="I72" s="1238"/>
      <c r="J72" s="1238"/>
      <c r="K72" s="360"/>
      <c r="L72" s="360"/>
      <c r="M72" s="361"/>
      <c r="N72" s="361"/>
      <c r="AN72" s="1239"/>
      <c r="AO72" s="1240"/>
      <c r="AP72" s="1240"/>
      <c r="AQ72" s="1240"/>
      <c r="AR72" s="1240"/>
      <c r="AS72" s="1240"/>
      <c r="AT72" s="1240"/>
      <c r="AU72" s="1240"/>
      <c r="AV72" s="1240"/>
      <c r="AW72" s="1240"/>
      <c r="AX72" s="1240"/>
      <c r="AY72" s="1240"/>
      <c r="AZ72" s="1240"/>
      <c r="BA72" s="1240"/>
      <c r="BB72" s="1240"/>
      <c r="BC72" s="1240"/>
      <c r="BD72" s="1240"/>
      <c r="BE72" s="1240"/>
      <c r="BF72" s="1240"/>
      <c r="BG72" s="1240"/>
      <c r="BH72" s="1240"/>
      <c r="BI72" s="1240"/>
      <c r="BJ72" s="1240"/>
      <c r="BK72" s="1240"/>
      <c r="BL72" s="1240"/>
      <c r="BM72" s="1240"/>
      <c r="BN72" s="1240"/>
      <c r="BO72" s="1241"/>
      <c r="BP72" s="1242" t="s">
        <v>525</v>
      </c>
      <c r="BQ72" s="1242"/>
      <c r="BR72" s="1242"/>
      <c r="BS72" s="1242"/>
      <c r="BT72" s="1242"/>
      <c r="BU72" s="1242"/>
      <c r="BV72" s="1242"/>
      <c r="BW72" s="1242"/>
      <c r="BX72" s="1242" t="s">
        <v>526</v>
      </c>
      <c r="BY72" s="1242"/>
      <c r="BZ72" s="1242"/>
      <c r="CA72" s="1242"/>
      <c r="CB72" s="1242"/>
      <c r="CC72" s="1242"/>
      <c r="CD72" s="1242"/>
      <c r="CE72" s="1242"/>
      <c r="CF72" s="1242" t="s">
        <v>527</v>
      </c>
      <c r="CG72" s="1242"/>
      <c r="CH72" s="1242"/>
      <c r="CI72" s="1242"/>
      <c r="CJ72" s="1242"/>
      <c r="CK72" s="1242"/>
      <c r="CL72" s="1242"/>
      <c r="CM72" s="1242"/>
      <c r="CN72" s="1242" t="s">
        <v>528</v>
      </c>
      <c r="CO72" s="1242"/>
      <c r="CP72" s="1242"/>
      <c r="CQ72" s="1242"/>
      <c r="CR72" s="1242"/>
      <c r="CS72" s="1242"/>
      <c r="CT72" s="1242"/>
      <c r="CU72" s="1242"/>
      <c r="CV72" s="1242" t="s">
        <v>529</v>
      </c>
      <c r="CW72" s="1242"/>
      <c r="CX72" s="1242"/>
      <c r="CY72" s="1242"/>
      <c r="CZ72" s="1242"/>
      <c r="DA72" s="1242"/>
      <c r="DB72" s="1242"/>
      <c r="DC72" s="1242"/>
    </row>
    <row r="73" spans="2:107" x14ac:dyDescent="0.15">
      <c r="B73" s="259"/>
      <c r="G73" s="1243"/>
      <c r="H73" s="1243"/>
      <c r="I73" s="1243"/>
      <c r="J73" s="1243"/>
      <c r="K73" s="1248"/>
      <c r="L73" s="1248"/>
      <c r="M73" s="1248"/>
      <c r="N73" s="1248"/>
      <c r="AM73" s="359"/>
      <c r="AN73" s="1245" t="s">
        <v>567</v>
      </c>
      <c r="AO73" s="1245"/>
      <c r="AP73" s="1245"/>
      <c r="AQ73" s="1245"/>
      <c r="AR73" s="1245"/>
      <c r="AS73" s="1245"/>
      <c r="AT73" s="1245"/>
      <c r="AU73" s="1245"/>
      <c r="AV73" s="1245"/>
      <c r="AW73" s="1245"/>
      <c r="AX73" s="1245"/>
      <c r="AY73" s="1245"/>
      <c r="AZ73" s="1245"/>
      <c r="BA73" s="1245"/>
      <c r="BB73" s="1245" t="s">
        <v>568</v>
      </c>
      <c r="BC73" s="1245"/>
      <c r="BD73" s="1245"/>
      <c r="BE73" s="1245"/>
      <c r="BF73" s="1245"/>
      <c r="BG73" s="1245"/>
      <c r="BH73" s="1245"/>
      <c r="BI73" s="1245"/>
      <c r="BJ73" s="1245"/>
      <c r="BK73" s="1245"/>
      <c r="BL73" s="1245"/>
      <c r="BM73" s="1245"/>
      <c r="BN73" s="1245"/>
      <c r="BO73" s="1245"/>
      <c r="BP73" s="1228">
        <v>25.8</v>
      </c>
      <c r="BQ73" s="1228"/>
      <c r="BR73" s="1228"/>
      <c r="BS73" s="1228"/>
      <c r="BT73" s="1228"/>
      <c r="BU73" s="1228"/>
      <c r="BV73" s="1228"/>
      <c r="BW73" s="1228"/>
      <c r="BX73" s="1228">
        <v>18</v>
      </c>
      <c r="BY73" s="1228"/>
      <c r="BZ73" s="1228"/>
      <c r="CA73" s="1228"/>
      <c r="CB73" s="1228"/>
      <c r="CC73" s="1228"/>
      <c r="CD73" s="1228"/>
      <c r="CE73" s="1228"/>
      <c r="CF73" s="1228">
        <v>19.3</v>
      </c>
      <c r="CG73" s="1228"/>
      <c r="CH73" s="1228"/>
      <c r="CI73" s="1228"/>
      <c r="CJ73" s="1228"/>
      <c r="CK73" s="1228"/>
      <c r="CL73" s="1228"/>
      <c r="CM73" s="1228"/>
      <c r="CN73" s="1228">
        <v>2</v>
      </c>
      <c r="CO73" s="1228"/>
      <c r="CP73" s="1228"/>
      <c r="CQ73" s="1228"/>
      <c r="CR73" s="1228"/>
      <c r="CS73" s="1228"/>
      <c r="CT73" s="1228"/>
      <c r="CU73" s="1228"/>
      <c r="CV73" s="1228"/>
      <c r="CW73" s="1228"/>
      <c r="CX73" s="1228"/>
      <c r="CY73" s="1228"/>
      <c r="CZ73" s="1228"/>
      <c r="DA73" s="1228"/>
      <c r="DB73" s="1228"/>
      <c r="DC73" s="1228"/>
    </row>
    <row r="74" spans="2:107" x14ac:dyDescent="0.15">
      <c r="B74" s="259"/>
      <c r="G74" s="1243"/>
      <c r="H74" s="1243"/>
      <c r="I74" s="1243"/>
      <c r="J74" s="1243"/>
      <c r="K74" s="1248"/>
      <c r="L74" s="1248"/>
      <c r="M74" s="1248"/>
      <c r="N74" s="1248"/>
      <c r="AM74" s="359"/>
      <c r="AN74" s="1245"/>
      <c r="AO74" s="1245"/>
      <c r="AP74" s="1245"/>
      <c r="AQ74" s="1245"/>
      <c r="AR74" s="1245"/>
      <c r="AS74" s="1245"/>
      <c r="AT74" s="1245"/>
      <c r="AU74" s="1245"/>
      <c r="AV74" s="1245"/>
      <c r="AW74" s="1245"/>
      <c r="AX74" s="1245"/>
      <c r="AY74" s="1245"/>
      <c r="AZ74" s="1245"/>
      <c r="BA74" s="1245"/>
      <c r="BB74" s="1245"/>
      <c r="BC74" s="1245"/>
      <c r="BD74" s="1245"/>
      <c r="BE74" s="1245"/>
      <c r="BF74" s="1245"/>
      <c r="BG74" s="1245"/>
      <c r="BH74" s="1245"/>
      <c r="BI74" s="1245"/>
      <c r="BJ74" s="1245"/>
      <c r="BK74" s="1245"/>
      <c r="BL74" s="1245"/>
      <c r="BM74" s="1245"/>
      <c r="BN74" s="1245"/>
      <c r="BO74" s="1245"/>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x14ac:dyDescent="0.15">
      <c r="B75" s="259"/>
      <c r="G75" s="1243"/>
      <c r="H75" s="1243"/>
      <c r="I75" s="1238"/>
      <c r="J75" s="1238"/>
      <c r="K75" s="1244"/>
      <c r="L75" s="1244"/>
      <c r="M75" s="1244"/>
      <c r="N75" s="1244"/>
      <c r="AM75" s="359"/>
      <c r="AN75" s="1245"/>
      <c r="AO75" s="1245"/>
      <c r="AP75" s="1245"/>
      <c r="AQ75" s="1245"/>
      <c r="AR75" s="1245"/>
      <c r="AS75" s="1245"/>
      <c r="AT75" s="1245"/>
      <c r="AU75" s="1245"/>
      <c r="AV75" s="1245"/>
      <c r="AW75" s="1245"/>
      <c r="AX75" s="1245"/>
      <c r="AY75" s="1245"/>
      <c r="AZ75" s="1245"/>
      <c r="BA75" s="1245"/>
      <c r="BB75" s="1245" t="s">
        <v>573</v>
      </c>
      <c r="BC75" s="1245"/>
      <c r="BD75" s="1245"/>
      <c r="BE75" s="1245"/>
      <c r="BF75" s="1245"/>
      <c r="BG75" s="1245"/>
      <c r="BH75" s="1245"/>
      <c r="BI75" s="1245"/>
      <c r="BJ75" s="1245"/>
      <c r="BK75" s="1245"/>
      <c r="BL75" s="1245"/>
      <c r="BM75" s="1245"/>
      <c r="BN75" s="1245"/>
      <c r="BO75" s="1245"/>
      <c r="BP75" s="1228">
        <v>8</v>
      </c>
      <c r="BQ75" s="1228"/>
      <c r="BR75" s="1228"/>
      <c r="BS75" s="1228"/>
      <c r="BT75" s="1228"/>
      <c r="BU75" s="1228"/>
      <c r="BV75" s="1228"/>
      <c r="BW75" s="1228"/>
      <c r="BX75" s="1228">
        <v>7.2</v>
      </c>
      <c r="BY75" s="1228"/>
      <c r="BZ75" s="1228"/>
      <c r="CA75" s="1228"/>
      <c r="CB75" s="1228"/>
      <c r="CC75" s="1228"/>
      <c r="CD75" s="1228"/>
      <c r="CE75" s="1228"/>
      <c r="CF75" s="1228">
        <v>7.1</v>
      </c>
      <c r="CG75" s="1228"/>
      <c r="CH75" s="1228"/>
      <c r="CI75" s="1228"/>
      <c r="CJ75" s="1228"/>
      <c r="CK75" s="1228"/>
      <c r="CL75" s="1228"/>
      <c r="CM75" s="1228"/>
      <c r="CN75" s="1228">
        <v>7.1</v>
      </c>
      <c r="CO75" s="1228"/>
      <c r="CP75" s="1228"/>
      <c r="CQ75" s="1228"/>
      <c r="CR75" s="1228"/>
      <c r="CS75" s="1228"/>
      <c r="CT75" s="1228"/>
      <c r="CU75" s="1228"/>
      <c r="CV75" s="1228">
        <v>7.1</v>
      </c>
      <c r="CW75" s="1228"/>
      <c r="CX75" s="1228"/>
      <c r="CY75" s="1228"/>
      <c r="CZ75" s="1228"/>
      <c r="DA75" s="1228"/>
      <c r="DB75" s="1228"/>
      <c r="DC75" s="1228"/>
    </row>
    <row r="76" spans="2:107" x14ac:dyDescent="0.15">
      <c r="B76" s="259"/>
      <c r="G76" s="1243"/>
      <c r="H76" s="1243"/>
      <c r="I76" s="1238"/>
      <c r="J76" s="1238"/>
      <c r="K76" s="1244"/>
      <c r="L76" s="1244"/>
      <c r="M76" s="1244"/>
      <c r="N76" s="1244"/>
      <c r="AM76" s="359"/>
      <c r="AN76" s="1245"/>
      <c r="AO76" s="1245"/>
      <c r="AP76" s="1245"/>
      <c r="AQ76" s="1245"/>
      <c r="AR76" s="1245"/>
      <c r="AS76" s="1245"/>
      <c r="AT76" s="1245"/>
      <c r="AU76" s="1245"/>
      <c r="AV76" s="1245"/>
      <c r="AW76" s="1245"/>
      <c r="AX76" s="1245"/>
      <c r="AY76" s="1245"/>
      <c r="AZ76" s="1245"/>
      <c r="BA76" s="1245"/>
      <c r="BB76" s="1245"/>
      <c r="BC76" s="1245"/>
      <c r="BD76" s="1245"/>
      <c r="BE76" s="1245"/>
      <c r="BF76" s="1245"/>
      <c r="BG76" s="1245"/>
      <c r="BH76" s="1245"/>
      <c r="BI76" s="1245"/>
      <c r="BJ76" s="1245"/>
      <c r="BK76" s="1245"/>
      <c r="BL76" s="1245"/>
      <c r="BM76" s="1245"/>
      <c r="BN76" s="1245"/>
      <c r="BO76" s="1245"/>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x14ac:dyDescent="0.15">
      <c r="B77" s="259"/>
      <c r="G77" s="1238"/>
      <c r="H77" s="1238"/>
      <c r="I77" s="1238"/>
      <c r="J77" s="1238"/>
      <c r="K77" s="1248"/>
      <c r="L77" s="1248"/>
      <c r="M77" s="1248"/>
      <c r="N77" s="1248"/>
      <c r="AN77" s="1242" t="s">
        <v>570</v>
      </c>
      <c r="AO77" s="1242"/>
      <c r="AP77" s="1242"/>
      <c r="AQ77" s="1242"/>
      <c r="AR77" s="1242"/>
      <c r="AS77" s="1242"/>
      <c r="AT77" s="1242"/>
      <c r="AU77" s="1242"/>
      <c r="AV77" s="1242"/>
      <c r="AW77" s="1242"/>
      <c r="AX77" s="1242"/>
      <c r="AY77" s="1242"/>
      <c r="AZ77" s="1242"/>
      <c r="BA77" s="1242"/>
      <c r="BB77" s="1245" t="s">
        <v>568</v>
      </c>
      <c r="BC77" s="1245"/>
      <c r="BD77" s="1245"/>
      <c r="BE77" s="1245"/>
      <c r="BF77" s="1245"/>
      <c r="BG77" s="1245"/>
      <c r="BH77" s="1245"/>
      <c r="BI77" s="1245"/>
      <c r="BJ77" s="1245"/>
      <c r="BK77" s="1245"/>
      <c r="BL77" s="1245"/>
      <c r="BM77" s="1245"/>
      <c r="BN77" s="1245"/>
      <c r="BO77" s="1245"/>
      <c r="BP77" s="1228">
        <v>49.1</v>
      </c>
      <c r="BQ77" s="1228"/>
      <c r="BR77" s="1228"/>
      <c r="BS77" s="1228"/>
      <c r="BT77" s="1228"/>
      <c r="BU77" s="1228"/>
      <c r="BV77" s="1228"/>
      <c r="BW77" s="1228"/>
      <c r="BX77" s="1228">
        <v>41.5</v>
      </c>
      <c r="BY77" s="1228"/>
      <c r="BZ77" s="1228"/>
      <c r="CA77" s="1228"/>
      <c r="CB77" s="1228"/>
      <c r="CC77" s="1228"/>
      <c r="CD77" s="1228"/>
      <c r="CE77" s="1228"/>
      <c r="CF77" s="1228">
        <v>25.2</v>
      </c>
      <c r="CG77" s="1228"/>
      <c r="CH77" s="1228"/>
      <c r="CI77" s="1228"/>
      <c r="CJ77" s="1228"/>
      <c r="CK77" s="1228"/>
      <c r="CL77" s="1228"/>
      <c r="CM77" s="1228"/>
      <c r="CN77" s="1228">
        <v>15.7</v>
      </c>
      <c r="CO77" s="1228"/>
      <c r="CP77" s="1228"/>
      <c r="CQ77" s="1228"/>
      <c r="CR77" s="1228"/>
      <c r="CS77" s="1228"/>
      <c r="CT77" s="1228"/>
      <c r="CU77" s="1228"/>
      <c r="CV77" s="1228">
        <v>10.199999999999999</v>
      </c>
      <c r="CW77" s="1228"/>
      <c r="CX77" s="1228"/>
      <c r="CY77" s="1228"/>
      <c r="CZ77" s="1228"/>
      <c r="DA77" s="1228"/>
      <c r="DB77" s="1228"/>
      <c r="DC77" s="1228"/>
    </row>
    <row r="78" spans="2:107" x14ac:dyDescent="0.15">
      <c r="B78" s="259"/>
      <c r="G78" s="1238"/>
      <c r="H78" s="1238"/>
      <c r="I78" s="1238"/>
      <c r="J78" s="1238"/>
      <c r="K78" s="1248"/>
      <c r="L78" s="1248"/>
      <c r="M78" s="1248"/>
      <c r="N78" s="1248"/>
      <c r="AN78" s="1242"/>
      <c r="AO78" s="1242"/>
      <c r="AP78" s="1242"/>
      <c r="AQ78" s="1242"/>
      <c r="AR78" s="1242"/>
      <c r="AS78" s="1242"/>
      <c r="AT78" s="1242"/>
      <c r="AU78" s="1242"/>
      <c r="AV78" s="1242"/>
      <c r="AW78" s="1242"/>
      <c r="AX78" s="1242"/>
      <c r="AY78" s="1242"/>
      <c r="AZ78" s="1242"/>
      <c r="BA78" s="1242"/>
      <c r="BB78" s="1245"/>
      <c r="BC78" s="1245"/>
      <c r="BD78" s="1245"/>
      <c r="BE78" s="1245"/>
      <c r="BF78" s="1245"/>
      <c r="BG78" s="1245"/>
      <c r="BH78" s="1245"/>
      <c r="BI78" s="1245"/>
      <c r="BJ78" s="1245"/>
      <c r="BK78" s="1245"/>
      <c r="BL78" s="1245"/>
      <c r="BM78" s="1245"/>
      <c r="BN78" s="1245"/>
      <c r="BO78" s="1245"/>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x14ac:dyDescent="0.15">
      <c r="B79" s="259"/>
      <c r="G79" s="1238"/>
      <c r="H79" s="1238"/>
      <c r="I79" s="1247"/>
      <c r="J79" s="1247"/>
      <c r="K79" s="1249"/>
      <c r="L79" s="1249"/>
      <c r="M79" s="1249"/>
      <c r="N79" s="1249"/>
      <c r="AN79" s="1242"/>
      <c r="AO79" s="1242"/>
      <c r="AP79" s="1242"/>
      <c r="AQ79" s="1242"/>
      <c r="AR79" s="1242"/>
      <c r="AS79" s="1242"/>
      <c r="AT79" s="1242"/>
      <c r="AU79" s="1242"/>
      <c r="AV79" s="1242"/>
      <c r="AW79" s="1242"/>
      <c r="AX79" s="1242"/>
      <c r="AY79" s="1242"/>
      <c r="AZ79" s="1242"/>
      <c r="BA79" s="1242"/>
      <c r="BB79" s="1245" t="s">
        <v>573</v>
      </c>
      <c r="BC79" s="1245"/>
      <c r="BD79" s="1245"/>
      <c r="BE79" s="1245"/>
      <c r="BF79" s="1245"/>
      <c r="BG79" s="1245"/>
      <c r="BH79" s="1245"/>
      <c r="BI79" s="1245"/>
      <c r="BJ79" s="1245"/>
      <c r="BK79" s="1245"/>
      <c r="BL79" s="1245"/>
      <c r="BM79" s="1245"/>
      <c r="BN79" s="1245"/>
      <c r="BO79" s="1245"/>
      <c r="BP79" s="1228">
        <v>9.5</v>
      </c>
      <c r="BQ79" s="1228"/>
      <c r="BR79" s="1228"/>
      <c r="BS79" s="1228"/>
      <c r="BT79" s="1228"/>
      <c r="BU79" s="1228"/>
      <c r="BV79" s="1228"/>
      <c r="BW79" s="1228"/>
      <c r="BX79" s="1228">
        <v>9.1999999999999993</v>
      </c>
      <c r="BY79" s="1228"/>
      <c r="BZ79" s="1228"/>
      <c r="CA79" s="1228"/>
      <c r="CB79" s="1228"/>
      <c r="CC79" s="1228"/>
      <c r="CD79" s="1228"/>
      <c r="CE79" s="1228"/>
      <c r="CF79" s="1228">
        <v>8.9</v>
      </c>
      <c r="CG79" s="1228"/>
      <c r="CH79" s="1228"/>
      <c r="CI79" s="1228"/>
      <c r="CJ79" s="1228"/>
      <c r="CK79" s="1228"/>
      <c r="CL79" s="1228"/>
      <c r="CM79" s="1228"/>
      <c r="CN79" s="1228">
        <v>8.9</v>
      </c>
      <c r="CO79" s="1228"/>
      <c r="CP79" s="1228"/>
      <c r="CQ79" s="1228"/>
      <c r="CR79" s="1228"/>
      <c r="CS79" s="1228"/>
      <c r="CT79" s="1228"/>
      <c r="CU79" s="1228"/>
      <c r="CV79" s="1228">
        <v>9</v>
      </c>
      <c r="CW79" s="1228"/>
      <c r="CX79" s="1228"/>
      <c r="CY79" s="1228"/>
      <c r="CZ79" s="1228"/>
      <c r="DA79" s="1228"/>
      <c r="DB79" s="1228"/>
      <c r="DC79" s="1228"/>
    </row>
    <row r="80" spans="2:107" x14ac:dyDescent="0.15">
      <c r="B80" s="259"/>
      <c r="G80" s="1238"/>
      <c r="H80" s="1238"/>
      <c r="I80" s="1247"/>
      <c r="J80" s="1247"/>
      <c r="K80" s="1249"/>
      <c r="L80" s="1249"/>
      <c r="M80" s="1249"/>
      <c r="N80" s="1249"/>
      <c r="AN80" s="1242"/>
      <c r="AO80" s="1242"/>
      <c r="AP80" s="1242"/>
      <c r="AQ80" s="1242"/>
      <c r="AR80" s="1242"/>
      <c r="AS80" s="1242"/>
      <c r="AT80" s="1242"/>
      <c r="AU80" s="1242"/>
      <c r="AV80" s="1242"/>
      <c r="AW80" s="1242"/>
      <c r="AX80" s="1242"/>
      <c r="AY80" s="1242"/>
      <c r="AZ80" s="1242"/>
      <c r="BA80" s="1242"/>
      <c r="BB80" s="1245"/>
      <c r="BC80" s="1245"/>
      <c r="BD80" s="1245"/>
      <c r="BE80" s="1245"/>
      <c r="BF80" s="1245"/>
      <c r="BG80" s="1245"/>
      <c r="BH80" s="1245"/>
      <c r="BI80" s="1245"/>
      <c r="BJ80" s="1245"/>
      <c r="BK80" s="1245"/>
      <c r="BL80" s="1245"/>
      <c r="BM80" s="1245"/>
      <c r="BN80" s="1245"/>
      <c r="BO80" s="1245"/>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x14ac:dyDescent="0.15">
      <c r="B81" s="259"/>
    </row>
    <row r="82" spans="2:109" ht="17.25" x14ac:dyDescent="0.15">
      <c r="B82" s="259"/>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x14ac:dyDescent="0.15">
      <c r="DD84" s="255"/>
      <c r="DE84" s="255"/>
    </row>
    <row r="85" spans="2:109" x14ac:dyDescent="0.15">
      <c r="DD85" s="255"/>
      <c r="DE85" s="255"/>
    </row>
  </sheetData>
  <sheetProtection algorithmName="SHA-512" hashValue="qA+zhxCPK6RvlKjhLN1WJiRsKe9gpruZef0/4sfmA2ZYUO5nn96KG5cW0+meX0UXrdtPUzk2XzFz4fyggMn5cA==" saltValue="pFk9s4AkGda+RihaoSvqe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D352A-5945-48D7-8F01-B7894E47BC86}">
  <sheetPr>
    <pageSetUpPr fitToPage="1"/>
  </sheetPr>
  <dimension ref="A1:DR125"/>
  <sheetViews>
    <sheetView showGridLines="0" zoomScale="55" zoomScaleNormal="55" zoomScaleSheetLayoutView="70" workbookViewId="0">
      <selection activeCell="AF111" sqref="AF111"/>
    </sheetView>
  </sheetViews>
  <sheetFormatPr defaultColWidth="0" defaultRowHeight="13.5" customHeight="1" zeroHeight="1" x14ac:dyDescent="0.15"/>
  <cols>
    <col min="1" max="34" width="2.5" style="254" customWidth="1"/>
    <col min="35" max="122" width="2.5" style="253" customWidth="1"/>
    <col min="123" max="16384" width="2.5" style="253" hidden="1"/>
  </cols>
  <sheetData>
    <row r="1" spans="1:34"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x14ac:dyDescent="0.15">
      <c r="S2" s="253"/>
      <c r="AH2" s="253"/>
    </row>
    <row r="3" spans="1: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x14ac:dyDescent="0.15"/>
    <row r="5" spans="1:34" x14ac:dyDescent="0.15"/>
    <row r="6" spans="1:34" x14ac:dyDescent="0.15"/>
    <row r="7" spans="1:34" x14ac:dyDescent="0.15"/>
    <row r="8" spans="1:34" x14ac:dyDescent="0.15"/>
    <row r="9" spans="1:34" x14ac:dyDescent="0.15">
      <c r="AH9" s="253"/>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475</v>
      </c>
    </row>
  </sheetData>
  <sheetProtection algorithmName="SHA-512" hashValue="T1CZiVHourUaT1WtKBhC/1hU/yS6rX4/q9CVxyPtQl+hYAis1Z0grrLfTNdpahDdaadVfdpt9CrRYriRqthyYw==" saltValue="u1B6XnU7CuElMVXARDoj2g=="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ACA2E-068B-41A2-8626-6F70876BAE3F}">
  <sheetPr>
    <pageSetUpPr fitToPage="1"/>
  </sheetPr>
  <dimension ref="A1:DR125"/>
  <sheetViews>
    <sheetView showGridLines="0" topLeftCell="A94" zoomScale="55" zoomScaleNormal="55" zoomScaleSheetLayoutView="55" workbookViewId="0">
      <selection activeCell="AE112" sqref="AE112"/>
    </sheetView>
  </sheetViews>
  <sheetFormatPr defaultColWidth="0" defaultRowHeight="13.5" customHeight="1" zeroHeight="1" x14ac:dyDescent="0.15"/>
  <cols>
    <col min="1" max="34" width="2.5" style="254" customWidth="1"/>
    <col min="35" max="122" width="2.5" style="253" customWidth="1"/>
    <col min="123" max="16384" width="2.5" style="253" hidden="1"/>
  </cols>
  <sheetData>
    <row r="1" spans="2:34"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x14ac:dyDescent="0.15">
      <c r="S2" s="253"/>
      <c r="AH2" s="253"/>
    </row>
    <row r="3" spans="2: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x14ac:dyDescent="0.15"/>
    <row r="5" spans="2:34" x14ac:dyDescent="0.15"/>
    <row r="6" spans="2:34" x14ac:dyDescent="0.15"/>
    <row r="7" spans="2:34" x14ac:dyDescent="0.15"/>
    <row r="8" spans="2:34" x14ac:dyDescent="0.15"/>
    <row r="9" spans="2:34" x14ac:dyDescent="0.15">
      <c r="AH9" s="25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c r="AG59" s="253"/>
      <c r="AH59" s="253"/>
    </row>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475</v>
      </c>
    </row>
  </sheetData>
  <sheetProtection algorithmName="SHA-512" hashValue="as0DFUx1viXJ1Lu6Qug8a840PQQXkHo0lOLUl/nJ52nzMGSAo7gq3ohAp2fbfPq1yW0fLUXXJkZFTKyK+eUgAA==" saltValue="t+TCJtGFLq+Nsuz/FCNeA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42" customWidth="1"/>
    <col min="2" max="8" width="13.375" style="142" customWidth="1"/>
    <col min="9" max="16384" width="11.125" style="142"/>
  </cols>
  <sheetData>
    <row r="1" spans="1:8" x14ac:dyDescent="0.15">
      <c r="A1" s="136"/>
      <c r="B1" s="137"/>
      <c r="C1" s="138"/>
      <c r="D1" s="139"/>
      <c r="E1" s="140"/>
      <c r="F1" s="140"/>
      <c r="G1" s="140"/>
      <c r="H1" s="141"/>
    </row>
    <row r="2" spans="1:8" x14ac:dyDescent="0.15">
      <c r="A2" s="143"/>
      <c r="B2" s="144"/>
      <c r="C2" s="145"/>
      <c r="D2" s="146" t="s">
        <v>50</v>
      </c>
      <c r="E2" s="147"/>
      <c r="F2" s="148" t="s">
        <v>524</v>
      </c>
      <c r="G2" s="149"/>
      <c r="H2" s="150"/>
    </row>
    <row r="3" spans="1:8" x14ac:dyDescent="0.15">
      <c r="A3" s="146" t="s">
        <v>517</v>
      </c>
      <c r="B3" s="151"/>
      <c r="C3" s="152"/>
      <c r="D3" s="153">
        <v>80917</v>
      </c>
      <c r="E3" s="154"/>
      <c r="F3" s="155">
        <v>94081</v>
      </c>
      <c r="G3" s="156"/>
      <c r="H3" s="157"/>
    </row>
    <row r="4" spans="1:8" x14ac:dyDescent="0.15">
      <c r="A4" s="158"/>
      <c r="B4" s="159"/>
      <c r="C4" s="160"/>
      <c r="D4" s="161">
        <v>38393</v>
      </c>
      <c r="E4" s="162"/>
      <c r="F4" s="163">
        <v>48949</v>
      </c>
      <c r="G4" s="164"/>
      <c r="H4" s="165"/>
    </row>
    <row r="5" spans="1:8" x14ac:dyDescent="0.15">
      <c r="A5" s="146" t="s">
        <v>519</v>
      </c>
      <c r="B5" s="151"/>
      <c r="C5" s="152"/>
      <c r="D5" s="153">
        <v>71282</v>
      </c>
      <c r="E5" s="154"/>
      <c r="F5" s="155">
        <v>92632</v>
      </c>
      <c r="G5" s="156"/>
      <c r="H5" s="157"/>
    </row>
    <row r="6" spans="1:8" x14ac:dyDescent="0.15">
      <c r="A6" s="158"/>
      <c r="B6" s="159"/>
      <c r="C6" s="160"/>
      <c r="D6" s="161">
        <v>28276</v>
      </c>
      <c r="E6" s="162"/>
      <c r="F6" s="163">
        <v>47978</v>
      </c>
      <c r="G6" s="164"/>
      <c r="H6" s="165"/>
    </row>
    <row r="7" spans="1:8" x14ac:dyDescent="0.15">
      <c r="A7" s="146" t="s">
        <v>520</v>
      </c>
      <c r="B7" s="151"/>
      <c r="C7" s="152"/>
      <c r="D7" s="153">
        <v>120327</v>
      </c>
      <c r="E7" s="154"/>
      <c r="F7" s="155">
        <v>96469</v>
      </c>
      <c r="G7" s="156"/>
      <c r="H7" s="157"/>
    </row>
    <row r="8" spans="1:8" x14ac:dyDescent="0.15">
      <c r="A8" s="158"/>
      <c r="B8" s="159"/>
      <c r="C8" s="160"/>
      <c r="D8" s="161">
        <v>70395</v>
      </c>
      <c r="E8" s="162"/>
      <c r="F8" s="163">
        <v>49775</v>
      </c>
      <c r="G8" s="164"/>
      <c r="H8" s="165"/>
    </row>
    <row r="9" spans="1:8" x14ac:dyDescent="0.15">
      <c r="A9" s="146" t="s">
        <v>521</v>
      </c>
      <c r="B9" s="151"/>
      <c r="C9" s="152"/>
      <c r="D9" s="153">
        <v>47265</v>
      </c>
      <c r="E9" s="154"/>
      <c r="F9" s="155">
        <v>85743</v>
      </c>
      <c r="G9" s="156"/>
      <c r="H9" s="157"/>
    </row>
    <row r="10" spans="1:8" x14ac:dyDescent="0.15">
      <c r="A10" s="158"/>
      <c r="B10" s="159"/>
      <c r="C10" s="160"/>
      <c r="D10" s="161">
        <v>32418</v>
      </c>
      <c r="E10" s="162"/>
      <c r="F10" s="163">
        <v>45231</v>
      </c>
      <c r="G10" s="164"/>
      <c r="H10" s="165"/>
    </row>
    <row r="11" spans="1:8" x14ac:dyDescent="0.15">
      <c r="A11" s="146" t="s">
        <v>522</v>
      </c>
      <c r="B11" s="151"/>
      <c r="C11" s="152"/>
      <c r="D11" s="153">
        <v>61960</v>
      </c>
      <c r="E11" s="154"/>
      <c r="F11" s="155">
        <v>92509</v>
      </c>
      <c r="G11" s="156"/>
      <c r="H11" s="157"/>
    </row>
    <row r="12" spans="1:8" x14ac:dyDescent="0.15">
      <c r="A12" s="158"/>
      <c r="B12" s="159"/>
      <c r="C12" s="166"/>
      <c r="D12" s="161">
        <v>36085</v>
      </c>
      <c r="E12" s="162"/>
      <c r="F12" s="163">
        <v>52274</v>
      </c>
      <c r="G12" s="164"/>
      <c r="H12" s="165"/>
    </row>
    <row r="13" spans="1:8" x14ac:dyDescent="0.15">
      <c r="A13" s="146"/>
      <c r="B13" s="151"/>
      <c r="C13" s="152"/>
      <c r="D13" s="153">
        <v>76350</v>
      </c>
      <c r="E13" s="154"/>
      <c r="F13" s="155">
        <v>92287</v>
      </c>
      <c r="G13" s="167"/>
      <c r="H13" s="157"/>
    </row>
    <row r="14" spans="1:8" x14ac:dyDescent="0.15">
      <c r="A14" s="158"/>
      <c r="B14" s="159"/>
      <c r="C14" s="160"/>
      <c r="D14" s="161">
        <v>41113</v>
      </c>
      <c r="E14" s="162"/>
      <c r="F14" s="163">
        <v>48841</v>
      </c>
      <c r="G14" s="164"/>
      <c r="H14" s="165"/>
    </row>
    <row r="17" spans="1:11" x14ac:dyDescent="0.15">
      <c r="A17" s="142" t="s">
        <v>51</v>
      </c>
    </row>
    <row r="18" spans="1:11" x14ac:dyDescent="0.15">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15">
      <c r="A19" s="168" t="s">
        <v>52</v>
      </c>
      <c r="B19" s="168">
        <f>ROUND(VALUE(SUBSTITUTE(実質収支比率等に係る経年分析!F$48,"▲","-")),2)</f>
        <v>7.89</v>
      </c>
      <c r="C19" s="168">
        <f>ROUND(VALUE(SUBSTITUTE(実質収支比率等に係る経年分析!G$48,"▲","-")),2)</f>
        <v>13.92</v>
      </c>
      <c r="D19" s="168">
        <f>ROUND(VALUE(SUBSTITUTE(実質収支比率等に係る経年分析!H$48,"▲","-")),2)</f>
        <v>12.1</v>
      </c>
      <c r="E19" s="168">
        <f>ROUND(VALUE(SUBSTITUTE(実質収支比率等に係る経年分析!I$48,"▲","-")),2)</f>
        <v>7.97</v>
      </c>
      <c r="F19" s="168">
        <f>ROUND(VALUE(SUBSTITUTE(実質収支比率等に係る経年分析!J$48,"▲","-")),2)</f>
        <v>12.09</v>
      </c>
    </row>
    <row r="20" spans="1:11" x14ac:dyDescent="0.15">
      <c r="A20" s="168" t="s">
        <v>53</v>
      </c>
      <c r="B20" s="168">
        <f>ROUND(VALUE(SUBSTITUTE(実質収支比率等に係る経年分析!F$47,"▲","-")),2)</f>
        <v>22.64</v>
      </c>
      <c r="C20" s="168">
        <f>ROUND(VALUE(SUBSTITUTE(実質収支比率等に係る経年分析!G$47,"▲","-")),2)</f>
        <v>9.75</v>
      </c>
      <c r="D20" s="168">
        <f>ROUND(VALUE(SUBSTITUTE(実質収支比率等に係る経年分析!H$47,"▲","-")),2)</f>
        <v>15.53</v>
      </c>
      <c r="E20" s="168">
        <f>ROUND(VALUE(SUBSTITUTE(実質収支比率等に係る経年分析!I$47,"▲","-")),2)</f>
        <v>24.6</v>
      </c>
      <c r="F20" s="168">
        <f>ROUND(VALUE(SUBSTITUTE(実質収支比率等に係る経年分析!J$47,"▲","-")),2)</f>
        <v>22.12</v>
      </c>
    </row>
    <row r="21" spans="1:11" x14ac:dyDescent="0.15">
      <c r="A21" s="168" t="s">
        <v>54</v>
      </c>
      <c r="B21" s="168">
        <f>IF(ISNUMBER(VALUE(SUBSTITUTE(実質収支比率等に係る経年分析!F$49,"▲","-"))),ROUND(VALUE(SUBSTITUTE(実質収支比率等に係る経年分析!F$49,"▲","-")),2),NA())</f>
        <v>-1.28</v>
      </c>
      <c r="C21" s="168">
        <f>IF(ISNUMBER(VALUE(SUBSTITUTE(実質収支比率等に係る経年分析!G$49,"▲","-"))),ROUND(VALUE(SUBSTITUTE(実質収支比率等に係る経年分析!G$49,"▲","-")),2),NA())</f>
        <v>-6.22</v>
      </c>
      <c r="D21" s="168">
        <f>IF(ISNUMBER(VALUE(SUBSTITUTE(実質収支比率等に係る経年分析!H$49,"▲","-"))),ROUND(VALUE(SUBSTITUTE(実質収支比率等に係る経年分析!H$49,"▲","-")),2),NA())</f>
        <v>-1.74</v>
      </c>
      <c r="E21" s="168">
        <f>IF(ISNUMBER(VALUE(SUBSTITUTE(実質収支比率等に係る経年分析!I$49,"▲","-"))),ROUND(VALUE(SUBSTITUTE(実質収支比率等に係る経年分析!I$49,"▲","-")),2),NA())</f>
        <v>-1.83</v>
      </c>
      <c r="F21" s="168">
        <f>IF(ISNUMBER(VALUE(SUBSTITUTE(実質収支比率等に係る経年分析!J$49,"▲","-"))),ROUND(VALUE(SUBSTITUTE(実質収支比率等に係る経年分析!J$49,"▲","-")),2),NA())</f>
        <v>1.73</v>
      </c>
    </row>
    <row r="24" spans="1:11" x14ac:dyDescent="0.15">
      <c r="A24" s="142" t="s">
        <v>55</v>
      </c>
    </row>
    <row r="25" spans="1:11" x14ac:dyDescent="0.15">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15">
      <c r="A26" s="169"/>
      <c r="B26" s="169" t="s">
        <v>56</v>
      </c>
      <c r="C26" s="169" t="s">
        <v>57</v>
      </c>
      <c r="D26" s="169" t="s">
        <v>56</v>
      </c>
      <c r="E26" s="169" t="s">
        <v>57</v>
      </c>
      <c r="F26" s="169" t="s">
        <v>56</v>
      </c>
      <c r="G26" s="169" t="s">
        <v>57</v>
      </c>
      <c r="H26" s="169" t="s">
        <v>56</v>
      </c>
      <c r="I26" s="169" t="s">
        <v>57</v>
      </c>
      <c r="J26" s="169" t="s">
        <v>56</v>
      </c>
      <c r="K26" s="169" t="s">
        <v>57</v>
      </c>
    </row>
    <row r="27" spans="1:11" x14ac:dyDescent="0.15">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#N/A</v>
      </c>
      <c r="C27" s="169">
        <f>IF(ROUND(VALUE(SUBSTITUTE(連結実質赤字比率に係る赤字・黒字の構成分析!F$43,"▲", "-")), 2) &gt;= 0, ABS(ROUND(VALUE(SUBSTITUTE(連結実質赤字比率に係る赤字・黒字の構成分析!F$43,"▲", "-")), 2)), NA())</f>
        <v>0.02</v>
      </c>
      <c r="D27" s="169" t="e">
        <f>IF(ROUND(VALUE(SUBSTITUTE(連結実質赤字比率に係る赤字・黒字の構成分析!G$43,"▲", "-")), 2) &lt; 0, ABS(ROUND(VALUE(SUBSTITUTE(連結実質赤字比率に係る赤字・黒字の構成分析!G$43,"▲", "-")), 2)), NA())</f>
        <v>#N/A</v>
      </c>
      <c r="E27" s="169">
        <f>IF(ROUND(VALUE(SUBSTITUTE(連結実質赤字比率に係る赤字・黒字の構成分析!G$43,"▲", "-")), 2) &gt;= 0, ABS(ROUND(VALUE(SUBSTITUTE(連結実質赤字比率に係る赤字・黒字の構成分析!G$43,"▲", "-")), 2)), NA())</f>
        <v>0.03</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15">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15">
      <c r="A29" s="169" t="e">
        <f>IF(連結実質赤字比率に係る赤字・黒字の構成分析!C$41="",NA(),連結実質赤字比率に係る赤字・黒字の構成分析!C$41)</f>
        <v>#N/A</v>
      </c>
      <c r="B29" s="169" t="e">
        <f>IF(ROUND(VALUE(SUBSTITUTE(連結実質赤字比率に係る赤字・黒字の構成分析!F$41,"▲", "-")), 2) &lt; 0, ABS(ROUND(VALUE(SUBSTITUTE(連結実質赤字比率に係る赤字・黒字の構成分析!F$41,"▲", "-")), 2)), NA())</f>
        <v>#VALUE!</v>
      </c>
      <c r="C29" s="169" t="e">
        <f>IF(ROUND(VALUE(SUBSTITUTE(連結実質赤字比率に係る赤字・黒字の構成分析!F$41,"▲", "-")), 2) &gt;= 0, ABS(ROUND(VALUE(SUBSTITUTE(連結実質赤字比率に係る赤字・黒字の構成分析!F$41,"▲", "-")), 2)), NA())</f>
        <v>#VALUE!</v>
      </c>
      <c r="D29" s="169" t="e">
        <f>IF(ROUND(VALUE(SUBSTITUTE(連結実質赤字比率に係る赤字・黒字の構成分析!G$41,"▲", "-")), 2) &lt; 0, ABS(ROUND(VALUE(SUBSTITUTE(連結実質赤字比率に係る赤字・黒字の構成分析!G$41,"▲", "-")), 2)), NA())</f>
        <v>#VALUE!</v>
      </c>
      <c r="E29" s="169" t="e">
        <f>IF(ROUND(VALUE(SUBSTITUTE(連結実質赤字比率に係る赤字・黒字の構成分析!G$41,"▲", "-")), 2) &gt;= 0, ABS(ROUND(VALUE(SUBSTITUTE(連結実質赤字比率に係る赤字・黒字の構成分析!G$41,"▲", "-")), 2)), NA())</f>
        <v>#VALUE!</v>
      </c>
      <c r="F29" s="169" t="e">
        <f>IF(ROUND(VALUE(SUBSTITUTE(連結実質赤字比率に係る赤字・黒字の構成分析!H$41,"▲", "-")), 2) &lt; 0, ABS(ROUND(VALUE(SUBSTITUTE(連結実質赤字比率に係る赤字・黒字の構成分析!H$41,"▲", "-")), 2)), NA())</f>
        <v>#VALUE!</v>
      </c>
      <c r="G29" s="169" t="e">
        <f>IF(ROUND(VALUE(SUBSTITUTE(連結実質赤字比率に係る赤字・黒字の構成分析!H$41,"▲", "-")), 2) &gt;= 0, ABS(ROUND(VALUE(SUBSTITUTE(連結実質赤字比率に係る赤字・黒字の構成分析!H$41,"▲", "-")), 2)), NA())</f>
        <v>#VALUE!</v>
      </c>
      <c r="H29" s="169" t="e">
        <f>IF(ROUND(VALUE(SUBSTITUTE(連結実質赤字比率に係る赤字・黒字の構成分析!I$41,"▲", "-")), 2) &lt; 0, ABS(ROUND(VALUE(SUBSTITUTE(連結実質赤字比率に係る赤字・黒字の構成分析!I$41,"▲", "-")), 2)), NA())</f>
        <v>#VALUE!</v>
      </c>
      <c r="I29" s="169" t="e">
        <f>IF(ROUND(VALUE(SUBSTITUTE(連結実質赤字比率に係る赤字・黒字の構成分析!I$41,"▲", "-")), 2) &gt;= 0, ABS(ROUND(VALUE(SUBSTITUTE(連結実質赤字比率に係る赤字・黒字の構成分析!I$41,"▲", "-")), 2)), NA())</f>
        <v>#VALUE!</v>
      </c>
      <c r="J29" s="169" t="e">
        <f>IF(ROUND(VALUE(SUBSTITUTE(連結実質赤字比率に係る赤字・黒字の構成分析!J$41,"▲", "-")), 2) &lt; 0, ABS(ROUND(VALUE(SUBSTITUTE(連結実質赤字比率に係る赤字・黒字の構成分析!J$41,"▲", "-")), 2)), NA())</f>
        <v>#VALUE!</v>
      </c>
      <c r="K29" s="169" t="e">
        <f>IF(ROUND(VALUE(SUBSTITUTE(連結実質赤字比率に係る赤字・黒字の構成分析!J$41,"▲", "-")), 2) &gt;= 0, ABS(ROUND(VALUE(SUBSTITUTE(連結実質赤字比率に係る赤字・黒字の構成分析!J$41,"▲", "-")), 2)), NA())</f>
        <v>#VALUE!</v>
      </c>
    </row>
    <row r="30" spans="1:11" x14ac:dyDescent="0.15">
      <c r="A30" s="169" t="str">
        <f>IF(連結実質赤字比率に係る赤字・黒字の構成分析!C$40="",NA(),連結実質赤字比率に係る赤字・黒字の構成分析!C$40)</f>
        <v>交通災害共済事業特別会計</v>
      </c>
      <c r="B30" s="169" t="e">
        <f>IF(ROUND(VALUE(SUBSTITUTE(連結実質赤字比率に係る赤字・黒字の構成分析!F$40,"▲", "-")), 2) &lt; 0, ABS(ROUND(VALUE(SUBSTITUTE(連結実質赤字比率に係る赤字・黒字の構成分析!F$40,"▲", "-")), 2)), NA())</f>
        <v>#N/A</v>
      </c>
      <c r="C30" s="169">
        <f>IF(ROUND(VALUE(SUBSTITUTE(連結実質赤字比率に係る赤字・黒字の構成分析!F$40,"▲", "-")), 2) &gt;= 0, ABS(ROUND(VALUE(SUBSTITUTE(連結実質赤字比率に係る赤字・黒字の構成分析!F$40,"▲", "-")), 2)), NA())</f>
        <v>0.01</v>
      </c>
      <c r="D30" s="169" t="e">
        <f>IF(ROUND(VALUE(SUBSTITUTE(連結実質赤字比率に係る赤字・黒字の構成分析!G$40,"▲", "-")), 2) &lt; 0, ABS(ROUND(VALUE(SUBSTITUTE(連結実質赤字比率に係る赤字・黒字の構成分析!G$40,"▲", "-")), 2)), NA())</f>
        <v>#N/A</v>
      </c>
      <c r="E30" s="169">
        <f>IF(ROUND(VALUE(SUBSTITUTE(連結実質赤字比率に係る赤字・黒字の構成分析!G$40,"▲", "-")), 2) &gt;= 0, ABS(ROUND(VALUE(SUBSTITUTE(連結実質赤字比率に係る赤字・黒字の構成分析!G$40,"▲", "-")), 2)), NA())</f>
        <v>0.02</v>
      </c>
      <c r="F30" s="169" t="e">
        <f>IF(ROUND(VALUE(SUBSTITUTE(連結実質赤字比率に係る赤字・黒字の構成分析!H$40,"▲", "-")), 2) &lt; 0, ABS(ROUND(VALUE(SUBSTITUTE(連結実質赤字比率に係る赤字・黒字の構成分析!H$40,"▲", "-")), 2)), NA())</f>
        <v>#N/A</v>
      </c>
      <c r="G30" s="169">
        <f>IF(ROUND(VALUE(SUBSTITUTE(連結実質赤字比率に係る赤字・黒字の構成分析!H$40,"▲", "-")), 2) &gt;= 0, ABS(ROUND(VALUE(SUBSTITUTE(連結実質赤字比率に係る赤字・黒字の構成分析!H$40,"▲", "-")), 2)), NA())</f>
        <v>0.01</v>
      </c>
      <c r="H30" s="169" t="e">
        <f>IF(ROUND(VALUE(SUBSTITUTE(連結実質赤字比率に係る赤字・黒字の構成分析!I$40,"▲", "-")), 2) &lt; 0, ABS(ROUND(VALUE(SUBSTITUTE(連結実質赤字比率に係る赤字・黒字の構成分析!I$40,"▲", "-")), 2)), NA())</f>
        <v>#N/A</v>
      </c>
      <c r="I30" s="169">
        <f>IF(ROUND(VALUE(SUBSTITUTE(連結実質赤字比率に係る赤字・黒字の構成分析!I$40,"▲", "-")), 2) &gt;= 0, ABS(ROUND(VALUE(SUBSTITUTE(連結実質赤字比率に係る赤字・黒字の構成分析!I$40,"▲", "-")), 2)), NA())</f>
        <v>0.02</v>
      </c>
      <c r="J30" s="169" t="e">
        <f>IF(ROUND(VALUE(SUBSTITUTE(連結実質赤字比率に係る赤字・黒字の構成分析!J$40,"▲", "-")), 2) &lt; 0, ABS(ROUND(VALUE(SUBSTITUTE(連結実質赤字比率に係る赤字・黒字の構成分析!J$40,"▲", "-")), 2)), NA())</f>
        <v>#N/A</v>
      </c>
      <c r="K30" s="169">
        <f>IF(ROUND(VALUE(SUBSTITUTE(連結実質赤字比率に係る赤字・黒字の構成分析!J$40,"▲", "-")), 2) &gt;= 0, ABS(ROUND(VALUE(SUBSTITUTE(連結実質赤字比率に係る赤字・黒字の構成分析!J$40,"▲", "-")), 2)), NA())</f>
        <v>0</v>
      </c>
    </row>
    <row r="31" spans="1:11" x14ac:dyDescent="0.15">
      <c r="A31" s="169" t="str">
        <f>IF(連結実質赤字比率に係る赤字・黒字の構成分析!C$39="",NA(),連結実質赤字比率に係る赤字・黒字の構成分析!C$39)</f>
        <v>後期高齢者医療事業特別会計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0.1</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0.12</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0.13</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0.13</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0.14000000000000001</v>
      </c>
    </row>
    <row r="32" spans="1:11" x14ac:dyDescent="0.15">
      <c r="A32" s="169" t="str">
        <f>IF(連結実質赤字比率に係る赤字・黒字の構成分析!C$38="",NA(),連結実質赤字比率に係る赤字・黒字の構成分析!C$38)</f>
        <v>介護保険事業特別会計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0.57999999999999996</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0.72</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1.43</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1.23</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0.63</v>
      </c>
    </row>
    <row r="33" spans="1:16" x14ac:dyDescent="0.15">
      <c r="A33" s="169" t="str">
        <f>IF(連結実質赤字比率に係る赤字・黒字の構成分析!C$37="",NA(),連結実質赤字比率に係る赤字・黒字の構成分析!C$37)</f>
        <v>下水道事業会計</v>
      </c>
      <c r="B33" s="169" t="e">
        <f>IF(ROUND(VALUE(SUBSTITUTE(連結実質赤字比率に係る赤字・黒字の構成分析!F$37,"▲", "-")), 2) &lt; 0, ABS(ROUND(VALUE(SUBSTITUTE(連結実質赤字比率に係る赤字・黒字の構成分析!F$37,"▲", "-")), 2)), NA())</f>
        <v>#VALUE!</v>
      </c>
      <c r="C33" s="169" t="e">
        <f>IF(ROUND(VALUE(SUBSTITUTE(連結実質赤字比率に係る赤字・黒字の構成分析!F$37,"▲", "-")), 2) &gt;= 0, ABS(ROUND(VALUE(SUBSTITUTE(連結実質赤字比率に係る赤字・黒字の構成分析!F$37,"▲", "-")), 2)), NA())</f>
        <v>#VALUE!</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0.71</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1.03</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1.44</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1.78</v>
      </c>
    </row>
    <row r="34" spans="1:16" x14ac:dyDescent="0.15">
      <c r="A34" s="169" t="str">
        <f>IF(連結実質赤字比率に係る赤字・黒字の構成分析!C$36="",NA(),連結実質赤字比率に係る赤字・黒字の構成分析!C$36)</f>
        <v>国民健康保険事業特別会計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5.37</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5.93</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5.67</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4.6500000000000004</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4.3</v>
      </c>
    </row>
    <row r="35" spans="1:16" x14ac:dyDescent="0.15">
      <c r="A35" s="169" t="str">
        <f>IF(連結実質赤字比率に係る赤字・黒字の構成分析!C$35="",NA(),連結実質赤字比率に係る赤字・黒字の構成分析!C$35)</f>
        <v>水道事業会計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11.12</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11.45</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11.43</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9.61</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9.5299999999999994</v>
      </c>
    </row>
    <row r="36" spans="1:16" x14ac:dyDescent="0.15">
      <c r="A36" s="169" t="str">
        <f>IF(連結実質赤字比率に係る赤字・黒字の構成分析!C$34="",NA(),連結実質赤字比率に係る赤字・黒字の構成分析!C$34)</f>
        <v>一般会計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7.89</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13.92</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12.1</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7.96</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12.09</v>
      </c>
    </row>
    <row r="39" spans="1:16" x14ac:dyDescent="0.15">
      <c r="A39" s="142" t="s">
        <v>58</v>
      </c>
    </row>
    <row r="40" spans="1:16" x14ac:dyDescent="0.15">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15">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15">
      <c r="A42" s="170" t="s">
        <v>61</v>
      </c>
      <c r="B42" s="170"/>
      <c r="C42" s="170"/>
      <c r="D42" s="170">
        <f>'実質公債費比率（分子）の構造'!K$52</f>
        <v>1470</v>
      </c>
      <c r="E42" s="170"/>
      <c r="F42" s="170"/>
      <c r="G42" s="170">
        <f>'実質公債費比率（分子）の構造'!L$52</f>
        <v>1464</v>
      </c>
      <c r="H42" s="170"/>
      <c r="I42" s="170"/>
      <c r="J42" s="170">
        <f>'実質公債費比率（分子）の構造'!M$52</f>
        <v>1437</v>
      </c>
      <c r="K42" s="170"/>
      <c r="L42" s="170"/>
      <c r="M42" s="170">
        <f>'実質公債費比率（分子）の構造'!N$52</f>
        <v>1390</v>
      </c>
      <c r="N42" s="170"/>
      <c r="O42" s="170"/>
      <c r="P42" s="170">
        <f>'実質公債費比率（分子）の構造'!O$52</f>
        <v>1389</v>
      </c>
    </row>
    <row r="43" spans="1:16" x14ac:dyDescent="0.15">
      <c r="A43" s="170" t="s">
        <v>16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x14ac:dyDescent="0.15">
      <c r="A44" s="170" t="s">
        <v>62</v>
      </c>
      <c r="B44" s="170">
        <f>'実質公債費比率（分子）の構造'!K$50</f>
        <v>53</v>
      </c>
      <c r="C44" s="170"/>
      <c r="D44" s="170"/>
      <c r="E44" s="170">
        <f>'実質公債費比率（分子）の構造'!L$50</f>
        <v>53</v>
      </c>
      <c r="F44" s="170"/>
      <c r="G44" s="170"/>
      <c r="H44" s="170">
        <f>'実質公債費比率（分子）の構造'!M$50</f>
        <v>26</v>
      </c>
      <c r="I44" s="170"/>
      <c r="J44" s="170"/>
      <c r="K44" s="170">
        <f>'実質公債費比率（分子）の構造'!N$50</f>
        <v>26</v>
      </c>
      <c r="L44" s="170"/>
      <c r="M44" s="170"/>
      <c r="N44" s="170">
        <f>'実質公債費比率（分子）の構造'!O$50</f>
        <v>26</v>
      </c>
      <c r="O44" s="170"/>
      <c r="P44" s="170"/>
    </row>
    <row r="45" spans="1:16" x14ac:dyDescent="0.15">
      <c r="A45" s="170" t="s">
        <v>63</v>
      </c>
      <c r="B45" s="170">
        <f>'実質公債費比率（分子）の構造'!K$49</f>
        <v>130</v>
      </c>
      <c r="C45" s="170"/>
      <c r="D45" s="170"/>
      <c r="E45" s="170">
        <f>'実質公債費比率（分子）の構造'!L$49</f>
        <v>120</v>
      </c>
      <c r="F45" s="170"/>
      <c r="G45" s="170"/>
      <c r="H45" s="170">
        <f>'実質公債費比率（分子）の構造'!M$49</f>
        <v>112</v>
      </c>
      <c r="I45" s="170"/>
      <c r="J45" s="170"/>
      <c r="K45" s="170">
        <f>'実質公債費比率（分子）の構造'!N$49</f>
        <v>108</v>
      </c>
      <c r="L45" s="170"/>
      <c r="M45" s="170"/>
      <c r="N45" s="170">
        <f>'実質公債費比率（分子）の構造'!O$49</f>
        <v>105</v>
      </c>
      <c r="O45" s="170"/>
      <c r="P45" s="170"/>
    </row>
    <row r="46" spans="1:16" x14ac:dyDescent="0.15">
      <c r="A46" s="170" t="s">
        <v>64</v>
      </c>
      <c r="B46" s="170">
        <f>'実質公債費比率（分子）の構造'!K$48</f>
        <v>472</v>
      </c>
      <c r="C46" s="170"/>
      <c r="D46" s="170"/>
      <c r="E46" s="170">
        <f>'実質公債費比率（分子）の構造'!L$48</f>
        <v>438</v>
      </c>
      <c r="F46" s="170"/>
      <c r="G46" s="170"/>
      <c r="H46" s="170">
        <f>'実質公債費比率（分子）の構造'!M$48</f>
        <v>425</v>
      </c>
      <c r="I46" s="170"/>
      <c r="J46" s="170"/>
      <c r="K46" s="170">
        <f>'実質公債費比率（分子）の構造'!N$48</f>
        <v>420</v>
      </c>
      <c r="L46" s="170"/>
      <c r="M46" s="170"/>
      <c r="N46" s="170">
        <f>'実質公債費比率（分子）の構造'!O$48</f>
        <v>416</v>
      </c>
      <c r="O46" s="170"/>
      <c r="P46" s="170"/>
    </row>
    <row r="47" spans="1:16" x14ac:dyDescent="0.15">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15">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15">
      <c r="A49" s="170" t="s">
        <v>66</v>
      </c>
      <c r="B49" s="170">
        <f>'実質公債費比率（分子）の構造'!K$45</f>
        <v>1458</v>
      </c>
      <c r="C49" s="170"/>
      <c r="D49" s="170"/>
      <c r="E49" s="170">
        <f>'実質公債費比率（分子）の構造'!L$45</f>
        <v>1452</v>
      </c>
      <c r="F49" s="170"/>
      <c r="G49" s="170"/>
      <c r="H49" s="170">
        <f>'実質公債費比率（分子）の構造'!M$45</f>
        <v>1456</v>
      </c>
      <c r="I49" s="170"/>
      <c r="J49" s="170"/>
      <c r="K49" s="170">
        <f>'実質公債費比率（分子）の構造'!N$45</f>
        <v>1511</v>
      </c>
      <c r="L49" s="170"/>
      <c r="M49" s="170"/>
      <c r="N49" s="170">
        <f>'実質公債費比率（分子）の構造'!O$45</f>
        <v>1464</v>
      </c>
      <c r="O49" s="170"/>
      <c r="P49" s="170"/>
    </row>
    <row r="50" spans="1:16" x14ac:dyDescent="0.15">
      <c r="A50" s="170" t="s">
        <v>67</v>
      </c>
      <c r="B50" s="170" t="e">
        <f>NA()</f>
        <v>#N/A</v>
      </c>
      <c r="C50" s="170">
        <f>IF(ISNUMBER('実質公債費比率（分子）の構造'!K$53),'実質公債費比率（分子）の構造'!K$53,NA())</f>
        <v>643</v>
      </c>
      <c r="D50" s="170" t="e">
        <f>NA()</f>
        <v>#N/A</v>
      </c>
      <c r="E50" s="170" t="e">
        <f>NA()</f>
        <v>#N/A</v>
      </c>
      <c r="F50" s="170">
        <f>IF(ISNUMBER('実質公債費比率（分子）の構造'!L$53),'実質公債費比率（分子）の構造'!L$53,NA())</f>
        <v>599</v>
      </c>
      <c r="G50" s="170" t="e">
        <f>NA()</f>
        <v>#N/A</v>
      </c>
      <c r="H50" s="170" t="e">
        <f>NA()</f>
        <v>#N/A</v>
      </c>
      <c r="I50" s="170">
        <f>IF(ISNUMBER('実質公債費比率（分子）の構造'!M$53),'実質公債費比率（分子）の構造'!M$53,NA())</f>
        <v>582</v>
      </c>
      <c r="J50" s="170" t="e">
        <f>NA()</f>
        <v>#N/A</v>
      </c>
      <c r="K50" s="170" t="e">
        <f>NA()</f>
        <v>#N/A</v>
      </c>
      <c r="L50" s="170">
        <f>IF(ISNUMBER('実質公債費比率（分子）の構造'!N$53),'実質公債費比率（分子）の構造'!N$53,NA())</f>
        <v>675</v>
      </c>
      <c r="M50" s="170" t="e">
        <f>NA()</f>
        <v>#N/A</v>
      </c>
      <c r="N50" s="170" t="e">
        <f>NA()</f>
        <v>#N/A</v>
      </c>
      <c r="O50" s="170">
        <f>IF(ISNUMBER('実質公債費比率（分子）の構造'!O$53),'実質公債費比率（分子）の構造'!O$53,NA())</f>
        <v>622</v>
      </c>
      <c r="P50" s="170" t="e">
        <f>NA()</f>
        <v>#N/A</v>
      </c>
    </row>
    <row r="53" spans="1:16" x14ac:dyDescent="0.15">
      <c r="A53" s="142" t="s">
        <v>68</v>
      </c>
    </row>
    <row r="54" spans="1:16" x14ac:dyDescent="0.15">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15">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15">
      <c r="A56" s="169" t="s">
        <v>43</v>
      </c>
      <c r="B56" s="169"/>
      <c r="C56" s="169"/>
      <c r="D56" s="169">
        <f>'将来負担比率（分子）の構造'!I$52</f>
        <v>14264</v>
      </c>
      <c r="E56" s="169"/>
      <c r="F56" s="169"/>
      <c r="G56" s="169">
        <f>'将来負担比率（分子）の構造'!J$52</f>
        <v>14676</v>
      </c>
      <c r="H56" s="169"/>
      <c r="I56" s="169"/>
      <c r="J56" s="169">
        <f>'将来負担比率（分子）の構造'!K$52</f>
        <v>14830</v>
      </c>
      <c r="K56" s="169"/>
      <c r="L56" s="169"/>
      <c r="M56" s="169">
        <f>'将来負担比率（分子）の構造'!L$52</f>
        <v>14407</v>
      </c>
      <c r="N56" s="169"/>
      <c r="O56" s="169"/>
      <c r="P56" s="169">
        <f>'将来負担比率（分子）の構造'!M$52</f>
        <v>14180</v>
      </c>
    </row>
    <row r="57" spans="1:16" x14ac:dyDescent="0.15">
      <c r="A57" s="169" t="s">
        <v>42</v>
      </c>
      <c r="B57" s="169"/>
      <c r="C57" s="169"/>
      <c r="D57" s="169">
        <f>'将来負担比率（分子）の構造'!I$51</f>
        <v>2725</v>
      </c>
      <c r="E57" s="169"/>
      <c r="F57" s="169"/>
      <c r="G57" s="169">
        <f>'将来負担比率（分子）の構造'!J$51</f>
        <v>2324</v>
      </c>
      <c r="H57" s="169"/>
      <c r="I57" s="169"/>
      <c r="J57" s="169">
        <f>'将来負担比率（分子）の構造'!K$51</f>
        <v>2008</v>
      </c>
      <c r="K57" s="169"/>
      <c r="L57" s="169"/>
      <c r="M57" s="169">
        <f>'将来負担比率（分子）の構造'!L$51</f>
        <v>1748</v>
      </c>
      <c r="N57" s="169"/>
      <c r="O57" s="169"/>
      <c r="P57" s="169">
        <f>'将来負担比率（分子）の構造'!M$51</f>
        <v>1653</v>
      </c>
    </row>
    <row r="58" spans="1:16" x14ac:dyDescent="0.15">
      <c r="A58" s="169" t="s">
        <v>41</v>
      </c>
      <c r="B58" s="169"/>
      <c r="C58" s="169"/>
      <c r="D58" s="169">
        <f>'将来負担比率（分子）の構造'!I$50</f>
        <v>4998</v>
      </c>
      <c r="E58" s="169"/>
      <c r="F58" s="169"/>
      <c r="G58" s="169">
        <f>'将来負担比率（分子）の構造'!J$50</f>
        <v>4867</v>
      </c>
      <c r="H58" s="169"/>
      <c r="I58" s="169"/>
      <c r="J58" s="169">
        <f>'将来負担比率（分子）の構造'!K$50</f>
        <v>6111</v>
      </c>
      <c r="K58" s="169"/>
      <c r="L58" s="169"/>
      <c r="M58" s="169">
        <f>'将来負担比率（分子）の構造'!L$50</f>
        <v>7275</v>
      </c>
      <c r="N58" s="169"/>
      <c r="O58" s="169"/>
      <c r="P58" s="169">
        <f>'将来負担比率（分子）の構造'!M$50</f>
        <v>7500</v>
      </c>
    </row>
    <row r="59" spans="1:16" x14ac:dyDescent="0.15">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15">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15">
      <c r="A61" s="169" t="s">
        <v>36</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15">
      <c r="A62" s="169" t="s">
        <v>35</v>
      </c>
      <c r="B62" s="169">
        <f>'将来負担比率（分子）の構造'!I$45</f>
        <v>2271</v>
      </c>
      <c r="C62" s="169"/>
      <c r="D62" s="169"/>
      <c r="E62" s="169">
        <f>'将来負担比率（分子）の構造'!J$45</f>
        <v>2187</v>
      </c>
      <c r="F62" s="169"/>
      <c r="G62" s="169"/>
      <c r="H62" s="169">
        <f>'将来負担比率（分子）の構造'!K$45</f>
        <v>2165</v>
      </c>
      <c r="I62" s="169"/>
      <c r="J62" s="169"/>
      <c r="K62" s="169">
        <f>'将来負担比率（分子）の構造'!L$45</f>
        <v>2143</v>
      </c>
      <c r="L62" s="169"/>
      <c r="M62" s="169"/>
      <c r="N62" s="169">
        <f>'将来負担比率（分子）の構造'!M$45</f>
        <v>2074</v>
      </c>
      <c r="O62" s="169"/>
      <c r="P62" s="169"/>
    </row>
    <row r="63" spans="1:16" x14ac:dyDescent="0.15">
      <c r="A63" s="169" t="s">
        <v>34</v>
      </c>
      <c r="B63" s="169">
        <f>'将来負担比率（分子）の構造'!I$44</f>
        <v>915</v>
      </c>
      <c r="C63" s="169"/>
      <c r="D63" s="169"/>
      <c r="E63" s="169">
        <f>'将来負担比率（分子）の構造'!J$44</f>
        <v>797</v>
      </c>
      <c r="F63" s="169"/>
      <c r="G63" s="169"/>
      <c r="H63" s="169">
        <f>'将来負担比率（分子）の構造'!K$44</f>
        <v>763</v>
      </c>
      <c r="I63" s="169"/>
      <c r="J63" s="169"/>
      <c r="K63" s="169">
        <f>'将来負担比率（分子）の構造'!L$44</f>
        <v>665</v>
      </c>
      <c r="L63" s="169"/>
      <c r="M63" s="169"/>
      <c r="N63" s="169">
        <f>'将来負担比率（分子）の構造'!M$44</f>
        <v>635</v>
      </c>
      <c r="O63" s="169"/>
      <c r="P63" s="169"/>
    </row>
    <row r="64" spans="1:16" x14ac:dyDescent="0.15">
      <c r="A64" s="169" t="s">
        <v>33</v>
      </c>
      <c r="B64" s="169">
        <f>'将来負担比率（分子）の構造'!I$43</f>
        <v>5604</v>
      </c>
      <c r="C64" s="169"/>
      <c r="D64" s="169"/>
      <c r="E64" s="169">
        <f>'将来負担比率（分子）の構造'!J$43</f>
        <v>4816</v>
      </c>
      <c r="F64" s="169"/>
      <c r="G64" s="169"/>
      <c r="H64" s="169">
        <f>'将来負担比率（分子）の構造'!K$43</f>
        <v>4482</v>
      </c>
      <c r="I64" s="169"/>
      <c r="J64" s="169"/>
      <c r="K64" s="169">
        <f>'将来負担比率（分子）の構造'!L$43</f>
        <v>4084</v>
      </c>
      <c r="L64" s="169"/>
      <c r="M64" s="169"/>
      <c r="N64" s="169">
        <f>'将来負担比率（分子）の構造'!M$43</f>
        <v>4077</v>
      </c>
      <c r="O64" s="169"/>
      <c r="P64" s="169"/>
    </row>
    <row r="65" spans="1:16" x14ac:dyDescent="0.15">
      <c r="A65" s="169" t="s">
        <v>32</v>
      </c>
      <c r="B65" s="169">
        <f>'将来負担比率（分子）の構造'!I$42</f>
        <v>154</v>
      </c>
      <c r="C65" s="169"/>
      <c r="D65" s="169"/>
      <c r="E65" s="169">
        <f>'将来負担比率（分子）の構造'!J$42</f>
        <v>102</v>
      </c>
      <c r="F65" s="169"/>
      <c r="G65" s="169"/>
      <c r="H65" s="169">
        <f>'将来負担比率（分子）の構造'!K$42</f>
        <v>51</v>
      </c>
      <c r="I65" s="169"/>
      <c r="J65" s="169"/>
      <c r="K65" s="169">
        <f>'将来負担比率（分子）の構造'!L$42</f>
        <v>25</v>
      </c>
      <c r="L65" s="169"/>
      <c r="M65" s="169"/>
      <c r="N65" s="169" t="str">
        <f>'将来負担比率（分子）の構造'!M$42</f>
        <v>-</v>
      </c>
      <c r="O65" s="169"/>
      <c r="P65" s="169"/>
    </row>
    <row r="66" spans="1:16" x14ac:dyDescent="0.15">
      <c r="A66" s="169" t="s">
        <v>31</v>
      </c>
      <c r="B66" s="169">
        <f>'将来負担比率（分子）の構造'!I$41</f>
        <v>15171</v>
      </c>
      <c r="C66" s="169"/>
      <c r="D66" s="169"/>
      <c r="E66" s="169">
        <f>'将来負担比率（分子）の構造'!J$41</f>
        <v>15488</v>
      </c>
      <c r="F66" s="169"/>
      <c r="G66" s="169"/>
      <c r="H66" s="169">
        <f>'将来負担比率（分子）の構造'!K$41</f>
        <v>17207</v>
      </c>
      <c r="I66" s="169"/>
      <c r="J66" s="169"/>
      <c r="K66" s="169">
        <f>'将来負担比率（分子）の構造'!L$41</f>
        <v>16693</v>
      </c>
      <c r="L66" s="169"/>
      <c r="M66" s="169"/>
      <c r="N66" s="169">
        <f>'将来負担比率（分子）の構造'!M$41</f>
        <v>16529</v>
      </c>
      <c r="O66" s="169"/>
      <c r="P66" s="169"/>
    </row>
    <row r="67" spans="1:16" x14ac:dyDescent="0.15">
      <c r="A67" s="169" t="s">
        <v>71</v>
      </c>
      <c r="B67" s="169" t="e">
        <f>NA()</f>
        <v>#N/A</v>
      </c>
      <c r="C67" s="169">
        <f>IF(ISNUMBER('将来負担比率（分子）の構造'!I$53), IF('将来負担比率（分子）の構造'!I$53 &lt; 0, 0, '将来負担比率（分子）の構造'!I$53), NA())</f>
        <v>2129</v>
      </c>
      <c r="D67" s="169" t="e">
        <f>NA()</f>
        <v>#N/A</v>
      </c>
      <c r="E67" s="169" t="e">
        <f>NA()</f>
        <v>#N/A</v>
      </c>
      <c r="F67" s="169">
        <f>IF(ISNUMBER('将来負担比率（分子）の構造'!J$53), IF('将来負担比率（分子）の構造'!J$53 &lt; 0, 0, '将来負担比率（分子）の構造'!J$53), NA())</f>
        <v>1522</v>
      </c>
      <c r="G67" s="169" t="e">
        <f>NA()</f>
        <v>#N/A</v>
      </c>
      <c r="H67" s="169" t="e">
        <f>NA()</f>
        <v>#N/A</v>
      </c>
      <c r="I67" s="169">
        <f>IF(ISNUMBER('将来負担比率（分子）の構造'!K$53), IF('将来負担比率（分子）の構造'!K$53 &lt; 0, 0, '将来負担比率（分子）の構造'!K$53), NA())</f>
        <v>1720</v>
      </c>
      <c r="J67" s="169" t="e">
        <f>NA()</f>
        <v>#N/A</v>
      </c>
      <c r="K67" s="169" t="e">
        <f>NA()</f>
        <v>#N/A</v>
      </c>
      <c r="L67" s="169">
        <f>IF(ISNUMBER('将来負担比率（分子）の構造'!L$53), IF('将来負担比率（分子）の構造'!L$53 &lt; 0, 0, '将来負担比率（分子）の構造'!L$53), NA())</f>
        <v>181</v>
      </c>
      <c r="M67" s="169" t="e">
        <f>NA()</f>
        <v>#N/A</v>
      </c>
      <c r="N67" s="169" t="e">
        <f>NA()</f>
        <v>#N/A</v>
      </c>
      <c r="O67" s="169">
        <f>IF(ISNUMBER('将来負担比率（分子）の構造'!M$53), IF('将来負担比率（分子）の構造'!M$53 &lt; 0, 0, '将来負担比率（分子）の構造'!M$53), NA())</f>
        <v>0</v>
      </c>
      <c r="P67" s="169" t="e">
        <f>NA()</f>
        <v>#N/A</v>
      </c>
    </row>
    <row r="70" spans="1:16" x14ac:dyDescent="0.15">
      <c r="A70" s="171" t="s">
        <v>72</v>
      </c>
      <c r="B70" s="171"/>
      <c r="C70" s="171"/>
      <c r="D70" s="171"/>
      <c r="E70" s="171"/>
      <c r="F70" s="171"/>
    </row>
    <row r="71" spans="1:16" x14ac:dyDescent="0.15">
      <c r="A71" s="172"/>
      <c r="B71" s="172" t="str">
        <f>基金残高に係る経年分析!F54</f>
        <v>R03</v>
      </c>
      <c r="C71" s="172" t="str">
        <f>基金残高に係る経年分析!G54</f>
        <v>R04</v>
      </c>
      <c r="D71" s="172" t="str">
        <f>基金残高に係る経年分析!H54</f>
        <v>R05</v>
      </c>
    </row>
    <row r="72" spans="1:16" x14ac:dyDescent="0.15">
      <c r="A72" s="172" t="s">
        <v>73</v>
      </c>
      <c r="B72" s="173">
        <f>基金残高に係る経年分析!F55</f>
        <v>1567</v>
      </c>
      <c r="C72" s="173">
        <f>基金残高に係る経年分析!G55</f>
        <v>2437</v>
      </c>
      <c r="D72" s="173">
        <f>基金残高に係る経年分析!H55</f>
        <v>2198</v>
      </c>
    </row>
    <row r="73" spans="1:16" x14ac:dyDescent="0.15">
      <c r="A73" s="172" t="s">
        <v>74</v>
      </c>
      <c r="B73" s="173">
        <f>基金残高に係る経年分析!F56</f>
        <v>215</v>
      </c>
      <c r="C73" s="173">
        <f>基金残高に係る経年分析!G56</f>
        <v>230</v>
      </c>
      <c r="D73" s="173">
        <f>基金残高に係る経年分析!H56</f>
        <v>244</v>
      </c>
    </row>
    <row r="74" spans="1:16" x14ac:dyDescent="0.15">
      <c r="A74" s="172" t="s">
        <v>75</v>
      </c>
      <c r="B74" s="173">
        <f>基金残高に係る経年分析!F57</f>
        <v>3327</v>
      </c>
      <c r="C74" s="173">
        <f>基金残高に係る経年分析!G57</f>
        <v>3456</v>
      </c>
      <c r="D74" s="173">
        <f>基金残高に係る経年分析!H57</f>
        <v>3830</v>
      </c>
    </row>
  </sheetData>
  <sheetProtection algorithmName="SHA-512" hashValue="VpWPiVuynnoEANVEHN2AMbH2uTP2tJ7wbPX2tEctF65DJ8EEwcB/ZlBGOT3XmTls6fgxjwwHFYl3T5VlYQtmeQ==" saltValue="yqIKhkaM1WMqeO5Ev6mNOA=="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渡邉佳穂</cp:lastModifiedBy>
  <cp:lastPrinted>2025-09-25T05:24:47Z</cp:lastPrinted>
  <dcterms:modified xsi:type="dcterms:W3CDTF">2025-09-25T05:25:37Z</dcterms:modified>
</cp:coreProperties>
</file>