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9886C44E-5998-4BAD-A138-6383880141C1}"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E39" i="10"/>
  <c r="AM39" i="10"/>
  <c r="U39" i="10"/>
  <c r="C39" i="10"/>
  <c r="BE38" i="10"/>
  <c r="AM38" i="10"/>
  <c r="U38" i="10"/>
  <c r="C38" i="10"/>
  <c r="BE37" i="10"/>
  <c r="AM37" i="10"/>
  <c r="U37" i="10"/>
  <c r="C37" i="10"/>
  <c r="BE36" i="10"/>
  <c r="C36" i="10"/>
  <c r="C34" i="10"/>
  <c r="C35" i="10" l="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 r="BW34" i="10" l="1"/>
  <c r="BW35" i="10" s="1"/>
  <c r="BW36" i="10" s="1"/>
  <c r="BW37" i="10" s="1"/>
  <c r="BW38" i="10" s="1"/>
  <c r="BW39" i="10" s="1"/>
  <c r="CO34" i="10" l="1"/>
  <c r="CO35" i="10" s="1"/>
  <c r="CO36" i="10" s="1"/>
  <c r="CO37" i="10" s="1"/>
  <c r="CO38" i="10" s="1"/>
  <c r="CO39" i="10" s="1"/>
  <c r="CO40" i="10" s="1"/>
</calcChain>
</file>

<file path=xl/sharedStrings.xml><?xml version="1.0" encoding="utf-8"?>
<sst xmlns="http://schemas.openxmlformats.org/spreadsheetml/2006/main" count="1098" uniqueCount="582">
  <si>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</si>
  <si>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</si>
  <si>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</si>
  <si>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</si>
  <si>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</si>
  <si>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</si>
  <si>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</si>
  <si>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</si>
  <si>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</si>
  <si>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</si>
  <si>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</si>
  <si>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</si>
  <si>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</si>
  <si>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</si>
  <si>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</si>
  <si>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</si>
  <si>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</si>
  <si>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</si>
  <si>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</si>
  <si>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</si>
  <si>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</si>
  <si>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</si>
  <si>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</si>
  <si>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</si>
  <si>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</si>
  <si>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</si>
  <si>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</si>
  <si>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</si>
  <si>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</si>
  <si>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</si>
  <si>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</si>
  <si>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</si>
  <si>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</si>
  <si>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</si>
  <si>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</si>
  <si>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</si>
  <si>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</si>
  <si>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</si>
  <si>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</si>
  <si>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</si>
  <si>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</si>
  <si>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</si>
  <si>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</si>
  <si>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</si>
  <si>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</si>
  <si>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</si>
  <si>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</si>
  <si>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</si>
  <si>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</si>
  <si>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</si>
  <si>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</si>
  <si>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</si>
  <si>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</si>
  <si>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</si>
  <si>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</si>
  <si>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</si>
  <si>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</si>
  <si>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</si>
  <si>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</si>
  <si>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</si>
  <si>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</si>
  <si>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</si>
  <si>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</si>
  <si>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</si>
  <si>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</si>
  <si>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</si>
  <si>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</si>
  <si>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</si>
  <si>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</si>
  <si>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</si>
  <si>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</si>
  <si>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</si>
  <si>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</si>
  <si>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</si>
  <si>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</si>
  <si>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</si>
  <si>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</si>
  <si>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</si>
  <si>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</si>
  <si>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</si>
  <si>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</si>
  <si>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</si>
  <si>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</si>
  <si>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</si>
  <si>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</si>
  <si>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</si>
  <si>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</si>
  <si>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</si>
  <si>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</si>
  <si>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</si>
  <si>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</si>
  <si>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</si>
  <si>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</si>
  <si>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</si>
  <si>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米沢市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</si>
  <si>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</si>
  <si>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</si>
  <si>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</si>
  <si>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</si>
  <si>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</si>
  <si>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</si>
  <si>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</si>
  <si>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</si>
  <si>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</si>
  <si>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</si>
  <si>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</si>
  <si>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</si>
  <si>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</si>
  <si>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</si>
  <si>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</si>
  <si>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</si>
  <si>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</si>
  <si>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</si>
  <si>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</si>
  <si>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</si>
  <si>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</si>
  <si>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</si>
  <si>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-5.5</t>
    <phoneticPr fontId="5"/>
  </si>
  <si>
    <t>山振</t>
    <rPh sb="0" eb="1">
      <t>ヤマ</t>
    </rPh>
    <rPh sb="1" eb="2">
      <t>フ</t>
    </rPh>
    <phoneticPr fontId="5"/>
  </si>
  <si>
    <t>○</t>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</si>
  <si>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</si>
  <si>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</si>
  <si>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</si>
  <si>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</si>
  <si>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</si>
  <si>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</si>
  <si>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</si>
  <si>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</si>
  <si>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</si>
  <si>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</si>
  <si>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</si>
  <si>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</si>
  <si>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</si>
  <si>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</si>
  <si>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</si>
  <si>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</si>
  <si>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</si>
  <si>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</si>
  <si>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</si>
  <si>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</si>
  <si>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</si>
  <si>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</si>
  <si>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6"/>
  </si>
  <si>
    <t>うち日本人(％)</t>
    <phoneticPr fontId="5"/>
  </si>
  <si>
    <t>-2.0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</si>
  <si>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</si>
  <si>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</si>
  <si>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</si>
  <si>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</si>
  <si>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</si>
  <si>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</si>
  <si>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</si>
  <si>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</si>
  <si>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</si>
  <si>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</si>
  <si>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</si>
  <si>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</si>
  <si>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</si>
  <si>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</si>
  <si>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</si>
  <si>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</si>
  <si>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</si>
  <si>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</si>
  <si>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</si>
  <si>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</si>
  <si>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</si>
  <si>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</si>
  <si>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</si>
  <si>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</si>
  <si>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</si>
  <si>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</si>
  <si>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</si>
  <si>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</si>
  <si>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</si>
  <si>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</si>
  <si>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</si>
  <si>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</si>
  <si>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</si>
  <si>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</si>
  <si>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</si>
  <si>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</si>
  <si>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</si>
  <si>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</si>
  <si>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</si>
  <si>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</si>
  <si>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</si>
  <si>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</si>
  <si>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</si>
  <si>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</si>
  <si>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</si>
  <si>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</si>
  <si>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</si>
  <si>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</si>
  <si>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</si>
  <si>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</si>
  <si>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</si>
  <si>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</si>
  <si>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</si>
  <si>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</si>
  <si>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</si>
  <si>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</si>
  <si>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</si>
  <si>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</si>
  <si>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山形県米沢市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</si>
  <si>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</si>
  <si>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</si>
  <si>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</si>
  <si>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</si>
  <si>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</si>
  <si>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</si>
  <si>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</si>
  <si>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</si>
  <si>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</si>
  <si>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</si>
  <si>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</si>
  <si>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</si>
  <si>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</si>
  <si>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</si>
  <si>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</si>
  <si>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</si>
  <si>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</si>
  <si>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</si>
  <si>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</si>
  <si>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</si>
  <si>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</si>
  <si>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</si>
  <si>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</si>
  <si>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</si>
  <si>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</si>
  <si>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</si>
  <si>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</si>
  <si>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</si>
  <si>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</si>
  <si>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</si>
  <si>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</si>
  <si>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</si>
  <si>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</si>
  <si>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</si>
  <si>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</si>
  <si>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</si>
  <si>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</si>
  <si>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</si>
  <si>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</si>
  <si>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</si>
  <si>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</si>
  <si>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</si>
  <si>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</si>
  <si>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</si>
  <si>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</si>
  <si>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</si>
  <si>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</si>
  <si>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</si>
  <si>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</si>
  <si>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</si>
  <si>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</si>
  <si>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</si>
  <si>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</si>
  <si>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</si>
  <si>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</si>
  <si>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</si>
  <si>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</si>
  <si>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</si>
  <si>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</si>
  <si>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</si>
  <si>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</si>
  <si>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</si>
  <si>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</si>
  <si>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</si>
  <si>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</si>
  <si>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</si>
  <si>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</si>
  <si>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</si>
  <si>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</si>
  <si>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</si>
  <si>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</si>
  <si>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</si>
  <si>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</si>
  <si>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</si>
  <si>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</si>
  <si>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</si>
  <si>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</si>
  <si>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</si>
  <si>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</si>
  <si>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</si>
  <si>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</si>
  <si>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</si>
  <si>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</si>
  <si>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</si>
  <si>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</si>
  <si>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</si>
  <si>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</si>
  <si>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</si>
  <si>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</si>
  <si>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</si>
  <si>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</si>
  <si>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</si>
  <si>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</si>
  <si>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</si>
  <si>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</si>
  <si>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</si>
  <si>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</si>
  <si>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</si>
  <si>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</si>
  <si>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</si>
  <si>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</si>
  <si>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</si>
  <si>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</si>
  <si>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</si>
  <si>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</si>
  <si>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</si>
  <si>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</si>
  <si>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</si>
  <si>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</si>
  <si>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</si>
  <si>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</si>
  <si>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</si>
  <si>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</si>
  <si>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</si>
  <si>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</si>
  <si>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</si>
  <si>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</si>
  <si>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</si>
  <si>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</si>
  <si>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</si>
  <si>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</si>
  <si>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</si>
  <si>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</si>
  <si>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</si>
  <si>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</si>
  <si>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</si>
  <si>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</si>
  <si>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と畜場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</si>
  <si>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</si>
  <si>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</si>
  <si>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</si>
  <si>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</si>
  <si>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</si>
  <si>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</si>
  <si>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</si>
  <si>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</si>
  <si>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</si>
  <si>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</si>
  <si>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</si>
  <si>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</si>
  <si>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</si>
  <si>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</si>
  <si>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</si>
  <si>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</si>
  <si>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</si>
  <si>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</si>
  <si>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</si>
  <si>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</si>
  <si>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</si>
  <si>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</si>
  <si>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山形県米沢市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</si>
  <si>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</si>
  <si>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</si>
  <si>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</si>
  <si>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</si>
  <si>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</si>
  <si>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</si>
  <si>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</si>
  <si>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</si>
  <si>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</si>
  <si>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</si>
  <si>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</si>
  <si>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</si>
  <si>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</si>
  <si>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</si>
  <si>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</si>
  <si>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</si>
  <si>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</si>
  <si>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</si>
  <si>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</si>
  <si>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</si>
  <si>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米沢市物品調達費特別会計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</si>
  <si>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</si>
  <si>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</si>
  <si>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</si>
  <si>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</si>
  <si>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</si>
  <si>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</si>
  <si>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</si>
  <si>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</si>
  <si>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</si>
  <si>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</si>
  <si>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</si>
  <si>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</si>
  <si>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</si>
  <si>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米沢市国民健康保険事業勘定特別会計</t>
    <phoneticPr fontId="5"/>
  </si>
  <si>
    <t>米沢市介護保険事業勘定特別会計</t>
    <phoneticPr fontId="5"/>
  </si>
  <si>
    <t>米沢市後期高齢者医療費特別会計</t>
    <phoneticPr fontId="5"/>
  </si>
  <si>
    <t>米沢市水道事業会計</t>
    <phoneticPr fontId="5"/>
  </si>
  <si>
    <t>法適用企業</t>
    <phoneticPr fontId="5"/>
  </si>
  <si>
    <t>米沢市下水道事業会計</t>
    <phoneticPr fontId="5"/>
  </si>
  <si>
    <t>米沢市立病院事業会計</t>
    <phoneticPr fontId="5"/>
  </si>
  <si>
    <t>米沢市と畜場及び食肉市場費特別会計</t>
    <phoneticPr fontId="5"/>
  </si>
  <si>
    <t>法非適用企業</t>
    <phoneticPr fontId="5"/>
  </si>
  <si>
    <t>米沢市青果物地方卸売市場費特別会計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</si>
  <si>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</si>
  <si>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</si>
  <si>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</si>
  <si>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</si>
  <si>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</si>
  <si>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</si>
  <si>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</si>
  <si>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</si>
  <si>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</si>
  <si>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</si>
  <si>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</si>
  <si>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</si>
  <si>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</si>
  <si>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</si>
  <si>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</si>
  <si>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</si>
  <si>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</si>
  <si>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</si>
  <si>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</si>
  <si>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</si>
  <si>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</si>
  <si>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</si>
  <si>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</si>
  <si>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</si>
  <si>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</si>
  <si>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</si>
  <si>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</si>
  <si>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</si>
  <si>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</si>
  <si>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</si>
  <si>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</si>
  <si>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</si>
  <si>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</si>
  <si>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</si>
  <si>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</si>
  <si>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</si>
  <si>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</si>
  <si>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</si>
  <si>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</si>
  <si>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</si>
  <si>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</si>
  <si>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</si>
  <si>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</si>
  <si>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</si>
  <si>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</si>
  <si>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</si>
  <si>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</si>
  <si>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</si>
  <si>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</si>
  <si>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</si>
  <si>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</si>
  <si>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</si>
  <si>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</si>
  <si>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</si>
  <si>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</si>
  <si>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</si>
  <si>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</si>
  <si>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</si>
  <si>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</si>
  <si>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</si>
  <si>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</si>
  <si>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</si>
  <si>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</si>
  <si>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</si>
  <si>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</si>
  <si>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</si>
  <si>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</si>
  <si>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</si>
  <si>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</si>
  <si>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</si>
  <si>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</si>
  <si>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</si>
  <si>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</si>
  <si>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</si>
  <si>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</si>
  <si>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</si>
  <si>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</si>
  <si>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</si>
  <si>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</si>
  <si>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</si>
  <si>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</si>
  <si>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</si>
  <si>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</si>
  <si>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</si>
  <si>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</si>
  <si>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</si>
  <si>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</si>
  <si>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</si>
  <si>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</si>
  <si>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</si>
  <si>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</si>
  <si>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</si>
  <si>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</si>
  <si>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</si>
  <si>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</si>
  <si>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</si>
  <si>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</si>
  <si>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</si>
  <si>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</si>
  <si>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</si>
  <si>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</si>
  <si>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</si>
  <si>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</si>
  <si>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</si>
  <si>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</si>
  <si>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</si>
  <si>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</si>
  <si>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</si>
  <si>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</si>
  <si>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</si>
  <si>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</si>
  <si>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</si>
  <si>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</si>
  <si>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</si>
  <si>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</si>
  <si>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</si>
  <si>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</si>
  <si>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</si>
  <si>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</si>
  <si>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</si>
  <si>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</si>
  <si>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</si>
  <si>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</si>
  <si>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</si>
  <si>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</si>
  <si>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</si>
  <si>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</si>
  <si>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</si>
  <si>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</si>
  <si>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</si>
  <si>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</si>
  <si>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</si>
  <si>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</si>
  <si>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</si>
  <si>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</si>
  <si>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0.05</t>
  </si>
  <si>
    <t>米沢市水道事業会計</t>
  </si>
  <si>
    <t>一般会計</t>
  </si>
  <si>
    <t>米沢市介護保険事業勘定特別会計</t>
  </si>
  <si>
    <t>米沢市立病院事業会計</t>
  </si>
  <si>
    <t>米沢市国民健康保険事業勘定特別会計</t>
  </si>
  <si>
    <t>米沢市下水道事業会計</t>
  </si>
  <si>
    <t>米沢市後期高齢者医療費特別会計</t>
  </si>
  <si>
    <t>米沢市物品調達費特別会計</t>
  </si>
  <si>
    <t>その他会計（赤字）</t>
  </si>
  <si>
    <t>その他会計（黒字）</t>
  </si>
  <si>
    <t>R01</t>
    <phoneticPr fontId="5"/>
  </si>
  <si>
    <t>R02</t>
    <phoneticPr fontId="5"/>
  </si>
  <si>
    <t>R03</t>
    <phoneticPr fontId="5"/>
  </si>
  <si>
    <t>R04</t>
    <phoneticPr fontId="5"/>
  </si>
  <si>
    <t>R05</t>
    <phoneticPr fontId="5"/>
  </si>
  <si>
    <t>-</t>
    <phoneticPr fontId="2"/>
  </si>
  <si>
    <t>置賜広域行政事務組合</t>
    <rPh sb="0" eb="2">
      <t>オキタマ</t>
    </rPh>
    <rPh sb="2" eb="4">
      <t>コウイキ</t>
    </rPh>
    <rPh sb="4" eb="6">
      <t>ギョウセイ</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</si>
  <si>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</si>
  <si>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</si>
  <si>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山形県自治会館管理組合</t>
    <rPh sb="0" eb="3">
      <t>ヤマガタケン</t>
    </rPh>
    <rPh sb="3" eb="5">
      <t>ジチ</t>
    </rPh>
    <rPh sb="5" eb="7">
      <t>カイカン</t>
    </rPh>
    <rPh sb="7" eb="9">
      <t>カンリ</t>
    </rPh>
    <rPh sb="9" eb="11">
      <t>クミアイ</t>
    </rPh>
    <phoneticPr fontId="5"/>
  </si>
  <si>
    <t>山形県消防補償等組合</t>
    <rPh sb="0" eb="3">
      <t>ヤマガタケン</t>
    </rPh>
    <rPh sb="3" eb="5">
      <t>ショウボウ</t>
    </rPh>
    <rPh sb="5" eb="7">
      <t>ホショウ</t>
    </rPh>
    <rPh sb="7" eb="8">
      <t>トウ</t>
    </rPh>
    <rPh sb="8" eb="10">
      <t>クミアイ</t>
    </rPh>
    <phoneticPr fontId="5"/>
  </si>
  <si>
    <t>松川堰組合</t>
    <rPh sb="0" eb="2">
      <t>マツカワ</t>
    </rPh>
    <rPh sb="2" eb="3">
      <t>セキ</t>
    </rPh>
    <rPh sb="3" eb="5">
      <t>クミアイ</t>
    </rPh>
    <phoneticPr fontId="5"/>
  </si>
  <si>
    <t>-</t>
    <phoneticPr fontId="2"/>
  </si>
  <si>
    <t>米沢上杉文化振興財団</t>
    <rPh sb="0" eb="2">
      <t>ヨネザワ</t>
    </rPh>
    <rPh sb="2" eb="4">
      <t>ウエスギ</t>
    </rPh>
    <rPh sb="4" eb="6">
      <t>ブンカ</t>
    </rPh>
    <rPh sb="6" eb="8">
      <t>シンコウ</t>
    </rPh>
    <rPh sb="8" eb="10">
      <t>ザイダン</t>
    </rPh>
    <phoneticPr fontId="5"/>
  </si>
  <si>
    <t>米沢観光コンベンション協会</t>
    <rPh sb="0" eb="2">
      <t>ヨネザワ</t>
    </rPh>
    <rPh sb="2" eb="4">
      <t>カンコウ</t>
    </rPh>
    <rPh sb="11" eb="13">
      <t>キョウカイ</t>
    </rPh>
    <phoneticPr fontId="5"/>
  </si>
  <si>
    <t>米沢市土地開発公社</t>
    <rPh sb="0" eb="3">
      <t>ヨネザワシ</t>
    </rPh>
    <rPh sb="3" eb="5">
      <t>トチ</t>
    </rPh>
    <rPh sb="5" eb="7">
      <t>カイハツ</t>
    </rPh>
    <rPh sb="7" eb="9">
      <t>コウシャ</t>
    </rPh>
    <phoneticPr fontId="5"/>
  </si>
  <si>
    <t>米沢食肉公社</t>
    <rPh sb="0" eb="2">
      <t>ヨネザワ</t>
    </rPh>
    <rPh sb="2" eb="4">
      <t>ショクニク</t>
    </rPh>
    <rPh sb="4" eb="6">
      <t>コウシャ</t>
    </rPh>
    <phoneticPr fontId="5"/>
  </si>
  <si>
    <t>米沢市スポーツ協会</t>
    <rPh sb="0" eb="3">
      <t>ヨネザワシ</t>
    </rPh>
    <rPh sb="7" eb="9">
      <t>キョウカイ</t>
    </rPh>
    <phoneticPr fontId="2"/>
  </si>
  <si>
    <t>天元台</t>
    <rPh sb="0" eb="3">
      <t>テンゲンダイ</t>
    </rPh>
    <phoneticPr fontId="2"/>
  </si>
  <si>
    <t>○</t>
    <phoneticPr fontId="2"/>
  </si>
  <si>
    <t>公共施設等整備基金</t>
    <rPh sb="0" eb="5">
      <t>コウキョウシセツトウ</t>
    </rPh>
    <rPh sb="5" eb="9">
      <t>セイビキキン</t>
    </rPh>
    <phoneticPr fontId="5"/>
  </si>
  <si>
    <t>ふるさと応援基金</t>
    <rPh sb="4" eb="8">
      <t>オウエンキキン</t>
    </rPh>
    <phoneticPr fontId="2"/>
  </si>
  <si>
    <t>退職手当基金</t>
    <rPh sb="0" eb="6">
      <t>タイショクテアテキキン</t>
    </rPh>
    <phoneticPr fontId="2"/>
  </si>
  <si>
    <t>新型コロナウイルス感染症対応利子補給等基金</t>
    <rPh sb="0" eb="2">
      <t>シンガタ</t>
    </rPh>
    <rPh sb="9" eb="12">
      <t>カンセンショウ</t>
    </rPh>
    <rPh sb="12" eb="14">
      <t>タイオウ</t>
    </rPh>
    <rPh sb="14" eb="16">
      <t>リシ</t>
    </rPh>
    <rPh sb="16" eb="18">
      <t>ホキュウ</t>
    </rPh>
    <rPh sb="18" eb="19">
      <t>トウ</t>
    </rPh>
    <rPh sb="19" eb="21">
      <t>キキン</t>
    </rPh>
    <phoneticPr fontId="2"/>
  </si>
  <si>
    <t>博物館資料整備基金</t>
    <rPh sb="0" eb="7">
      <t>ハクブツカンシリョウセイビ</t>
    </rPh>
    <rPh sb="7" eb="9">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</si>
  <si>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</si>
  <si>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</si>
  <si>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</si>
  <si>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</si>
  <si>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</si>
  <si>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</si>
  <si>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</si>
  <si>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</si>
  <si>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</si>
  <si>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本市の将来負担比率及び実質公債費比率は、ともに類似団体内平均値と比べて高い水準となっている。この要因として、本市は面積が広大であるため、下水道などのインフラや、学校やコミュニティセンターといった公共施設の数が多く、これらを建設した際の地方債残高が多額に上っていることや、市立病院をはじめとした公営企業や一部事務組合への負担が大きくなっていることが挙げられる。今後、市庁舎及び新病院建設事業等の大規模事業に際し発行した地方債の償還によって、将来負担比率及び実質公債費比率はともに上昇していくことが考えられるため、これまで以上に公債費の適正化や地方債の発行抑制などに取り組んでいく必要がある。</t>
    <rPh sb="188" eb="191">
      <t>シンビョウイン</t>
    </rPh>
    <rPh sb="191" eb="193">
      <t>ケンセツ</t>
    </rPh>
    <phoneticPr fontId="5"/>
  </si>
  <si>
    <t>実質公債費比率</t>
    <phoneticPr fontId="5"/>
  </si>
  <si>
    <t>　　新病院建設事業に係る企業債の発行等により、公営企業への繰出額が増加したことなどから将来負担比率は増加し、類似団体内平均値と比較すると高い水準となっている。
　　有形固定資産減価償却率についても、類似団体内平均値よりもやや高い水準となっている。公共施設等総合管理計画に基づき、老朽化した施設の集約化・複合化や除却に積極的に取り組んでいく。</t>
    <rPh sb="2" eb="5">
      <t>シンビョウイン</t>
    </rPh>
    <rPh sb="5" eb="7">
      <t>ケンセツ</t>
    </rPh>
    <rPh sb="23" eb="27">
      <t>コウエイキギョウ</t>
    </rPh>
    <rPh sb="33" eb="35">
      <t>ゾウカ</t>
    </rPh>
    <rPh sb="155" eb="157">
      <t>ジョキャク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</si>
</sst>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2" xfId="15" quotePrefix="1"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2" xfId="14" applyNumberFormat="1" applyFont="1" applyBorder="1" applyAlignment="1" applyProtection="1">
      <alignment horizontal="right" vertical="center" shrinkToFit="1"/>
      <protection locked="0"/>
    </xf>
    <xf numFmtId="177" fontId="35" fillId="0" borderId="120" xfId="14"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DC4EBCC-A232-48C8-9985-CEDED82E1D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62383</c:v>
                </c:pt>
                <c:pt idx="1">
                  <c:v>63812</c:v>
                </c:pt>
                <c:pt idx="2">
                  <c:v>54225</c:v>
                </c:pt>
                <c:pt idx="3">
                  <c:v>54016</c:v>
                </c:pt>
                <c:pt idx="4">
                  <c:v>52786</c:v>
                </c:pt>
              </c:numCache>
            </c:numRef>
          </c:val>
          <c:smooth val="0"/>
          <c:extLst>
            <c:ext xmlns:c16="http://schemas.microsoft.com/office/drawing/2014/chart" uri="{C3380CC4-5D6E-409C-BE32-E72D297353CC}">
              <c16:uniqueId val="{00000000-3E3C-4103-BA98-6697587BCC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35529</c:v>
                </c:pt>
                <c:pt idx="1">
                  <c:v>72362</c:v>
                </c:pt>
                <c:pt idx="2">
                  <c:v>79482</c:v>
                </c:pt>
                <c:pt idx="3">
                  <c:v>29048</c:v>
                </c:pt>
                <c:pt idx="4">
                  <c:v>33220</c:v>
                </c:pt>
              </c:numCache>
            </c:numRef>
          </c:val>
          <c:smooth val="0"/>
          <c:extLst>
            <c:ext xmlns:c16="http://schemas.microsoft.com/office/drawing/2014/chart" uri="{C3380CC4-5D6E-409C-BE32-E72D297353CC}">
              <c16:uniqueId val="{00000001-3E3C-4103-BA98-6697587BCC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5.78</c:v>
                </c:pt>
                <c:pt idx="1">
                  <c:v>6.05</c:v>
                </c:pt>
                <c:pt idx="2">
                  <c:v>6.5</c:v>
                </c:pt>
                <c:pt idx="3">
                  <c:v>7.19</c:v>
                </c:pt>
                <c:pt idx="4">
                  <c:v>7.77</c:v>
                </c:pt>
              </c:numCache>
            </c:numRef>
          </c:val>
          <c:extLst>
            <c:ext xmlns:c16="http://schemas.microsoft.com/office/drawing/2014/chart" uri="{C3380CC4-5D6E-409C-BE32-E72D297353CC}">
              <c16:uniqueId val="{00000000-220B-4F35-AFF6-EEB007C1D3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9.39</c:v>
                </c:pt>
                <c:pt idx="1">
                  <c:v>9.77</c:v>
                </c:pt>
                <c:pt idx="2">
                  <c:v>9.33</c:v>
                </c:pt>
                <c:pt idx="3">
                  <c:v>9.4</c:v>
                </c:pt>
                <c:pt idx="4">
                  <c:v>9.34</c:v>
                </c:pt>
              </c:numCache>
            </c:numRef>
          </c:val>
          <c:extLst>
            <c:ext xmlns:c16="http://schemas.microsoft.com/office/drawing/2014/chart" uri="{C3380CC4-5D6E-409C-BE32-E72D297353CC}">
              <c16:uniqueId val="{00000001-220B-4F35-AFF6-EEB007C1D3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-0.05</c:v>
                </c:pt>
                <c:pt idx="1">
                  <c:v>0.85</c:v>
                </c:pt>
                <c:pt idx="2">
                  <c:v>0.72</c:v>
                </c:pt>
                <c:pt idx="3">
                  <c:v>0.23</c:v>
                </c:pt>
                <c:pt idx="4">
                  <c:v>0.6</c:v>
                </c:pt>
              </c:numCache>
            </c:numRef>
          </c:val>
          <c:smooth val="0"/>
          <c:extLst>
            <c:ext xmlns:c16="http://schemas.microsoft.com/office/drawing/2014/chart" uri="{C3380CC4-5D6E-409C-BE32-E72D297353CC}">
              <c16:uniqueId val="{00000002-220B-4F35-AFF6-EEB007C1D3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1C7-4A44-A054-3B35A0E7F8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C7-4A44-A054-3B35A0E7F8DC}"/>
            </c:ext>
          </c:extLst>
        </c:ser>
        <c:ser>
          <c:idx val="2"/>
          <c:order val="2"/>
          <c:tx>
            <c:strRef>
              <c:f>データシート!$A$29</c:f>
              <c:strCache>
                <c:ptCount val="1"/>
                <c:pt idx="0">
                  <c:v>米沢市物品調達費特別会計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2-21C7-4A44-A054-3B35A0E7F8DC}"/>
            </c:ext>
          </c:extLst>
        </c:ser>
        <c:ser>
          <c:idx val="3"/>
          <c:order val="3"/>
          <c:tx>
            <c:strRef>
              <c:f>データシート!$A$30</c:f>
              <c:strCache>
                <c:ptCount val="1"/>
                <c:pt idx="0">
                  <c:v>米沢市後期高齢者医療費特別会計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0.1</c:v>
                </c:pt>
                <c:pt idx="2">
                  <c:v>#N/A</c:v>
                </c:pt>
                <c:pt idx="3">
                  <c:v>0.1</c:v>
                </c:pt>
                <c:pt idx="4">
                  <c:v>#N/A</c:v>
                </c:pt>
                <c:pt idx="5">
                  <c:v>0.1</c:v>
                </c:pt>
                <c:pt idx="6">
                  <c:v>#N/A</c:v>
                </c:pt>
                <c:pt idx="7">
                  <c:v>0.1</c:v>
                </c:pt>
                <c:pt idx="8">
                  <c:v>#N/A</c:v>
                </c:pt>
                <c:pt idx="9">
                  <c:v>0.1</c:v>
                </c:pt>
              </c:numCache>
            </c:numRef>
          </c:val>
          <c:extLst>
            <c:ext xmlns:c16="http://schemas.microsoft.com/office/drawing/2014/chart" uri="{C3380CC4-5D6E-409C-BE32-E72D297353CC}">
              <c16:uniqueId val="{00000003-21C7-4A44-A054-3B35A0E7F8DC}"/>
            </c:ext>
          </c:extLst>
        </c:ser>
        <c:ser>
          <c:idx val="4"/>
          <c:order val="4"/>
          <c:tx>
            <c:strRef>
              <c:f>データシート!$A$31</c:f>
              <c:strCache>
                <c:ptCount val="1"/>
                <c:pt idx="0">
                  <c:v>米沢市下水道事業会計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0.18</c:v>
                </c:pt>
                <c:pt idx="2">
                  <c:v>#N/A</c:v>
                </c:pt>
                <c:pt idx="3">
                  <c:v>1.06</c:v>
                </c:pt>
                <c:pt idx="4">
                  <c:v>#N/A</c:v>
                </c:pt>
                <c:pt idx="5">
                  <c:v>0.95</c:v>
                </c:pt>
                <c:pt idx="6">
                  <c:v>#N/A</c:v>
                </c:pt>
                <c:pt idx="7">
                  <c:v>0.88</c:v>
                </c:pt>
                <c:pt idx="8">
                  <c:v>#N/A</c:v>
                </c:pt>
                <c:pt idx="9">
                  <c:v>0.66</c:v>
                </c:pt>
              </c:numCache>
            </c:numRef>
          </c:val>
          <c:extLst>
            <c:ext xmlns:c16="http://schemas.microsoft.com/office/drawing/2014/chart" uri="{C3380CC4-5D6E-409C-BE32-E72D297353CC}">
              <c16:uniqueId val="{00000004-21C7-4A44-A054-3B35A0E7F8DC}"/>
            </c:ext>
          </c:extLst>
        </c:ser>
        <c:ser>
          <c:idx val="5"/>
          <c:order val="5"/>
          <c:tx>
            <c:strRef>
              <c:f>データシート!$A$32</c:f>
              <c:strCache>
                <c:ptCount val="1"/>
                <c:pt idx="0">
                  <c:v>米沢市国民健康保険事業勘定特別会計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0.67</c:v>
                </c:pt>
                <c:pt idx="2">
                  <c:v>#N/A</c:v>
                </c:pt>
                <c:pt idx="3">
                  <c:v>1.63</c:v>
                </c:pt>
                <c:pt idx="4">
                  <c:v>#N/A</c:v>
                </c:pt>
                <c:pt idx="5">
                  <c:v>1.83</c:v>
                </c:pt>
                <c:pt idx="6">
                  <c:v>#N/A</c:v>
                </c:pt>
                <c:pt idx="7">
                  <c:v>0.75</c:v>
                </c:pt>
                <c:pt idx="8">
                  <c:v>#N/A</c:v>
                </c:pt>
                <c:pt idx="9">
                  <c:v>1.05</c:v>
                </c:pt>
              </c:numCache>
            </c:numRef>
          </c:val>
          <c:extLst>
            <c:ext xmlns:c16="http://schemas.microsoft.com/office/drawing/2014/chart" uri="{C3380CC4-5D6E-409C-BE32-E72D297353CC}">
              <c16:uniqueId val="{00000005-21C7-4A44-A054-3B35A0E7F8DC}"/>
            </c:ext>
          </c:extLst>
        </c:ser>
        <c:ser>
          <c:idx val="6"/>
          <c:order val="6"/>
          <c:tx>
            <c:strRef>
              <c:f>データシート!$A$33</c:f>
              <c:strCache>
                <c:ptCount val="1"/>
                <c:pt idx="0">
                  <c:v>米沢市立病院事業会計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1.94</c:v>
                </c:pt>
                <c:pt idx="2">
                  <c:v>#N/A</c:v>
                </c:pt>
                <c:pt idx="3">
                  <c:v>1.8</c:v>
                </c:pt>
                <c:pt idx="4">
                  <c:v>#N/A</c:v>
                </c:pt>
                <c:pt idx="5">
                  <c:v>2.92</c:v>
                </c:pt>
                <c:pt idx="6">
                  <c:v>#N/A</c:v>
                </c:pt>
                <c:pt idx="7">
                  <c:v>4.97</c:v>
                </c:pt>
                <c:pt idx="8">
                  <c:v>#N/A</c:v>
                </c:pt>
                <c:pt idx="9">
                  <c:v>1.57</c:v>
                </c:pt>
              </c:numCache>
            </c:numRef>
          </c:val>
          <c:extLst>
            <c:ext xmlns:c16="http://schemas.microsoft.com/office/drawing/2014/chart" uri="{C3380CC4-5D6E-409C-BE32-E72D297353CC}">
              <c16:uniqueId val="{00000006-21C7-4A44-A054-3B35A0E7F8DC}"/>
            </c:ext>
          </c:extLst>
        </c:ser>
        <c:ser>
          <c:idx val="7"/>
          <c:order val="7"/>
          <c:tx>
            <c:strRef>
              <c:f>データシート!$A$34</c:f>
              <c:strCache>
                <c:ptCount val="1"/>
                <c:pt idx="0">
                  <c:v>米沢市介護保険事業勘定特別会計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0.51</c:v>
                </c:pt>
                <c:pt idx="2">
                  <c:v>#N/A</c:v>
                </c:pt>
                <c:pt idx="3">
                  <c:v>1.25</c:v>
                </c:pt>
                <c:pt idx="4">
                  <c:v>#N/A</c:v>
                </c:pt>
                <c:pt idx="5">
                  <c:v>1.29</c:v>
                </c:pt>
                <c:pt idx="6">
                  <c:v>#N/A</c:v>
                </c:pt>
                <c:pt idx="7">
                  <c:v>1.99</c:v>
                </c:pt>
                <c:pt idx="8">
                  <c:v>#N/A</c:v>
                </c:pt>
                <c:pt idx="9">
                  <c:v>2.0099999999999998</c:v>
                </c:pt>
              </c:numCache>
            </c:numRef>
          </c:val>
          <c:extLst>
            <c:ext xmlns:c16="http://schemas.microsoft.com/office/drawing/2014/chart" uri="{C3380CC4-5D6E-409C-BE32-E72D297353CC}">
              <c16:uniqueId val="{00000007-21C7-4A44-A054-3B35A0E7F8D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5.75</c:v>
                </c:pt>
                <c:pt idx="2">
                  <c:v>#N/A</c:v>
                </c:pt>
                <c:pt idx="3">
                  <c:v>6.02</c:v>
                </c:pt>
                <c:pt idx="4">
                  <c:v>#N/A</c:v>
                </c:pt>
                <c:pt idx="5">
                  <c:v>6.48</c:v>
                </c:pt>
                <c:pt idx="6">
                  <c:v>#N/A</c:v>
                </c:pt>
                <c:pt idx="7">
                  <c:v>7.17</c:v>
                </c:pt>
                <c:pt idx="8">
                  <c:v>#N/A</c:v>
                </c:pt>
                <c:pt idx="9">
                  <c:v>7.75</c:v>
                </c:pt>
              </c:numCache>
            </c:numRef>
          </c:val>
          <c:extLst>
            <c:ext xmlns:c16="http://schemas.microsoft.com/office/drawing/2014/chart" uri="{C3380CC4-5D6E-409C-BE32-E72D297353CC}">
              <c16:uniqueId val="{00000008-21C7-4A44-A054-3B35A0E7F8DC}"/>
            </c:ext>
          </c:extLst>
        </c:ser>
        <c:ser>
          <c:idx val="9"/>
          <c:order val="9"/>
          <c:tx>
            <c:strRef>
              <c:f>データシート!$A$36</c:f>
              <c:strCache>
                <c:ptCount val="1"/>
                <c:pt idx="0">
                  <c:v>米沢市水道事業会計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24.62</c:v>
                </c:pt>
                <c:pt idx="2">
                  <c:v>#N/A</c:v>
                </c:pt>
                <c:pt idx="3">
                  <c:v>23.78</c:v>
                </c:pt>
                <c:pt idx="4">
                  <c:v>#N/A</c:v>
                </c:pt>
                <c:pt idx="5">
                  <c:v>23.09</c:v>
                </c:pt>
                <c:pt idx="6">
                  <c:v>#N/A</c:v>
                </c:pt>
                <c:pt idx="7">
                  <c:v>24.3</c:v>
                </c:pt>
                <c:pt idx="8">
                  <c:v>#N/A</c:v>
                </c:pt>
                <c:pt idx="9">
                  <c:v>21.6</c:v>
                </c:pt>
              </c:numCache>
            </c:numRef>
          </c:val>
          <c:extLst>
            <c:ext xmlns:c16="http://schemas.microsoft.com/office/drawing/2014/chart" uri="{C3380CC4-5D6E-409C-BE32-E72D297353CC}">
              <c16:uniqueId val="{00000009-21C7-4A44-A054-3B35A0E7F8D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3303</c:v>
                </c:pt>
                <c:pt idx="5">
                  <c:v>3202</c:v>
                </c:pt>
                <c:pt idx="8">
                  <c:v>3209</c:v>
                </c:pt>
                <c:pt idx="11">
                  <c:v>3198</c:v>
                </c:pt>
                <c:pt idx="14">
                  <c:v>3197</c:v>
                </c:pt>
              </c:numCache>
            </c:numRef>
          </c:val>
          <c:extLst>
            <c:ext xmlns:c16="http://schemas.microsoft.com/office/drawing/2014/chart" uri="{C3380CC4-5D6E-409C-BE32-E72D297353CC}">
              <c16:uniqueId val="{00000000-E4AE-41DD-95C7-66C7A86C08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AE-41DD-95C7-66C7A86C08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105</c:v>
                </c:pt>
                <c:pt idx="3">
                  <c:v>93</c:v>
                </c:pt>
                <c:pt idx="6">
                  <c:v>93</c:v>
                </c:pt>
                <c:pt idx="9">
                  <c:v>78</c:v>
                </c:pt>
                <c:pt idx="12">
                  <c:v>106</c:v>
                </c:pt>
              </c:numCache>
            </c:numRef>
          </c:val>
          <c:extLst>
            <c:ext xmlns:c16="http://schemas.microsoft.com/office/drawing/2014/chart" uri="{C3380CC4-5D6E-409C-BE32-E72D297353CC}">
              <c16:uniqueId val="{00000002-E4AE-41DD-95C7-66C7A86C08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394</c:v>
                </c:pt>
                <c:pt idx="3">
                  <c:v>416</c:v>
                </c:pt>
                <c:pt idx="6">
                  <c:v>445</c:v>
                </c:pt>
                <c:pt idx="9">
                  <c:v>511</c:v>
                </c:pt>
                <c:pt idx="12">
                  <c:v>485</c:v>
                </c:pt>
              </c:numCache>
            </c:numRef>
          </c:val>
          <c:extLst>
            <c:ext xmlns:c16="http://schemas.microsoft.com/office/drawing/2014/chart" uri="{C3380CC4-5D6E-409C-BE32-E72D297353CC}">
              <c16:uniqueId val="{00000003-E4AE-41DD-95C7-66C7A86C08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942</c:v>
                </c:pt>
                <c:pt idx="3">
                  <c:v>858</c:v>
                </c:pt>
                <c:pt idx="6">
                  <c:v>710</c:v>
                </c:pt>
                <c:pt idx="9">
                  <c:v>528</c:v>
                </c:pt>
                <c:pt idx="12">
                  <c:v>680</c:v>
                </c:pt>
              </c:numCache>
            </c:numRef>
          </c:val>
          <c:extLst>
            <c:ext xmlns:c16="http://schemas.microsoft.com/office/drawing/2014/chart" uri="{C3380CC4-5D6E-409C-BE32-E72D297353CC}">
              <c16:uniqueId val="{00000004-E4AE-41DD-95C7-66C7A86C08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7</c:v>
                </c:pt>
                <c:pt idx="6">
                  <c:v>7</c:v>
                </c:pt>
                <c:pt idx="9">
                  <c:v>7</c:v>
                </c:pt>
                <c:pt idx="12">
                  <c:v>3</c:v>
                </c:pt>
              </c:numCache>
            </c:numRef>
          </c:val>
          <c:extLst>
            <c:ext xmlns:c16="http://schemas.microsoft.com/office/drawing/2014/chart" uri="{C3380CC4-5D6E-409C-BE32-E72D297353CC}">
              <c16:uniqueId val="{00000005-E4AE-41DD-95C7-66C7A86C08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AE-41DD-95C7-66C7A86C08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3270</c:v>
                </c:pt>
                <c:pt idx="3">
                  <c:v>3262</c:v>
                </c:pt>
                <c:pt idx="6">
                  <c:v>3261</c:v>
                </c:pt>
                <c:pt idx="9">
                  <c:v>3542</c:v>
                </c:pt>
                <c:pt idx="12">
                  <c:v>3573</c:v>
                </c:pt>
              </c:numCache>
            </c:numRef>
          </c:val>
          <c:extLst>
            <c:ext xmlns:c16="http://schemas.microsoft.com/office/drawing/2014/chart" uri="{C3380CC4-5D6E-409C-BE32-E72D297353CC}">
              <c16:uniqueId val="{00000007-E4AE-41DD-95C7-66C7A86C08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1408</c:v>
                </c:pt>
                <c:pt idx="2">
                  <c:v>#N/A</c:v>
                </c:pt>
                <c:pt idx="3">
                  <c:v>#N/A</c:v>
                </c:pt>
                <c:pt idx="4">
                  <c:v>1434</c:v>
                </c:pt>
                <c:pt idx="5">
                  <c:v>#N/A</c:v>
                </c:pt>
                <c:pt idx="6">
                  <c:v>#N/A</c:v>
                </c:pt>
                <c:pt idx="7">
                  <c:v>1307</c:v>
                </c:pt>
                <c:pt idx="8">
                  <c:v>#N/A</c:v>
                </c:pt>
                <c:pt idx="9">
                  <c:v>#N/A</c:v>
                </c:pt>
                <c:pt idx="10">
                  <c:v>1468</c:v>
                </c:pt>
                <c:pt idx="11">
                  <c:v>#N/A</c:v>
                </c:pt>
                <c:pt idx="12">
                  <c:v>#N/A</c:v>
                </c:pt>
                <c:pt idx="13">
                  <c:v>1650</c:v>
                </c:pt>
                <c:pt idx="14">
                  <c:v>#N/A</c:v>
                </c:pt>
              </c:numCache>
            </c:numRef>
          </c:val>
          <c:smooth val="0"/>
          <c:extLst>
            <c:ext xmlns:c16="http://schemas.microsoft.com/office/drawing/2014/chart" uri="{C3380CC4-5D6E-409C-BE32-E72D297353CC}">
              <c16:uniqueId val="{00000008-E4AE-41DD-95C7-66C7A86C08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32536</c:v>
                </c:pt>
                <c:pt idx="5">
                  <c:v>33339</c:v>
                </c:pt>
                <c:pt idx="8">
                  <c:v>32569</c:v>
                </c:pt>
                <c:pt idx="11">
                  <c:v>33288</c:v>
                </c:pt>
                <c:pt idx="14">
                  <c:v>34578</c:v>
                </c:pt>
              </c:numCache>
            </c:numRef>
          </c:val>
          <c:extLst>
            <c:ext xmlns:c16="http://schemas.microsoft.com/office/drawing/2014/chart" uri="{C3380CC4-5D6E-409C-BE32-E72D297353CC}">
              <c16:uniqueId val="{00000000-7332-43EF-802D-7CC2BB32DBB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7458</c:v>
                </c:pt>
                <c:pt idx="5">
                  <c:v>8405</c:v>
                </c:pt>
                <c:pt idx="8">
                  <c:v>7340</c:v>
                </c:pt>
                <c:pt idx="11">
                  <c:v>7810</c:v>
                </c:pt>
                <c:pt idx="14">
                  <c:v>7504</c:v>
                </c:pt>
              </c:numCache>
            </c:numRef>
          </c:val>
          <c:extLst>
            <c:ext xmlns:c16="http://schemas.microsoft.com/office/drawing/2014/chart" uri="{C3380CC4-5D6E-409C-BE32-E72D297353CC}">
              <c16:uniqueId val="{00000001-7332-43EF-802D-7CC2BB32DBB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8126</c:v>
                </c:pt>
                <c:pt idx="5">
                  <c:v>7980</c:v>
                </c:pt>
                <c:pt idx="8">
                  <c:v>9713</c:v>
                </c:pt>
                <c:pt idx="11">
                  <c:v>9997</c:v>
                </c:pt>
                <c:pt idx="14">
                  <c:v>11271</c:v>
                </c:pt>
              </c:numCache>
            </c:numRef>
          </c:val>
          <c:extLst>
            <c:ext xmlns:c16="http://schemas.microsoft.com/office/drawing/2014/chart" uri="{C3380CC4-5D6E-409C-BE32-E72D297353CC}">
              <c16:uniqueId val="{00000002-7332-43EF-802D-7CC2BB32DBB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32-43EF-802D-7CC2BB32DBB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32-43EF-802D-7CC2BB32DBB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32-43EF-802D-7CC2BB32DBB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4276</c:v>
                </c:pt>
                <c:pt idx="3">
                  <c:v>4189</c:v>
                </c:pt>
                <c:pt idx="6">
                  <c:v>4044</c:v>
                </c:pt>
                <c:pt idx="9">
                  <c:v>3923</c:v>
                </c:pt>
                <c:pt idx="12">
                  <c:v>4044</c:v>
                </c:pt>
              </c:numCache>
            </c:numRef>
          </c:val>
          <c:extLst>
            <c:ext xmlns:c16="http://schemas.microsoft.com/office/drawing/2014/chart" uri="{C3380CC4-5D6E-409C-BE32-E72D297353CC}">
              <c16:uniqueId val="{00000006-7332-43EF-802D-7CC2BB32DBB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5211</c:v>
                </c:pt>
                <c:pt idx="3">
                  <c:v>4256</c:v>
                </c:pt>
                <c:pt idx="6">
                  <c:v>4055</c:v>
                </c:pt>
                <c:pt idx="9">
                  <c:v>3806</c:v>
                </c:pt>
                <c:pt idx="12">
                  <c:v>3993</c:v>
                </c:pt>
              </c:numCache>
            </c:numRef>
          </c:val>
          <c:extLst>
            <c:ext xmlns:c16="http://schemas.microsoft.com/office/drawing/2014/chart" uri="{C3380CC4-5D6E-409C-BE32-E72D297353CC}">
              <c16:uniqueId val="{00000007-7332-43EF-802D-7CC2BB32DBB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9940</c:v>
                </c:pt>
                <c:pt idx="3">
                  <c:v>10948</c:v>
                </c:pt>
                <c:pt idx="6">
                  <c:v>9477</c:v>
                </c:pt>
                <c:pt idx="9">
                  <c:v>11556</c:v>
                </c:pt>
                <c:pt idx="12">
                  <c:v>15959</c:v>
                </c:pt>
              </c:numCache>
            </c:numRef>
          </c:val>
          <c:extLst>
            <c:ext xmlns:c16="http://schemas.microsoft.com/office/drawing/2014/chart" uri="{C3380CC4-5D6E-409C-BE32-E72D297353CC}">
              <c16:uniqueId val="{00000008-7332-43EF-802D-7CC2BB32DBB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823</c:v>
                </c:pt>
                <c:pt idx="3">
                  <c:v>739</c:v>
                </c:pt>
                <c:pt idx="6">
                  <c:v>655</c:v>
                </c:pt>
                <c:pt idx="9">
                  <c:v>584</c:v>
                </c:pt>
                <c:pt idx="12">
                  <c:v>489</c:v>
                </c:pt>
              </c:numCache>
            </c:numRef>
          </c:val>
          <c:extLst>
            <c:ext xmlns:c16="http://schemas.microsoft.com/office/drawing/2014/chart" uri="{C3380CC4-5D6E-409C-BE32-E72D297353CC}">
              <c16:uniqueId val="{00000009-7332-43EF-802D-7CC2BB32DBB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35247</c:v>
                </c:pt>
                <c:pt idx="3">
                  <c:v>37917</c:v>
                </c:pt>
                <c:pt idx="6">
                  <c:v>40150</c:v>
                </c:pt>
                <c:pt idx="9">
                  <c:v>38531</c:v>
                </c:pt>
                <c:pt idx="12">
                  <c:v>36920</c:v>
                </c:pt>
              </c:numCache>
            </c:numRef>
          </c:val>
          <c:extLst>
            <c:ext xmlns:c16="http://schemas.microsoft.com/office/drawing/2014/chart" uri="{C3380CC4-5D6E-409C-BE32-E72D297353CC}">
              <c16:uniqueId val="{0000000A-7332-43EF-802D-7CC2BB32DBB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7377</c:v>
                </c:pt>
                <c:pt idx="2">
                  <c:v>#N/A</c:v>
                </c:pt>
                <c:pt idx="3">
                  <c:v>#N/A</c:v>
                </c:pt>
                <c:pt idx="4">
                  <c:v>8324</c:v>
                </c:pt>
                <c:pt idx="5">
                  <c:v>#N/A</c:v>
                </c:pt>
                <c:pt idx="6">
                  <c:v>#N/A</c:v>
                </c:pt>
                <c:pt idx="7">
                  <c:v>8760</c:v>
                </c:pt>
                <c:pt idx="8">
                  <c:v>#N/A</c:v>
                </c:pt>
                <c:pt idx="9">
                  <c:v>#N/A</c:v>
                </c:pt>
                <c:pt idx="10">
                  <c:v>7305</c:v>
                </c:pt>
                <c:pt idx="11">
                  <c:v>#N/A</c:v>
                </c:pt>
                <c:pt idx="12">
                  <c:v>#N/A</c:v>
                </c:pt>
                <c:pt idx="13">
                  <c:v>8053</c:v>
                </c:pt>
                <c:pt idx="14">
                  <c:v>#N/A</c:v>
                </c:pt>
              </c:numCache>
            </c:numRef>
          </c:val>
          <c:smooth val="0"/>
          <c:extLst>
            <c:ext xmlns:c16="http://schemas.microsoft.com/office/drawing/2014/chart" uri="{C3380CC4-5D6E-409C-BE32-E72D297353CC}">
              <c16:uniqueId val="{0000000B-7332-43EF-802D-7CC2BB32DBB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1958</c:v>
                </c:pt>
                <c:pt idx="1">
                  <c:v>1909</c:v>
                </c:pt>
                <c:pt idx="2">
                  <c:v>1905</c:v>
                </c:pt>
              </c:numCache>
            </c:numRef>
          </c:val>
          <c:extLst>
            <c:ext xmlns:c16="http://schemas.microsoft.com/office/drawing/2014/chart" uri="{C3380CC4-5D6E-409C-BE32-E72D297353CC}">
              <c16:uniqueId val="{00000000-32F2-492B-9855-2FB20CF1697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415</c:v>
                </c:pt>
                <c:pt idx="1">
                  <c:v>402</c:v>
                </c:pt>
                <c:pt idx="2">
                  <c:v>495</c:v>
                </c:pt>
              </c:numCache>
            </c:numRef>
          </c:val>
          <c:extLst>
            <c:ext xmlns:c16="http://schemas.microsoft.com/office/drawing/2014/chart" uri="{C3380CC4-5D6E-409C-BE32-E72D297353CC}">
              <c16:uniqueId val="{00000001-32F2-492B-9855-2FB20CF1697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4608</c:v>
                </c:pt>
                <c:pt idx="1">
                  <c:v>4421</c:v>
                </c:pt>
                <c:pt idx="2">
                  <c:v>5053</c:v>
                </c:pt>
              </c:numCache>
            </c:numRef>
          </c:val>
          <c:extLst>
            <c:ext xmlns:c16="http://schemas.microsoft.com/office/drawing/2014/chart" uri="{C3380CC4-5D6E-409C-BE32-E72D297353CC}">
              <c16:uniqueId val="{00000002-32F2-492B-9855-2FB20CF1697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{B3F4FC73-2BB4-4144-88C6-3C358C60070F}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8B1B-4E20-A63B-EC8B4CB680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{5F21975F-8122-4293-AB6A-A4945C057B5F}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1B-4E20-A63B-EC8B4CB680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{27484FB8-12A3-46C9-94F8-EEBAC1ADAD4A}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1B-4E20-A63B-EC8B4CB680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{CC277B94-7BFF-4115-8D63-410E7C22EE28}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1B-4E20-A63B-EC8B4CB680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{5EBE0B69-E777-48BE-9219-189C013127DA}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1B-4E20-A63B-EC8B4CB680AF}"/>
                </c:ext>
              </c:extLst>
            </c:dLbl>
            <c:dLbl>
              <c:idx val="8"/>
              <c:layout>
                <c:manualLayout>
                  <c:x val="-4.5538669966447891E-2"/>
                  <c:y val="-8.3714051972401407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{C0CAFE9B-5EE0-473B-A0CE-59865C90D599}</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8B1B-4E20-A63B-EC8B4CB680AF}"/>
                </c:ext>
              </c:extLst>
            </c:dLbl>
            <c:dLbl>
              <c:idx val="16"/>
              <c:layout>
                <c:manualLayout>
                  <c:x val="-1.8492831334020365E-2"/>
                  <c:y val="-4.5764032239328956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{F2D698A8-EEEA-4E44-B43B-E936A71DD77C}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8B1B-4E20-A63B-EC8B4CB680A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{D66B0484-0725-4346-9269-0C75C8E3F77A}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8B1B-4E20-A63B-EC8B4CB680A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{10FB42CE-EBD6-41C2-97A8-288DA4CDBE2F}</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8B1B-4E20-A63B-EC8B4CB680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62.5</c:v>
                </c:pt>
                <c:pt idx="8">
                  <c:v>63.7</c:v>
                </c:pt>
                <c:pt idx="16">
                  <c:v>63.7</c:v>
                </c:pt>
                <c:pt idx="24">
                  <c:v>64.900000000000006</c:v>
                </c:pt>
                <c:pt idx="32">
                  <c:v>66.2</c:v>
                </c:pt>
              </c:numCache>
            </c:numRef>
          </c:xVal>
          <c:yVal>
            <c:numRef>
              <c:f>公会計指標分析・財政指標組合せ分析表!$BP$51:$DC$51</c:f>
              <c:numCache>
                <c:formatCode>#,##0.0;"▲ "#,##0.0</c:formatCode>
                <c:ptCount val="40"/>
                <c:pt idx="0">
                  <c:v>43.2</c:v>
                </c:pt>
                <c:pt idx="8">
                  <c:v>47.7</c:v>
                </c:pt>
                <c:pt idx="16">
                  <c:v>47.8</c:v>
                </c:pt>
                <c:pt idx="24">
                  <c:v>41.2</c:v>
                </c:pt>
                <c:pt idx="32">
                  <c:v>45.1</c:v>
                </c:pt>
              </c:numCache>
            </c:numRef>
          </c:yVal>
          <c:smooth val="0"/>
          <c:extLst>
            <c:ext xmlns:c16="http://schemas.microsoft.com/office/drawing/2014/chart" uri="{C3380CC4-5D6E-409C-BE32-E72D297353CC}">
              <c16:uniqueId val="{00000009-8B1B-4E20-A63B-EC8B4CB680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4619710212964746E-2"/>
                  <c:y val="-6.4739042105865174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{F1E1D3D2-DE6D-48B1-A1BC-5D7560C8DD89}</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8B1B-4E20-A63B-EC8B4CB680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{1033A01D-FE32-4858-8602-CC39924BF45D}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1B-4E20-A63B-EC8B4CB680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{936E831B-84BF-4DED-9827-0EBEE3ACFC42}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1B-4E20-A63B-EC8B4CB680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{2640525A-57A8-4B1B-9117-F206EF58B6DC}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1B-4E20-A63B-EC8B4CB680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{C3A31671-365F-4AB6-B231-2DD36C402EAA}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1B-4E20-A63B-EC8B4CB680AF}"/>
                </c:ext>
              </c:extLst>
            </c:dLbl>
            <c:dLbl>
              <c:idx val="8"/>
              <c:layout>
                <c:manualLayout>
                  <c:x val="-3.9411791087503846E-2"/>
                  <c:y val="-6.4739042105865174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{A3AF7CD3-2D3C-426E-9483-9BB134D10086}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8B1B-4E20-A63B-EC8B4CB680A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{497C07D9-0B14-44D1-AEAB-BCFBFBCF4631}</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8B1B-4E20-A63B-EC8B4CB680A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{F33CCCFB-09C8-4E9A-8718-15F0A8EDA6CE}</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8B1B-4E20-A63B-EC8B4CB680A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{50557447-E25B-4CF4-82BB-AA8962049B7B}</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8B1B-4E20-A63B-EC8B4CB680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61</c:v>
                </c:pt>
                <c:pt idx="16">
                  <c:v>62.2</c:v>
                </c:pt>
                <c:pt idx="24">
                  <c:v>63.2</c:v>
                </c:pt>
                <c:pt idx="32">
                  <c:v>64.599999999999994</c:v>
                </c:pt>
              </c:numCache>
            </c:numRef>
          </c:xVal>
          <c:yVal>
            <c:numRef>
              <c:f>公会計指標分析・財政指標組合せ分析表!$BP$55:$DC$55</c:f>
              <c:numCache>
                <c:formatCode>#,##0.0;"▲ "#,##0.0</c:formatCode>
                <c:ptCount val="40"/>
                <c:pt idx="0">
                  <c:v>25.5</c:v>
                </c:pt>
                <c:pt idx="8">
                  <c:v>25.1</c:v>
                </c:pt>
                <c:pt idx="16">
                  <c:v>18</c:v>
                </c:pt>
                <c:pt idx="24">
                  <c:v>12.7</c:v>
                </c:pt>
                <c:pt idx="32">
                  <c:v>10</c:v>
                </c:pt>
              </c:numCache>
            </c:numRef>
          </c:yVal>
          <c:smooth val="0"/>
          <c:extLst>
            <c:ext xmlns:c16="http://schemas.microsoft.com/office/drawing/2014/chart" uri="{C3380CC4-5D6E-409C-BE32-E72D297353CC}">
              <c16:uniqueId val="{00000013-8B1B-4E20-A63B-EC8B4CB680AF}"/>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{9E99BF05-8733-4CD5-B01E-3F7E688380BA}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FBC7-4591-966A-18C69981B4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{8BD8A198-7599-4AE0-8D6D-C0AB22097DAE}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C7-4591-966A-18C69981B4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{9C974D25-2FC2-4CDF-9297-C82D192E8065}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C7-4591-966A-18C69981B4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{B9D06B99-D1A9-46DF-9A4C-24EC5F469E78}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C7-4591-966A-18C69981B4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{0581960F-C174-48B6-A94E-1F34A1E33482}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C7-4591-966A-18C69981B4D0}"/>
                </c:ext>
              </c:extLst>
            </c:dLbl>
            <c:dLbl>
              <c:idx val="8"/>
              <c:layout>
                <c:manualLayout>
                  <c:x val="-4.4905057365901176E-2"/>
                  <c:y val="-6.0377133611935717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{800A7C1D-D042-45F2-9FAF-0DD1559B7A1E}</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FBC7-4591-966A-18C69981B4D0}"/>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{BAE548F9-978D-4DC6-B1D1-098594436C0E}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FBC7-4591-966A-18C69981B4D0}"/>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{54C4C9E8-E968-4EFA-91C6-FB56B4CDA420}</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FBC7-4591-966A-18C69981B4D0}"/>
                </c:ext>
              </c:extLst>
            </c:dLbl>
            <c:dLbl>
              <c:idx val="32"/>
              <c:layout>
                <c:manualLayout>
                  <c:x val="-1.8235628084250059E-2"/>
                  <c:y val="-6.4456160563652429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{5106C807-2E89-49C0-852F-574211CF867C}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FBC7-4591-966A-18C69981B4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8.1999999999999993</c:v>
                </c:pt>
                <c:pt idx="16">
                  <c:v>7.8</c:v>
                </c:pt>
                <c:pt idx="24">
                  <c:v>7.8</c:v>
                </c:pt>
                <c:pt idx="32">
                  <c:v>8.1999999999999993</c:v>
                </c:pt>
              </c:numCache>
            </c:numRef>
          </c:xVal>
          <c:yVal>
            <c:numRef>
              <c:f>公会計指標分析・財政指標組合せ分析表!$BP$73:$DC$73</c:f>
              <c:numCache>
                <c:formatCode>#,##0.0;"▲ "#,##0.0</c:formatCode>
                <c:ptCount val="40"/>
                <c:pt idx="0">
                  <c:v>43.2</c:v>
                </c:pt>
                <c:pt idx="8">
                  <c:v>47.7</c:v>
                </c:pt>
                <c:pt idx="16">
                  <c:v>47.8</c:v>
                </c:pt>
                <c:pt idx="24">
                  <c:v>41.2</c:v>
                </c:pt>
                <c:pt idx="32">
                  <c:v>45.1</c:v>
                </c:pt>
              </c:numCache>
            </c:numRef>
          </c:yVal>
          <c:smooth val="0"/>
          <c:extLst>
            <c:ext xmlns:c16="http://schemas.microsoft.com/office/drawing/2014/chart" uri="{C3380CC4-5D6E-409C-BE32-E72D297353CC}">
              <c16:uniqueId val="{00000009-FBC7-4591-966A-18C69981B4D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{A7FF07DA-7B4E-42F0-848C-C0421F41E371}</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FBC7-4591-966A-18C69981B4D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{299F59F8-286F-49EF-B7BD-D6225FA81245}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C7-4591-966A-18C69981B4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{B39765E5-5EDE-41BC-ADB7-1284D3C192B1}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C7-4591-966A-18C69981B4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{0ECE2C41-030D-4CD0-AA35-B4554EADCDB5}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C7-4591-966A-18C69981B4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{39C4CA4D-2C77-4E8B-B11A-6855A2FDE278}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C7-4591-966A-18C69981B4D0}"/>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{3CE0E515-0D3D-464C-A8C0-B40BE6970A1B}</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FBC7-4591-966A-18C69981B4D0}"/>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{BF5AAC95-2B87-449F-ABE3-808D1DAF7E55}</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FBC7-4591-966A-18C69981B4D0}"/>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{B6ADFCFF-659B-43BA-870F-F6B5C679255C}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FBC7-4591-966A-18C69981B4D0}"/>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{A112FBAC-5A41-40E7-B0FC-42B1A4EDF0C9}</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FBC7-4591-966A-18C69981B4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6.6</c:v>
                </c:pt>
                <c:pt idx="24">
                  <c:v>6.6</c:v>
                </c:pt>
                <c:pt idx="32">
                  <c:v>6.7</c:v>
                </c:pt>
              </c:numCache>
            </c:numRef>
          </c:xVal>
          <c:yVal>
            <c:numRef>
              <c:f>公会計指標分析・財政指標組合せ分析表!$BP$77:$DC$77</c:f>
              <c:numCache>
                <c:formatCode>#,##0.0;"▲ "#,##0.0</c:formatCode>
                <c:ptCount val="40"/>
                <c:pt idx="0">
                  <c:v>25.5</c:v>
                </c:pt>
                <c:pt idx="8">
                  <c:v>25.1</c:v>
                </c:pt>
                <c:pt idx="16">
                  <c:v>18</c:v>
                </c:pt>
                <c:pt idx="24">
                  <c:v>12.7</c:v>
                </c:pt>
                <c:pt idx="32">
                  <c:v>10</c:v>
                </c:pt>
              </c:numCache>
            </c:numRef>
          </c:yVal>
          <c:smooth val="0"/>
          <c:extLst>
            <c:ext xmlns:c16="http://schemas.microsoft.com/office/drawing/2014/chart" uri="{C3380CC4-5D6E-409C-BE32-E72D297353CC}">
              <c16:uniqueId val="{00000013-FBC7-4591-966A-18C69981B4D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本市の財政力指数は、全国平均、県平均を上回ってはいるものの、類似団体内平均を下回る状況が続いている。令和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事業の廃止や見直しを行い歳出の抑制を図る。また、歳入の確保に向けた取組を推進し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51505</xdr:rowOff>
    </xdr:from>
    <xdr:to>
      <xdr:col>23</xdr:col>
      <xdr:colOff>133350</xdr:colOff>
      <xdr:row>45</xdr:row>
      <xdr:rowOff>33867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95155"/>
          <a:ext cx="0" cy="13539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5944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33867</xdr:rowOff>
    </xdr:from>
    <xdr:to>
      <xdr:col>24</xdr:col>
      <xdr:colOff>12700</xdr:colOff>
      <xdr:row>45</xdr:row>
      <xdr:rowOff>33867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137882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38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51505</xdr:rowOff>
    </xdr:from>
    <xdr:to>
      <xdr:col>24</xdr:col>
      <xdr:colOff>12700</xdr:colOff>
      <xdr:row>37</xdr:row>
      <xdr:rowOff>51505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95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41628</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139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41628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159455</xdr:rowOff>
    </xdr:from>
    <xdr:to>
      <xdr:col>19</xdr:col>
      <xdr:colOff>184150</xdr:colOff>
      <xdr:row>42</xdr:row>
      <xdr:rowOff>89605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99782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57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28222</xdr:rowOff>
    </xdr:from>
    <xdr:to>
      <xdr:col>11</xdr:col>
      <xdr:colOff>31750</xdr:colOff>
      <xdr:row>43</xdr:row>
      <xdr:rowOff>41628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105833</xdr:rowOff>
    </xdr:from>
    <xdr:to>
      <xdr:col>11</xdr:col>
      <xdr:colOff>82550</xdr:colOff>
      <xdr:row>42</xdr:row>
      <xdr:rowOff>35983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46160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132645</xdr:rowOff>
    </xdr:from>
    <xdr:to>
      <xdr:col>7</xdr:col>
      <xdr:colOff>31750</xdr:colOff>
      <xdr:row>42</xdr:row>
      <xdr:rowOff>62795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6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72972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162278</xdr:rowOff>
    </xdr:from>
    <xdr:to>
      <xdr:col>19</xdr:col>
      <xdr:colOff>184150</xdr:colOff>
      <xdr:row>43</xdr:row>
      <xdr:rowOff>92428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77205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9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年度は</a:t>
          </a:r>
          <a:r>
            <a:rPr kumimoji="1" lang="ja-JP" altLang="en-US"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4</a:t>
          </a:r>
          <a:r>
            <a:rPr kumimoji="1" lang="ja-JP" altLang="en-US" sz="900">
              <a:solidFill>
                <a:schemeClr val="dk1"/>
              </a:solidFill>
              <a:effectLst/>
              <a:latin typeface="+mn-lt"/>
              <a:ea typeface="+mn-ea"/>
              <a:cs typeface="+mn-cs"/>
            </a:rPr>
            <a:t>年度に比べ</a:t>
          </a:r>
          <a:r>
            <a:rPr kumimoji="1" lang="en-US" altLang="ja-JP" sz="900">
              <a:solidFill>
                <a:schemeClr val="dk1"/>
              </a:solidFill>
              <a:effectLst/>
              <a:latin typeface="+mn-lt"/>
              <a:ea typeface="+mn-ea"/>
              <a:cs typeface="+mn-cs"/>
            </a:rPr>
            <a:t>1.4</a:t>
          </a:r>
          <a:r>
            <a:rPr kumimoji="1" lang="ja-JP" altLang="en-US" sz="900">
              <a:solidFill>
                <a:schemeClr val="dk1"/>
              </a:solidFill>
              <a:effectLst/>
              <a:latin typeface="+mn-lt"/>
              <a:ea typeface="+mn-ea"/>
              <a:cs typeface="+mn-cs"/>
            </a:rPr>
            <a:t>ポイント下回ったものの、令和</a:t>
          </a:r>
          <a:r>
            <a:rPr kumimoji="1" lang="en-US" altLang="ja-JP" sz="900">
              <a:solidFill>
                <a:schemeClr val="dk1"/>
              </a:solidFill>
              <a:effectLst/>
              <a:latin typeface="+mn-lt"/>
              <a:ea typeface="+mn-ea"/>
              <a:cs typeface="+mn-cs"/>
            </a:rPr>
            <a:t>4</a:t>
          </a:r>
          <a:r>
            <a:rPr kumimoji="1" lang="ja-JP" altLang="en-US" sz="900">
              <a:solidFill>
                <a:schemeClr val="dk1"/>
              </a:solidFill>
              <a:effectLst/>
              <a:latin typeface="+mn-lt"/>
              <a:ea typeface="+mn-ea"/>
              <a:cs typeface="+mn-cs"/>
            </a:rPr>
            <a:t>年度に引き続き</a:t>
          </a:r>
          <a:r>
            <a:rPr kumimoji="1" lang="ja-JP" altLang="ja-JP" sz="900">
              <a:solidFill>
                <a:schemeClr val="dk1"/>
              </a:solidFill>
              <a:effectLst/>
              <a:latin typeface="+mn-lt"/>
              <a:ea typeface="+mn-ea"/>
              <a:cs typeface="+mn-cs"/>
            </a:rPr>
            <a:t>類似団体内平均を</a:t>
          </a:r>
          <a:r>
            <a:rPr kumimoji="1" lang="ja-JP" altLang="en-US" sz="900">
              <a:solidFill>
                <a:schemeClr val="dk1"/>
              </a:solidFill>
              <a:effectLst/>
              <a:latin typeface="+mn-lt"/>
              <a:ea typeface="+mn-ea"/>
              <a:cs typeface="+mn-cs"/>
            </a:rPr>
            <a:t>上回っている</a:t>
          </a:r>
          <a:r>
            <a:rPr kumimoji="1" lang="ja-JP"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　令和</a:t>
          </a:r>
          <a:r>
            <a:rPr kumimoji="1" lang="en-US" altLang="ja-JP" sz="900">
              <a:solidFill>
                <a:schemeClr val="dk1"/>
              </a:solidFill>
              <a:effectLst/>
              <a:latin typeface="+mn-lt"/>
              <a:ea typeface="+mn-ea"/>
              <a:cs typeface="+mn-cs"/>
            </a:rPr>
            <a:t>5</a:t>
          </a:r>
          <a:r>
            <a:rPr kumimoji="1" lang="ja-JP" altLang="ja-JP" sz="900">
              <a:solidFill>
                <a:schemeClr val="dk1"/>
              </a:solidFill>
              <a:effectLst/>
              <a:latin typeface="+mn-lt"/>
              <a:ea typeface="+mn-ea"/>
              <a:cs typeface="+mn-cs"/>
            </a:rPr>
            <a:t>年度の経常一般財源収入は、市税</a:t>
          </a:r>
          <a:r>
            <a:rPr kumimoji="1" lang="ja-JP" altLang="en-US" sz="900">
              <a:solidFill>
                <a:schemeClr val="dk1"/>
              </a:solidFill>
              <a:effectLst/>
              <a:latin typeface="+mn-lt"/>
              <a:ea typeface="+mn-ea"/>
              <a:cs typeface="+mn-cs"/>
            </a:rPr>
            <a:t>の大幅な増加により</a:t>
          </a:r>
          <a:r>
            <a:rPr kumimoji="1" lang="ja-JP" altLang="ja-JP" sz="900">
              <a:solidFill>
                <a:schemeClr val="dk1"/>
              </a:solidFill>
              <a:effectLst/>
              <a:latin typeface="+mn-lt"/>
              <a:ea typeface="+mn-ea"/>
              <a:cs typeface="+mn-cs"/>
            </a:rPr>
            <a:t>全体として前年度比</a:t>
          </a:r>
          <a:r>
            <a:rPr kumimoji="1" lang="en-US" altLang="ja-JP" sz="900">
              <a:solidFill>
                <a:schemeClr val="dk1"/>
              </a:solidFill>
              <a:effectLst/>
              <a:latin typeface="+mn-lt"/>
              <a:ea typeface="+mn-ea"/>
              <a:cs typeface="+mn-cs"/>
            </a:rPr>
            <a:t>2.1</a:t>
          </a:r>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の増</a:t>
          </a:r>
          <a:r>
            <a:rPr kumimoji="1" lang="ja-JP" altLang="ja-JP" sz="900">
              <a:solidFill>
                <a:schemeClr val="dk1"/>
              </a:solidFill>
              <a:effectLst/>
              <a:latin typeface="+mn-lt"/>
              <a:ea typeface="+mn-ea"/>
              <a:cs typeface="+mn-cs"/>
            </a:rPr>
            <a:t>となった。</a:t>
          </a:r>
          <a:endParaRPr lang="ja-JP" altLang="ja-JP" sz="1050">
            <a:effectLst/>
          </a:endParaRPr>
        </a:p>
        <a:p>
          <a:r>
            <a:rPr kumimoji="1" lang="ja-JP" altLang="ja-JP" sz="900">
              <a:solidFill>
                <a:schemeClr val="dk1"/>
              </a:solidFill>
              <a:effectLst/>
              <a:latin typeface="+mn-lt"/>
              <a:ea typeface="+mn-ea"/>
              <a:cs typeface="+mn-cs"/>
            </a:rPr>
            <a:t>　歳出充当一般財源では、</a:t>
          </a:r>
          <a:r>
            <a:rPr kumimoji="1" lang="ja-JP" altLang="en-US" sz="900">
              <a:solidFill>
                <a:schemeClr val="dk1"/>
              </a:solidFill>
              <a:effectLst/>
              <a:latin typeface="+mn-lt"/>
              <a:ea typeface="+mn-ea"/>
              <a:cs typeface="+mn-cs"/>
            </a:rPr>
            <a:t>市立病院事業会計負担金等の増により補助費等</a:t>
          </a:r>
          <a:r>
            <a:rPr kumimoji="1" lang="ja-JP" altLang="ja-JP" sz="900">
              <a:solidFill>
                <a:schemeClr val="dk1"/>
              </a:solidFill>
              <a:effectLst/>
              <a:latin typeface="+mn-lt"/>
              <a:ea typeface="+mn-ea"/>
              <a:cs typeface="+mn-cs"/>
            </a:rPr>
            <a:t>充当一般財源が増加したことに加え、義務的経費である人件費、扶助費、公債費の経常収支比率が</a:t>
          </a:r>
          <a:r>
            <a:rPr kumimoji="1" lang="en-US" altLang="ja-JP" sz="900">
              <a:solidFill>
                <a:schemeClr val="dk1"/>
              </a:solidFill>
              <a:effectLst/>
              <a:latin typeface="+mn-lt"/>
              <a:ea typeface="+mn-ea"/>
              <a:cs typeface="+mn-cs"/>
            </a:rPr>
            <a:t>46.1</a:t>
          </a:r>
          <a:r>
            <a:rPr kumimoji="1" lang="ja-JP" altLang="ja-JP" sz="900">
              <a:solidFill>
                <a:schemeClr val="dk1"/>
              </a:solidFill>
              <a:effectLst/>
              <a:latin typeface="+mn-lt"/>
              <a:ea typeface="+mn-ea"/>
              <a:cs typeface="+mn-cs"/>
            </a:rPr>
            <a:t>％と半分近くを占めている。資本費平準化債の発行により、下水道事業会計への負担金を抑制しているものの、公営企業会計への繰出金（負担金）が高い割合を占めている状況である。</a:t>
          </a:r>
          <a:endParaRPr lang="ja-JP" altLang="ja-JP" sz="1050">
            <a:effectLst/>
          </a:endParaRPr>
        </a:p>
        <a:p>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163322</xdr:rowOff>
    </xdr:from>
    <xdr:to>
      <xdr:col>23</xdr:col>
      <xdr:colOff>133350</xdr:colOff>
      <xdr:row>67</xdr:row>
      <xdr:rowOff>31750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9935972"/>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78249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163322</xdr:rowOff>
    </xdr:from>
    <xdr:to>
      <xdr:col>24</xdr:col>
      <xdr:colOff>12700</xdr:colOff>
      <xdr:row>57</xdr:row>
      <xdr:rowOff>163322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9935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3302</xdr:rowOff>
    </xdr:from>
    <xdr:to>
      <xdr:col>23</xdr:col>
      <xdr:colOff>133350</xdr:colOff>
      <xdr:row>63</xdr:row>
      <xdr:rowOff>138430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804652"/>
          <a:ext cx="8382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111523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69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94996</xdr:rowOff>
    </xdr:from>
    <xdr:to>
      <xdr:col>23</xdr:col>
      <xdr:colOff>184150</xdr:colOff>
      <xdr:row>63</xdr:row>
      <xdr:rowOff>25146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158242</xdr:rowOff>
    </xdr:from>
    <xdr:to>
      <xdr:col>19</xdr:col>
      <xdr:colOff>133350</xdr:colOff>
      <xdr:row>63</xdr:row>
      <xdr:rowOff>138430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273792"/>
          <a:ext cx="889000" cy="66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140970</xdr:rowOff>
    </xdr:from>
    <xdr:to>
      <xdr:col>19</xdr:col>
      <xdr:colOff>184150</xdr:colOff>
      <xdr:row>62</xdr:row>
      <xdr:rowOff>71120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81297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68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158242</xdr:rowOff>
    </xdr:from>
    <xdr:to>
      <xdr:col>15</xdr:col>
      <xdr:colOff>82550</xdr:colOff>
      <xdr:row>62</xdr:row>
      <xdr:rowOff>165100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273792"/>
          <a:ext cx="889000" cy="5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126746</xdr:rowOff>
    </xdr:from>
    <xdr:to>
      <xdr:col>15</xdr:col>
      <xdr:colOff>133350</xdr:colOff>
      <xdr:row>60</xdr:row>
      <xdr:rowOff>56896</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242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41673</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328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165100</xdr:rowOff>
    </xdr:from>
    <xdr:to>
      <xdr:col>11</xdr:col>
      <xdr:colOff>31750</xdr:colOff>
      <xdr:row>63</xdr:row>
      <xdr:rowOff>41910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79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66040</xdr:rowOff>
    </xdr:from>
    <xdr:to>
      <xdr:col>7</xdr:col>
      <xdr:colOff>31750</xdr:colOff>
      <xdr:row>62</xdr:row>
      <xdr:rowOff>167640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6367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6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123952</xdr:rowOff>
    </xdr:from>
    <xdr:to>
      <xdr:col>23</xdr:col>
      <xdr:colOff>184150</xdr:colOff>
      <xdr:row>63</xdr:row>
      <xdr:rowOff>54102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96029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2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87630</xdr:rowOff>
    </xdr:from>
    <xdr:to>
      <xdr:col>19</xdr:col>
      <xdr:colOff>184150</xdr:colOff>
      <xdr:row>64</xdr:row>
      <xdr:rowOff>17780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2557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107442</xdr:rowOff>
    </xdr:from>
    <xdr:to>
      <xdr:col>15</xdr:col>
      <xdr:colOff>133350</xdr:colOff>
      <xdr:row>60</xdr:row>
      <xdr:rowOff>37592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47769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29227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77487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[143,183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人件費は、</a:t>
          </a:r>
          <a:r>
            <a:rPr kumimoji="1" lang="ja-JP" altLang="en-US" sz="1050">
              <a:solidFill>
                <a:schemeClr val="dk1"/>
              </a:solidFill>
              <a:effectLst/>
              <a:latin typeface="+mn-lt"/>
              <a:ea typeface="+mn-ea"/>
              <a:cs typeface="+mn-cs"/>
            </a:rPr>
            <a:t>給与改定の影響などにより基本給及び期末勤勉手当が増加したものの、定年延長に伴い定年退職者がおらず退職手当が大幅に減少したことなどから、前年度比▲</a:t>
          </a:r>
          <a:r>
            <a:rPr kumimoji="1" lang="en-US" altLang="ja-JP" sz="1050">
              <a:solidFill>
                <a:schemeClr val="dk1"/>
              </a:solidFill>
              <a:effectLst/>
              <a:latin typeface="+mn-lt"/>
              <a:ea typeface="+mn-ea"/>
              <a:cs typeface="+mn-cs"/>
            </a:rPr>
            <a:t>3.4</a:t>
          </a:r>
          <a:r>
            <a:rPr kumimoji="1" lang="ja-JP" altLang="en-US"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　物件費は、</a:t>
          </a:r>
          <a:r>
            <a:rPr kumimoji="1" lang="ja-JP" altLang="en-US" sz="1050">
              <a:solidFill>
                <a:schemeClr val="dk1"/>
              </a:solidFill>
              <a:effectLst/>
              <a:latin typeface="+mn-lt"/>
              <a:ea typeface="+mn-ea"/>
              <a:cs typeface="+mn-cs"/>
            </a:rPr>
            <a:t>物価高騰の影響はあったものの、旧庁舎解体事業費等の減少</a:t>
          </a:r>
          <a:r>
            <a:rPr kumimoji="1" lang="ja-JP" altLang="ja-JP" sz="1050">
              <a:solidFill>
                <a:schemeClr val="dk1"/>
              </a:solidFill>
              <a:effectLst/>
              <a:latin typeface="+mn-lt"/>
              <a:ea typeface="+mn-ea"/>
              <a:cs typeface="+mn-cs"/>
            </a:rPr>
            <a:t>により、</a:t>
          </a:r>
          <a:r>
            <a:rPr kumimoji="1" lang="ja-JP" altLang="en-US" sz="1050">
              <a:solidFill>
                <a:schemeClr val="dk1"/>
              </a:solidFill>
              <a:effectLst/>
              <a:latin typeface="+mn-lt"/>
              <a:ea typeface="+mn-ea"/>
              <a:cs typeface="+mn-cs"/>
            </a:rPr>
            <a:t>前年度比</a:t>
          </a:r>
          <a:r>
            <a:rPr kumimoji="1" lang="en-US" altLang="ja-JP" sz="1050">
              <a:solidFill>
                <a:schemeClr val="dk1"/>
              </a:solidFill>
              <a:effectLst/>
              <a:latin typeface="+mn-lt"/>
              <a:ea typeface="+mn-ea"/>
              <a:cs typeface="+mn-cs"/>
            </a:rPr>
            <a:t>6.9</a:t>
          </a:r>
          <a:r>
            <a:rPr kumimoji="1" lang="ja-JP" altLang="en-US"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の</a:t>
          </a:r>
          <a:r>
            <a:rPr kumimoji="1" lang="ja-JP" altLang="en-US" sz="1050">
              <a:solidFill>
                <a:schemeClr val="dk1"/>
              </a:solidFill>
              <a:effectLst/>
              <a:latin typeface="+mn-lt"/>
              <a:ea typeface="+mn-ea"/>
              <a:cs typeface="+mn-cs"/>
            </a:rPr>
            <a:t>減</a:t>
          </a:r>
          <a:r>
            <a:rPr kumimoji="1" lang="ja-JP" altLang="ja-JP" sz="1050">
              <a:solidFill>
                <a:schemeClr val="dk1"/>
              </a:solidFill>
              <a:effectLst/>
              <a:latin typeface="+mn-lt"/>
              <a:ea typeface="+mn-ea"/>
              <a:cs typeface="+mn-cs"/>
            </a:rPr>
            <a:t>となった。また、維持補修費については、本市では除排雪経費による影響が大きく、降雪量により変動するが、適正な水準の維持に努めていく必要がある。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91914</xdr:rowOff>
    </xdr:from>
    <xdr:to>
      <xdr:col>23</xdr:col>
      <xdr:colOff>133350</xdr:colOff>
      <xdr:row>89</xdr:row>
      <xdr:rowOff>122261</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807914"/>
          <a:ext cx="0" cy="15733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94338</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53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122261</xdr:rowOff>
    </xdr:from>
    <xdr:to>
      <xdr:col>24</xdr:col>
      <xdr:colOff>12700</xdr:colOff>
      <xdr:row>89</xdr:row>
      <xdr:rowOff>122261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81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6841</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55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91914</xdr:rowOff>
    </xdr:from>
    <xdr:to>
      <xdr:col>24</xdr:col>
      <xdr:colOff>12700</xdr:colOff>
      <xdr:row>80</xdr:row>
      <xdr:rowOff>91914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80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89102</xdr:rowOff>
    </xdr:from>
    <xdr:to>
      <xdr:col>23</xdr:col>
      <xdr:colOff>133350</xdr:colOff>
      <xdr:row>83</xdr:row>
      <xdr:rowOff>9249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114800" y="14148002"/>
          <a:ext cx="838200" cy="9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64591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23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92514</xdr:rowOff>
    </xdr:from>
    <xdr:to>
      <xdr:col>23</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9249</xdr:rowOff>
    </xdr:from>
    <xdr:to>
      <xdr:col>19</xdr:col>
      <xdr:colOff>133350</xdr:colOff>
      <xdr:row>83</xdr:row>
      <xdr:rowOff>32744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39599"/>
          <a:ext cx="8890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95297</xdr:rowOff>
    </xdr:from>
    <xdr:to>
      <xdr:col>19</xdr:col>
      <xdr:colOff>184150</xdr:colOff>
      <xdr:row>83</xdr:row>
      <xdr:rowOff>25447</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35624</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23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88627</xdr:rowOff>
    </xdr:from>
    <xdr:to>
      <xdr:col>15</xdr:col>
      <xdr:colOff>82550</xdr:colOff>
      <xdr:row>83</xdr:row>
      <xdr:rowOff>32744</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47527"/>
          <a:ext cx="889000" cy="115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53367</xdr:rowOff>
    </xdr:from>
    <xdr:to>
      <xdr:col>15</xdr:col>
      <xdr:colOff>133350</xdr:colOff>
      <xdr:row>82</xdr:row>
      <xdr:rowOff>154967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165144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89663</xdr:rowOff>
    </xdr:from>
    <xdr:to>
      <xdr:col>11</xdr:col>
      <xdr:colOff>31750</xdr:colOff>
      <xdr:row>82</xdr:row>
      <xdr:rowOff>88627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77113"/>
          <a:ext cx="889000" cy="17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170242</xdr:rowOff>
    </xdr:from>
    <xdr:to>
      <xdr:col>11</xdr:col>
      <xdr:colOff>82550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91281</xdr:rowOff>
    </xdr:from>
    <xdr:to>
      <xdr:col>7</xdr:col>
      <xdr:colOff>31750</xdr:colOff>
      <xdr:row>82</xdr:row>
      <xdr:rowOff>21431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97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6208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065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38302</xdr:rowOff>
    </xdr:from>
    <xdr:to>
      <xdr:col>23</xdr:col>
      <xdr:colOff>184150</xdr:colOff>
      <xdr:row>82</xdr:row>
      <xdr:rowOff>139902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09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54829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4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129899</xdr:rowOff>
    </xdr:from>
    <xdr:to>
      <xdr:col>19</xdr:col>
      <xdr:colOff>184150</xdr:colOff>
      <xdr:row>83</xdr:row>
      <xdr:rowOff>60049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44826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75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153394</xdr:rowOff>
    </xdr:from>
    <xdr:to>
      <xdr:col>15</xdr:col>
      <xdr:colOff>133350</xdr:colOff>
      <xdr:row>83</xdr:row>
      <xdr:rowOff>83544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1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68321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29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37827</xdr:rowOff>
    </xdr:from>
    <xdr:to>
      <xdr:col>11</xdr:col>
      <xdr:colOff>82550</xdr:colOff>
      <xdr:row>82</xdr:row>
      <xdr:rowOff>139427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9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124204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1831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38863</xdr:rowOff>
    </xdr:from>
    <xdr:to>
      <xdr:col>7</xdr:col>
      <xdr:colOff>31750</xdr:colOff>
      <xdr:row>81</xdr:row>
      <xdr:rowOff>140463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150640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9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給与の独自減額により平成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年度及び平成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年度は類似団体内平均を大幅に下回る水準であったが、平成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年度以降は類似団体平均とほぼ同じ水準かやや高い水準で推移している。類似団体平均を大きく上回ることがないよう、給与制度の見直しを行うことで、給与の適正化に努める。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138793</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15571"/>
          <a:ext cx="0" cy="14822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119743</xdr:rowOff>
    </xdr:from>
    <xdr:to>
      <xdr:col>81</xdr:col>
      <xdr:colOff>44450</xdr:colOff>
      <xdr:row>89</xdr:row>
      <xdr:rowOff>18143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5035893"/>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32856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06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34471</xdr:rowOff>
    </xdr:from>
    <xdr:to>
      <xdr:col>77</xdr:col>
      <xdr:colOff>44450</xdr:colOff>
      <xdr:row>89</xdr:row>
      <xdr:rowOff>18143</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5122071"/>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85271</xdr:rowOff>
    </xdr:from>
    <xdr:to>
      <xdr:col>72</xdr:col>
      <xdr:colOff>203200</xdr:colOff>
      <xdr:row>88</xdr:row>
      <xdr:rowOff>34471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014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68036</xdr:rowOff>
    </xdr:from>
    <xdr:to>
      <xdr:col>73</xdr:col>
      <xdr:colOff>44450</xdr:colOff>
      <xdr:row>86</xdr:row>
      <xdr:rowOff>169636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8363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33564</xdr:rowOff>
    </xdr:from>
    <xdr:to>
      <xdr:col>68</xdr:col>
      <xdr:colOff>152400</xdr:colOff>
      <xdr:row>87</xdr:row>
      <xdr:rowOff>85271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49714"/>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50800</xdr:rowOff>
    </xdr:from>
    <xdr:to>
      <xdr:col>68</xdr:col>
      <xdr:colOff>203200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25598</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9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68943</xdr:rowOff>
    </xdr:from>
    <xdr:to>
      <xdr:col>81</xdr:col>
      <xdr:colOff>95250</xdr:colOff>
      <xdr:row>87</xdr:row>
      <xdr:rowOff>170543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41020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5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138793</xdr:rowOff>
    </xdr:from>
    <xdr:to>
      <xdr:col>77</xdr:col>
      <xdr:colOff>95250</xdr:colOff>
      <xdr:row>89</xdr:row>
      <xdr:rowOff>68943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522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53720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31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155121</xdr:rowOff>
    </xdr:from>
    <xdr:to>
      <xdr:col>73</xdr:col>
      <xdr:colOff>44450</xdr:colOff>
      <xdr:row>88</xdr:row>
      <xdr:rowOff>85271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70048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57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34471</xdr:rowOff>
    </xdr:from>
    <xdr:to>
      <xdr:col>68</xdr:col>
      <xdr:colOff>203200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154214</xdr:rowOff>
    </xdr:from>
    <xdr:to>
      <xdr:col>64</xdr:col>
      <xdr:colOff>152400</xdr:colOff>
      <xdr:row>87</xdr:row>
      <xdr:rowOff>84364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69141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部、事務の広域化を行っていることから全体として平均を下回る職員数となっているが、広域化を行っていない部門の職員数は平均を上回る状況にある。今後、定年引上げによる影響を分析しつつ、定員適正化計画を策定し、これに基づき効率的な組織の構築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23919</xdr:rowOff>
    </xdr:from>
    <xdr:to>
      <xdr:col>81</xdr:col>
      <xdr:colOff>44450</xdr:colOff>
      <xdr:row>68</xdr:row>
      <xdr:rowOff>35243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39469"/>
          <a:ext cx="0" cy="155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7320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66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35243</xdr:rowOff>
    </xdr:from>
    <xdr:to>
      <xdr:col>81</xdr:col>
      <xdr:colOff>133350</xdr:colOff>
      <xdr:row>68</xdr:row>
      <xdr:rowOff>35243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69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110296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8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23919</xdr:rowOff>
    </xdr:from>
    <xdr:to>
      <xdr:col>81</xdr:col>
      <xdr:colOff>133350</xdr:colOff>
      <xdr:row>59</xdr:row>
      <xdr:rowOff>23919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3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59055</xdr:rowOff>
    </xdr:from>
    <xdr:to>
      <xdr:col>81</xdr:col>
      <xdr:colOff>44450</xdr:colOff>
      <xdr:row>61</xdr:row>
      <xdr:rowOff>99271</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1750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3933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633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31856</xdr:rowOff>
    </xdr:from>
    <xdr:to>
      <xdr:col>81</xdr:col>
      <xdr:colOff>95250</xdr:colOff>
      <xdr:row>62</xdr:row>
      <xdr:rowOff>133456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66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20849</xdr:rowOff>
    </xdr:from>
    <xdr:to>
      <xdr:col>77</xdr:col>
      <xdr:colOff>44450</xdr:colOff>
      <xdr:row>61</xdr:row>
      <xdr:rowOff>59055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79299"/>
          <a:ext cx="8890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29845</xdr:rowOff>
    </xdr:from>
    <xdr:to>
      <xdr:col>77</xdr:col>
      <xdr:colOff>95250</xdr:colOff>
      <xdr:row>62</xdr:row>
      <xdr:rowOff>131445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116222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746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6773</xdr:rowOff>
    </xdr:from>
    <xdr:to>
      <xdr:col>72</xdr:col>
      <xdr:colOff>203200</xdr:colOff>
      <xdr:row>61</xdr:row>
      <xdr:rowOff>20849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65223"/>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13758</xdr:rowOff>
    </xdr:from>
    <xdr:to>
      <xdr:col>73</xdr:col>
      <xdr:colOff>44450</xdr:colOff>
      <xdr:row>62</xdr:row>
      <xdr:rowOff>115358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43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100135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730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146050</xdr:rowOff>
    </xdr:from>
    <xdr:to>
      <xdr:col>68</xdr:col>
      <xdr:colOff>152400</xdr:colOff>
      <xdr:row>61</xdr:row>
      <xdr:rowOff>6773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330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147003</xdr:rowOff>
    </xdr:from>
    <xdr:to>
      <xdr:col>68</xdr:col>
      <xdr:colOff>203200</xdr:colOff>
      <xdr:row>62</xdr:row>
      <xdr:rowOff>77153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61930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82038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48471</xdr:rowOff>
    </xdr:from>
    <xdr:to>
      <xdr:col>81</xdr:col>
      <xdr:colOff>95250</xdr:colOff>
      <xdr:row>61</xdr:row>
      <xdr:rowOff>150071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64998</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51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8255</xdr:rowOff>
    </xdr:from>
    <xdr:to>
      <xdr:col>77</xdr:col>
      <xdr:colOff>95250</xdr:colOff>
      <xdr:row>61</xdr:row>
      <xdr:rowOff>109855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141499</xdr:rowOff>
    </xdr:from>
    <xdr:to>
      <xdr:col>73</xdr:col>
      <xdr:colOff>44450</xdr:colOff>
      <xdr:row>61</xdr:row>
      <xdr:rowOff>71649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2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81826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97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127423</xdr:rowOff>
    </xdr:from>
    <xdr:to>
      <xdr:col>68</xdr:col>
      <xdr:colOff>203200</xdr:colOff>
      <xdr:row>61</xdr:row>
      <xdr:rowOff>57573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67750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95250</xdr:rowOff>
    </xdr:from>
    <xdr:to>
      <xdr:col>64</xdr:col>
      <xdr:colOff>152400</xdr:colOff>
      <xdr:row>61</xdr:row>
      <xdr:rowOff>25400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35577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分子となる病院事業や下水道事業に係る準元利償還金が増加するとともに、</a:t>
          </a:r>
          <a:r>
            <a:rPr kumimoji="1" lang="ja-JP" altLang="ja-JP" sz="1050">
              <a:solidFill>
                <a:schemeClr val="dk1"/>
              </a:solidFill>
              <a:effectLst/>
              <a:latin typeface="+mn-lt"/>
              <a:ea typeface="+mn-ea"/>
              <a:cs typeface="+mn-cs"/>
            </a:rPr>
            <a:t>分母となる</a:t>
          </a:r>
          <a:r>
            <a:rPr kumimoji="1" lang="ja-JP" altLang="en-US" sz="1050">
              <a:solidFill>
                <a:schemeClr val="dk1"/>
              </a:solidFill>
              <a:effectLst/>
              <a:latin typeface="+mn-lt"/>
              <a:ea typeface="+mn-ea"/>
              <a:cs typeface="+mn-cs"/>
            </a:rPr>
            <a:t>標準税収や</a:t>
          </a:r>
          <a:r>
            <a:rPr kumimoji="1" lang="ja-JP" altLang="ja-JP" sz="1050">
              <a:solidFill>
                <a:schemeClr val="dk1"/>
              </a:solidFill>
              <a:effectLst/>
              <a:latin typeface="+mn-lt"/>
              <a:ea typeface="+mn-ea"/>
              <a:cs typeface="+mn-cs"/>
            </a:rPr>
            <a:t>普通交付税</a:t>
          </a:r>
          <a:r>
            <a:rPr kumimoji="1" lang="ja-JP" altLang="en-US" sz="1050">
              <a:solidFill>
                <a:schemeClr val="dk1"/>
              </a:solidFill>
              <a:effectLst/>
              <a:latin typeface="+mn-lt"/>
              <a:ea typeface="+mn-ea"/>
              <a:cs typeface="+mn-cs"/>
            </a:rPr>
            <a:t>も増加</a:t>
          </a:r>
          <a:r>
            <a:rPr kumimoji="1" lang="ja-JP" altLang="ja-JP" sz="1050">
              <a:solidFill>
                <a:schemeClr val="dk1"/>
              </a:solidFill>
              <a:effectLst/>
              <a:latin typeface="+mn-lt"/>
              <a:ea typeface="+mn-ea"/>
              <a:cs typeface="+mn-cs"/>
            </a:rPr>
            <a:t>した</a:t>
          </a:r>
          <a:r>
            <a:rPr kumimoji="1" lang="ja-JP" altLang="en-US" sz="1050">
              <a:solidFill>
                <a:schemeClr val="dk1"/>
              </a:solidFill>
              <a:effectLst/>
              <a:latin typeface="+mn-lt"/>
              <a:ea typeface="+mn-ea"/>
              <a:cs typeface="+mn-cs"/>
            </a:rPr>
            <a:t>が</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分子の増加割合が大きかったため、</a:t>
          </a:r>
          <a:r>
            <a:rPr kumimoji="1" lang="ja-JP" altLang="ja-JP" sz="1050">
              <a:solidFill>
                <a:schemeClr val="dk1"/>
              </a:solidFill>
              <a:effectLst/>
              <a:latin typeface="+mn-lt"/>
              <a:ea typeface="+mn-ea"/>
              <a:cs typeface="+mn-cs"/>
            </a:rPr>
            <a:t>単年度比率では</a:t>
          </a:r>
          <a:r>
            <a:rPr kumimoji="1" lang="en-US" altLang="ja-JP" sz="1050">
              <a:solidFill>
                <a:schemeClr val="dk1"/>
              </a:solidFill>
              <a:effectLst/>
              <a:latin typeface="+mn-lt"/>
              <a:ea typeface="+mn-ea"/>
              <a:cs typeface="+mn-cs"/>
            </a:rPr>
            <a:t>0.9</a:t>
          </a:r>
          <a:r>
            <a:rPr kumimoji="1" lang="ja-JP" altLang="ja-JP" sz="1050">
              <a:solidFill>
                <a:schemeClr val="dk1"/>
              </a:solidFill>
              <a:effectLst/>
              <a:latin typeface="+mn-lt"/>
              <a:ea typeface="+mn-ea"/>
              <a:cs typeface="+mn-cs"/>
            </a:rPr>
            <a:t>ポイント増の</a:t>
          </a:r>
          <a:r>
            <a:rPr kumimoji="1" lang="en-US" altLang="ja-JP" sz="1050">
              <a:solidFill>
                <a:schemeClr val="dk1"/>
              </a:solidFill>
              <a:effectLst/>
              <a:latin typeface="+mn-lt"/>
              <a:ea typeface="+mn-ea"/>
              <a:cs typeface="+mn-cs"/>
            </a:rPr>
            <a:t>9.2</a:t>
          </a:r>
          <a:r>
            <a:rPr kumimoji="1" lang="ja-JP" altLang="ja-JP" sz="1050">
              <a:solidFill>
                <a:schemeClr val="dk1"/>
              </a:solidFill>
              <a:effectLst/>
              <a:latin typeface="+mn-lt"/>
              <a:ea typeface="+mn-ea"/>
              <a:cs typeface="+mn-cs"/>
            </a:rPr>
            <a:t>ポイントとなり、三ヵ年平均で</a:t>
          </a:r>
          <a:r>
            <a:rPr kumimoji="1" lang="ja-JP" altLang="en-US" sz="1050">
              <a:solidFill>
                <a:schemeClr val="dk1"/>
              </a:solidFill>
              <a:effectLst/>
              <a:latin typeface="+mn-lt"/>
              <a:ea typeface="+mn-ea"/>
              <a:cs typeface="+mn-cs"/>
            </a:rPr>
            <a:t>は前年度比</a:t>
          </a:r>
          <a:r>
            <a:rPr kumimoji="1" lang="en-US" altLang="ja-JP" sz="1050">
              <a:solidFill>
                <a:schemeClr val="dk1"/>
              </a:solidFill>
              <a:effectLst/>
              <a:latin typeface="+mn-lt"/>
              <a:ea typeface="+mn-ea"/>
              <a:cs typeface="+mn-cs"/>
            </a:rPr>
            <a:t>0.4</a:t>
          </a:r>
          <a:r>
            <a:rPr kumimoji="1" lang="ja-JP" altLang="en-US" sz="1050">
              <a:solidFill>
                <a:schemeClr val="dk1"/>
              </a:solidFill>
              <a:effectLst/>
              <a:latin typeface="+mn-lt"/>
              <a:ea typeface="+mn-ea"/>
              <a:cs typeface="+mn-cs"/>
            </a:rPr>
            <a:t>ポイント増の</a:t>
          </a:r>
          <a:r>
            <a:rPr kumimoji="1" lang="en-US" altLang="ja-JP" sz="1050">
              <a:solidFill>
                <a:schemeClr val="dk1"/>
              </a:solidFill>
              <a:effectLst/>
              <a:latin typeface="+mn-lt"/>
              <a:ea typeface="+mn-ea"/>
              <a:cs typeface="+mn-cs"/>
            </a:rPr>
            <a:t>8.2</a:t>
          </a:r>
          <a:r>
            <a:rPr kumimoji="1" lang="ja-JP" altLang="en-US" sz="1050">
              <a:solidFill>
                <a:schemeClr val="dk1"/>
              </a:solidFill>
              <a:effectLst/>
              <a:latin typeface="+mn-lt"/>
              <a:ea typeface="+mn-ea"/>
              <a:cs typeface="+mn-cs"/>
            </a:rPr>
            <a:t>ポイント</a:t>
          </a:r>
          <a:r>
            <a:rPr kumimoji="1" lang="ja-JP" altLang="ja-JP"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　現在進めている事業を含めて、今後控えている大規模事業に対応していくためにも、引き続き投資的経費については、可能な限り抑制を図り、起債依存型の事業を見直すとともに、公営企業における投資的経費も合わせて見直すように努め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11684</xdr:rowOff>
    </xdr:from>
    <xdr:to>
      <xdr:col>81</xdr:col>
      <xdr:colOff>44450</xdr:colOff>
      <xdr:row>45</xdr:row>
      <xdr:rowOff>41910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7018000" y="6183884"/>
          <a:ext cx="0" cy="1573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13987</xdr:rowOff>
    </xdr:from>
    <xdr:ext cx="762000" cy="259045"/>
    <xdr:sp macro="" textlink="">
      <xdr:nvSpPr>
        <xdr:cNvPr id="376" name="公債費負担の状況最小値テキスト">
          <a:extLst>
            <a:ext uri="{FF2B5EF4-FFF2-40B4-BE49-F238E27FC236}">
              <a16:creationId xmlns:a16="http://schemas.microsoft.com/office/drawing/2014/main" id="{00000000-0008-0000-0300-000078010000}"/>
            </a:ext>
          </a:extLst>
        </xdr:cNvPr>
        <xdr:cNvSpPr txBox="1"/>
      </xdr:nvSpPr>
      <xdr:spPr>
        <a:xfrm>
          <a:off x="17106900" y="772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41910</xdr:rowOff>
    </xdr:from>
    <xdr:to>
      <xdr:col>81</xdr:col>
      <xdr:colOff>133350</xdr:colOff>
      <xdr:row>45</xdr:row>
      <xdr:rowOff>41910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775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98061</xdr:rowOff>
    </xdr:from>
    <xdr:ext cx="762000" cy="259045"/>
    <xdr:sp macro="" textlink="">
      <xdr:nvSpPr>
        <xdr:cNvPr id="378" name="公債費負担の状況最大値テキスト">
          <a:extLst>
            <a:ext uri="{FF2B5EF4-FFF2-40B4-BE49-F238E27FC236}">
              <a16:creationId xmlns:a16="http://schemas.microsoft.com/office/drawing/2014/main" id="{00000000-0008-0000-0300-00007A010000}"/>
            </a:ext>
          </a:extLst>
        </xdr:cNvPr>
        <xdr:cNvSpPr txBox="1"/>
      </xdr:nvSpPr>
      <xdr:spPr>
        <a:xfrm>
          <a:off x="17106900" y="592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11684</xdr:rowOff>
    </xdr:from>
    <xdr:to>
      <xdr:col>81</xdr:col>
      <xdr:colOff>133350</xdr:colOff>
      <xdr:row>36</xdr:row>
      <xdr:rowOff>11684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929100" y="61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155956</xdr:rowOff>
    </xdr:from>
    <xdr:to>
      <xdr:col>81</xdr:col>
      <xdr:colOff>44450</xdr:colOff>
      <xdr:row>41</xdr:row>
      <xdr:rowOff>23114</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179800" y="701395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15511</xdr:rowOff>
    </xdr:from>
    <xdr:ext cx="762000" cy="259045"/>
    <xdr:sp macro="" textlink="">
      <xdr:nvSpPr>
        <xdr:cNvPr id="381" name="公債費負担の状況平均値テキスト">
          <a:extLst>
            <a:ext uri="{FF2B5EF4-FFF2-40B4-BE49-F238E27FC236}">
              <a16:creationId xmlns:a16="http://schemas.microsoft.com/office/drawing/2014/main" id="{00000000-0008-0000-0300-00007D010000}"/>
            </a:ext>
          </a:extLst>
        </xdr:cNvPr>
        <xdr:cNvSpPr txBox="1"/>
      </xdr:nvSpPr>
      <xdr:spPr>
        <a:xfrm>
          <a:off x="17106900" y="6702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170434</xdr:rowOff>
    </xdr:from>
    <xdr:to>
      <xdr:col>81</xdr:col>
      <xdr:colOff>95250</xdr:colOff>
      <xdr:row>40</xdr:row>
      <xdr:rowOff>100584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967200" y="685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155956</xdr:rowOff>
    </xdr:from>
    <xdr:to>
      <xdr:col>77</xdr:col>
      <xdr:colOff>44450</xdr:colOff>
      <xdr:row>40</xdr:row>
      <xdr:rowOff>155956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290800" y="70139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160782</xdr:rowOff>
    </xdr:from>
    <xdr:to>
      <xdr:col>77</xdr:col>
      <xdr:colOff>95250</xdr:colOff>
      <xdr:row>40</xdr:row>
      <xdr:rowOff>90932</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6129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101109</xdr:rowOff>
    </xdr:from>
    <xdr:ext cx="7366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5798800" y="6616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155956</xdr:rowOff>
    </xdr:from>
    <xdr:to>
      <xdr:col>72</xdr:col>
      <xdr:colOff>203200</xdr:colOff>
      <xdr:row>41</xdr:row>
      <xdr:rowOff>23114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401800" y="701395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160782</xdr:rowOff>
    </xdr:from>
    <xdr:to>
      <xdr:col>73</xdr:col>
      <xdr:colOff>44450</xdr:colOff>
      <xdr:row>40</xdr:row>
      <xdr:rowOff>90932</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5240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101109</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909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165608</xdr:rowOff>
    </xdr:from>
    <xdr:to>
      <xdr:col>68</xdr:col>
      <xdr:colOff>152400</xdr:colOff>
      <xdr:row>41</xdr:row>
      <xdr:rowOff>23114</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3512800" y="7023608"/>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141478</xdr:rowOff>
    </xdr:from>
    <xdr:to>
      <xdr:col>68</xdr:col>
      <xdr:colOff>203200</xdr:colOff>
      <xdr:row>40</xdr:row>
      <xdr:rowOff>71628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351000" y="682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81805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020800" y="659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160782</xdr:rowOff>
    </xdr:from>
    <xdr:to>
      <xdr:col>64</xdr:col>
      <xdr:colOff>152400</xdr:colOff>
      <xdr:row>40</xdr:row>
      <xdr:rowOff>90932</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3462000" y="684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101109</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131800" y="661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143764</xdr:rowOff>
    </xdr:from>
    <xdr:to>
      <xdr:col>81</xdr:col>
      <xdr:colOff>95250</xdr:colOff>
      <xdr:row>41</xdr:row>
      <xdr:rowOff>73914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9672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115841</xdr:rowOff>
    </xdr:from>
    <xdr:ext cx="762000" cy="259045"/>
    <xdr:sp macro="" textlink="">
      <xdr:nvSpPr>
        <xdr:cNvPr id="400" name="公債費負担の状況該当値テキスト">
          <a:extLst>
            <a:ext uri="{FF2B5EF4-FFF2-40B4-BE49-F238E27FC236}">
              <a16:creationId xmlns:a16="http://schemas.microsoft.com/office/drawing/2014/main" id="{00000000-0008-0000-0300-000090010000}"/>
            </a:ext>
          </a:extLst>
        </xdr:cNvPr>
        <xdr:cNvSpPr txBox="1"/>
      </xdr:nvSpPr>
      <xdr:spPr>
        <a:xfrm>
          <a:off x="17106900" y="6973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105156</xdr:rowOff>
    </xdr:from>
    <xdr:to>
      <xdr:col>77</xdr:col>
      <xdr:colOff>95250</xdr:colOff>
      <xdr:row>41</xdr:row>
      <xdr:rowOff>35306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6129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20083</xdr:rowOff>
    </xdr:from>
    <xdr:ext cx="7366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798800" y="7049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105156</xdr:rowOff>
    </xdr:from>
    <xdr:to>
      <xdr:col>73</xdr:col>
      <xdr:colOff>44450</xdr:colOff>
      <xdr:row>41</xdr:row>
      <xdr:rowOff>35306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5240000" y="696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20083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909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3462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050">
              <a:solidFill>
                <a:schemeClr val="dk1"/>
              </a:solidFill>
              <a:effectLst/>
              <a:latin typeface="+mn-lt"/>
              <a:ea typeface="+mn-ea"/>
              <a:cs typeface="+mn-cs"/>
            </a:rPr>
            <a:t>将来負担額については、庁舎建替事業の償還開始と臨時財政対策債の発行額の減少に伴い、地方債残高は約</a:t>
          </a:r>
          <a:r>
            <a:rPr kumimoji="1" lang="en-US" altLang="ja-JP" sz="1050">
              <a:solidFill>
                <a:schemeClr val="dk1"/>
              </a:solidFill>
              <a:effectLst/>
              <a:latin typeface="+mn-lt"/>
              <a:ea typeface="+mn-ea"/>
              <a:cs typeface="+mn-cs"/>
            </a:rPr>
            <a:t>11</a:t>
          </a:r>
          <a:r>
            <a:rPr kumimoji="1" lang="ja-JP" altLang="ja-JP" sz="1050">
              <a:solidFill>
                <a:schemeClr val="dk1"/>
              </a:solidFill>
              <a:effectLst/>
              <a:latin typeface="+mn-lt"/>
              <a:ea typeface="+mn-ea"/>
              <a:cs typeface="+mn-cs"/>
            </a:rPr>
            <a:t>％の減となったが、病院建替事業に係る企業債発行等による公営企業債等繰入見込額の増により増加となった。また、充当可能財源等については、</a:t>
          </a:r>
          <a:r>
            <a:rPr kumimoji="1" lang="ja-JP" altLang="en-US" sz="1050">
              <a:solidFill>
                <a:schemeClr val="dk1"/>
              </a:solidFill>
              <a:effectLst/>
              <a:latin typeface="+mn-lt"/>
              <a:ea typeface="+mn-ea"/>
              <a:cs typeface="+mn-cs"/>
            </a:rPr>
            <a:t>公共施設等整備基金の増や、基準財政需要額のうち市立病院建替事業に係る企業債発行額の算入による保健衛生費の増により、</a:t>
          </a:r>
          <a:r>
            <a:rPr kumimoji="1" lang="ja-JP" altLang="ja-JP" sz="1050">
              <a:solidFill>
                <a:schemeClr val="dk1"/>
              </a:solidFill>
              <a:effectLst/>
              <a:latin typeface="+mn-lt"/>
              <a:ea typeface="+mn-ea"/>
              <a:cs typeface="+mn-cs"/>
            </a:rPr>
            <a:t>全体として増加した。</a:t>
          </a:r>
          <a:endParaRPr lang="ja-JP" altLang="ja-JP" sz="1200">
            <a:effectLst/>
          </a:endParaRPr>
        </a:p>
        <a:p>
          <a:r>
            <a:rPr kumimoji="1" lang="ja-JP" altLang="ja-JP" sz="1050">
              <a:solidFill>
                <a:schemeClr val="dk1"/>
              </a:solidFill>
              <a:effectLst/>
              <a:latin typeface="+mn-lt"/>
              <a:ea typeface="+mn-ea"/>
              <a:cs typeface="+mn-cs"/>
            </a:rPr>
            <a:t>　これらのことから、将来負担額、充当可能財源等はともに増加となったが、</a:t>
          </a:r>
          <a:r>
            <a:rPr kumimoji="1" lang="ja-JP" altLang="en-US" sz="1050">
              <a:solidFill>
                <a:schemeClr val="dk1"/>
              </a:solidFill>
              <a:effectLst/>
              <a:latin typeface="+mn-lt"/>
              <a:ea typeface="+mn-ea"/>
              <a:cs typeface="+mn-cs"/>
            </a:rPr>
            <a:t>将来負担額</a:t>
          </a:r>
          <a:r>
            <a:rPr kumimoji="1" lang="ja-JP" altLang="ja-JP" sz="1050">
              <a:solidFill>
                <a:schemeClr val="dk1"/>
              </a:solidFill>
              <a:effectLst/>
              <a:latin typeface="+mn-lt"/>
              <a:ea typeface="+mn-ea"/>
              <a:cs typeface="+mn-cs"/>
            </a:rPr>
            <a:t>が大幅に増加したことから、将来負担比率は</a:t>
          </a:r>
          <a:r>
            <a:rPr kumimoji="1" lang="ja-JP" altLang="en-US" sz="1050">
              <a:solidFill>
                <a:schemeClr val="dk1"/>
              </a:solidFill>
              <a:effectLst/>
              <a:latin typeface="+mn-lt"/>
              <a:ea typeface="+mn-ea"/>
              <a:cs typeface="+mn-cs"/>
            </a:rPr>
            <a:t>前年度比</a:t>
          </a:r>
          <a:r>
            <a:rPr kumimoji="1" lang="en-US" altLang="ja-JP" sz="1050">
              <a:solidFill>
                <a:schemeClr val="dk1"/>
              </a:solidFill>
              <a:effectLst/>
              <a:latin typeface="+mn-lt"/>
              <a:ea typeface="+mn-ea"/>
              <a:cs typeface="+mn-cs"/>
            </a:rPr>
            <a:t>3.9</a:t>
          </a:r>
          <a:r>
            <a:rPr kumimoji="1" lang="ja-JP" altLang="ja-JP" sz="1050">
              <a:solidFill>
                <a:schemeClr val="dk1"/>
              </a:solidFill>
              <a:effectLst/>
              <a:latin typeface="+mn-lt"/>
              <a:ea typeface="+mn-ea"/>
              <a:cs typeface="+mn-cs"/>
            </a:rPr>
            <a:t>ポイント</a:t>
          </a:r>
          <a:r>
            <a:rPr kumimoji="1" lang="ja-JP" altLang="en-US" sz="1050">
              <a:solidFill>
                <a:schemeClr val="dk1"/>
              </a:solidFill>
              <a:effectLst/>
              <a:latin typeface="+mn-lt"/>
              <a:ea typeface="+mn-ea"/>
              <a:cs typeface="+mn-cs"/>
            </a:rPr>
            <a:t>の増と</a:t>
          </a:r>
          <a:r>
            <a:rPr kumimoji="1" lang="ja-JP" altLang="ja-JP" sz="1050">
              <a:solidFill>
                <a:schemeClr val="dk1"/>
              </a:solidFill>
              <a:effectLst/>
              <a:latin typeface="+mn-lt"/>
              <a:ea typeface="+mn-ea"/>
              <a:cs typeface="+mn-cs"/>
            </a:rPr>
            <a:t>なった。</a:t>
          </a:r>
          <a:endParaRPr lang="ja-JP" altLang="ja-JP" sz="1200">
            <a:effectLst/>
          </a:endParaRPr>
        </a:p>
        <a:p>
          <a:r>
            <a:rPr kumimoji="1" lang="ja-JP" altLang="ja-JP" sz="1050">
              <a:solidFill>
                <a:schemeClr val="dk1"/>
              </a:solidFill>
              <a:effectLst/>
              <a:latin typeface="+mn-lt"/>
              <a:ea typeface="+mn-ea"/>
              <a:cs typeface="+mn-cs"/>
            </a:rPr>
            <a:t>　今後も大規模事業を予定しているが、事業実施の適正化を図り財政の健全化に努める。</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a:extLst>
            <a:ext uri="{FF2B5EF4-FFF2-40B4-BE49-F238E27FC236}">
              <a16:creationId xmlns:a16="http://schemas.microsoft.com/office/drawing/2014/main" id="{00000000-0008-0000-0300-0000B6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40822</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7018000" y="2313214"/>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12899</xdr:rowOff>
    </xdr:from>
    <xdr:ext cx="762000" cy="259045"/>
    <xdr:sp macro="" textlink="">
      <xdr:nvSpPr>
        <xdr:cNvPr id="440" name="将来負担の状況最小値テキスト">
          <a:extLst>
            <a:ext uri="{FF2B5EF4-FFF2-40B4-BE49-F238E27FC236}">
              <a16:creationId xmlns:a16="http://schemas.microsoft.com/office/drawing/2014/main" id="{00000000-0008-0000-0300-0000B8010000}"/>
            </a:ext>
          </a:extLst>
        </xdr:cNvPr>
        <xdr:cNvSpPr txBox="1"/>
      </xdr:nvSpPr>
      <xdr:spPr>
        <a:xfrm>
          <a:off x="17106900" y="378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40822</xdr:rowOff>
    </xdr:from>
    <xdr:to>
      <xdr:col>81</xdr:col>
      <xdr:colOff>133350</xdr:colOff>
      <xdr:row>22</xdr:row>
      <xdr:rowOff>40822</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381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2" name="将来負担の状況最大値テキスト">
          <a:extLst>
            <a:ext uri="{FF2B5EF4-FFF2-40B4-BE49-F238E27FC236}">
              <a16:creationId xmlns:a16="http://schemas.microsoft.com/office/drawing/2014/main" id="{00000000-0008-0000-0300-0000BA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43422</xdr:rowOff>
    </xdr:from>
    <xdr:to>
      <xdr:col>81</xdr:col>
      <xdr:colOff>44450</xdr:colOff>
      <xdr:row>16</xdr:row>
      <xdr:rowOff>88235</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179800" y="2786622"/>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164996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22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148469</xdr:rowOff>
    </xdr:from>
    <xdr:to>
      <xdr:col>81</xdr:col>
      <xdr:colOff>95250</xdr:colOff>
      <xdr:row>14</xdr:row>
      <xdr:rowOff>78619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77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43422</xdr:rowOff>
    </xdr:from>
    <xdr:to>
      <xdr:col>77</xdr:col>
      <xdr:colOff>44450</xdr:colOff>
      <xdr:row>16</xdr:row>
      <xdr:rowOff>119259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5290800" y="2786622"/>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8043</xdr:rowOff>
    </xdr:from>
    <xdr:to>
      <xdr:col>77</xdr:col>
      <xdr:colOff>95250</xdr:colOff>
      <xdr:row>14</xdr:row>
      <xdr:rowOff>109643</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129000" y="240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119820</xdr:rowOff>
    </xdr:from>
    <xdr:ext cx="7366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798800" y="2177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118110</xdr:rowOff>
    </xdr:from>
    <xdr:to>
      <xdr:col>72</xdr:col>
      <xdr:colOff>203200</xdr:colOff>
      <xdr:row>16</xdr:row>
      <xdr:rowOff>119259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4401800" y="2861310"/>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68943</xdr:rowOff>
    </xdr:from>
    <xdr:to>
      <xdr:col>73</xdr:col>
      <xdr:colOff>44450</xdr:colOff>
      <xdr:row>14</xdr:row>
      <xdr:rowOff>170543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46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9270</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23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66403</xdr:rowOff>
    </xdr:from>
    <xdr:to>
      <xdr:col>68</xdr:col>
      <xdr:colOff>152400</xdr:colOff>
      <xdr:row>16</xdr:row>
      <xdr:rowOff>118110</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a:off x="13512800" y="280960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150525</xdr:rowOff>
    </xdr:from>
    <xdr:to>
      <xdr:col>68</xdr:col>
      <xdr:colOff>203200</xdr:colOff>
      <xdr:row>15</xdr:row>
      <xdr:rowOff>80675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90852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155121</xdr:rowOff>
    </xdr:from>
    <xdr:to>
      <xdr:col>64</xdr:col>
      <xdr:colOff>152400</xdr:colOff>
      <xdr:row>15</xdr:row>
      <xdr:rowOff>85271</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95448</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32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37435</xdr:rowOff>
    </xdr:from>
    <xdr:to>
      <xdr:col>81</xdr:col>
      <xdr:colOff>95250</xdr:colOff>
      <xdr:row>16</xdr:row>
      <xdr:rowOff>139035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278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9512</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2752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164072</xdr:rowOff>
    </xdr:from>
    <xdr:to>
      <xdr:col>77</xdr:col>
      <xdr:colOff>95250</xdr:colOff>
      <xdr:row>16</xdr:row>
      <xdr:rowOff>94222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273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78999</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2822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68459</xdr:rowOff>
    </xdr:from>
    <xdr:to>
      <xdr:col>73</xdr:col>
      <xdr:colOff>44450</xdr:colOff>
      <xdr:row>16</xdr:row>
      <xdr:rowOff>170059</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81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154836</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898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67310</xdr:rowOff>
    </xdr:from>
    <xdr:to>
      <xdr:col>68</xdr:col>
      <xdr:colOff>203200</xdr:colOff>
      <xdr:row>16</xdr:row>
      <xdr:rowOff>168910</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8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153687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89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15603</xdr:rowOff>
    </xdr:from>
    <xdr:to>
      <xdr:col>64</xdr:col>
      <xdr:colOff>152400</xdr:colOff>
      <xdr:row>16</xdr:row>
      <xdr:rowOff>117203</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75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101980</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845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類似団体内平均と比較して低い水準となっている要因としては、ごみ処理業務や消防業務を一部事務組合で行っていることが挙げられる。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年度は、</a:t>
          </a:r>
          <a:r>
            <a:rPr kumimoji="1" lang="ja-JP" altLang="ja-JP" sz="1100">
              <a:solidFill>
                <a:schemeClr val="dk1"/>
              </a:solidFill>
              <a:effectLst/>
              <a:latin typeface="+mn-lt"/>
              <a:ea typeface="+mn-ea"/>
              <a:cs typeface="+mn-cs"/>
            </a:rPr>
            <a:t>給与改定の影響などにより基本給及び期末勤勉手当が増加したものの、定年延長に伴い定年退職者がおらず退職手当が大幅に減少したことことに伴い、経常一般財源が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したことから経常収支比率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1.4</a:t>
          </a:r>
          <a:r>
            <a:rPr kumimoji="1" lang="ja-JP" altLang="en-US" sz="1100">
              <a:solidFill>
                <a:schemeClr val="dk1"/>
              </a:solidFill>
              <a:effectLst/>
              <a:latin typeface="+mn-lt"/>
              <a:ea typeface="+mn-ea"/>
              <a:cs typeface="+mn-cs"/>
            </a:rPr>
            <a:t>ポイントとなっ</a:t>
          </a:r>
          <a:r>
            <a:rPr kumimoji="1" lang="ja-JP" altLang="ja-JP" sz="1100">
              <a:solidFill>
                <a:schemeClr val="dk1"/>
              </a:solidFill>
              <a:effectLst/>
              <a:latin typeface="+mn-lt"/>
              <a:ea typeface="+mn-ea"/>
              <a:cs typeface="+mn-cs"/>
            </a:rPr>
            <a:t>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63319</xdr:rowOff>
    </xdr:from>
    <xdr:to>
      <xdr:col>24</xdr:col>
      <xdr:colOff>25400</xdr:colOff>
      <xdr:row>40</xdr:row>
      <xdr:rowOff>136797</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21169"/>
          <a:ext cx="0" cy="1273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108874</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6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136797</xdr:rowOff>
    </xdr:from>
    <xdr:to>
      <xdr:col>24</xdr:col>
      <xdr:colOff>114300</xdr:colOff>
      <xdr:row>40</xdr:row>
      <xdr:rowOff>136797</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94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149696</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6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63319</xdr:rowOff>
    </xdr:from>
    <xdr:to>
      <xdr:col>24</xdr:col>
      <xdr:colOff>114300</xdr:colOff>
      <xdr:row>33</xdr:row>
      <xdr:rowOff>63319</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2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74749</xdr:rowOff>
    </xdr:from>
    <xdr:to>
      <xdr:col>24</xdr:col>
      <xdr:colOff>25400</xdr:colOff>
      <xdr:row>34</xdr:row>
      <xdr:rowOff>166189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5904049"/>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111958</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127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139881</xdr:rowOff>
    </xdr:from>
    <xdr:to>
      <xdr:col>24</xdr:col>
      <xdr:colOff>76200</xdr:colOff>
      <xdr:row>36</xdr:row>
      <xdr:rowOff>70031</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74749</xdr:rowOff>
    </xdr:from>
    <xdr:to>
      <xdr:col>19</xdr:col>
      <xdr:colOff>187325</xdr:colOff>
      <xdr:row>34</xdr:row>
      <xdr:rowOff>166189</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904049"/>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146413</xdr:rowOff>
    </xdr:from>
    <xdr:to>
      <xdr:col>20</xdr:col>
      <xdr:colOff>38100</xdr:colOff>
      <xdr:row>36</xdr:row>
      <xdr:rowOff>76563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61340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33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74749</xdr:rowOff>
    </xdr:from>
    <xdr:to>
      <xdr:col>15</xdr:col>
      <xdr:colOff>98425</xdr:colOff>
      <xdr:row>34</xdr:row>
      <xdr:rowOff>127000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90404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15620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127000</xdr:rowOff>
    </xdr:from>
    <xdr:to>
      <xdr:col>11</xdr:col>
      <xdr:colOff>9525</xdr:colOff>
      <xdr:row>34</xdr:row>
      <xdr:rowOff>127000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595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40277</xdr:rowOff>
    </xdr:from>
    <xdr:to>
      <xdr:col>11</xdr:col>
      <xdr:colOff>60325</xdr:colOff>
      <xdr:row>36</xdr:row>
      <xdr:rowOff>141877</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1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126654</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98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48442</xdr:rowOff>
    </xdr:from>
    <xdr:to>
      <xdr:col>6</xdr:col>
      <xdr:colOff>171450</xdr:colOff>
      <xdr:row>35</xdr:row>
      <xdr:rowOff>150042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134819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3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23949</xdr:rowOff>
    </xdr:from>
    <xdr:to>
      <xdr:col>24</xdr:col>
      <xdr:colOff>76200</xdr:colOff>
      <xdr:row>34</xdr:row>
      <xdr:rowOff>125549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40476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98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115389</xdr:rowOff>
    </xdr:from>
    <xdr:to>
      <xdr:col>20</xdr:col>
      <xdr:colOff>38100</xdr:colOff>
      <xdr:row>35</xdr:row>
      <xdr:rowOff>45539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4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55716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713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23949</xdr:rowOff>
    </xdr:from>
    <xdr:to>
      <xdr:col>15</xdr:col>
      <xdr:colOff>149225</xdr:colOff>
      <xdr:row>34</xdr:row>
      <xdr:rowOff>125549</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5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135726</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62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76200</xdr:rowOff>
    </xdr:from>
    <xdr:to>
      <xdr:col>11</xdr:col>
      <xdr:colOff>60325</xdr:colOff>
      <xdr:row>35</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76200</xdr:rowOff>
    </xdr:from>
    <xdr:to>
      <xdr:col>6</xdr:col>
      <xdr:colOff>171450</xdr:colOff>
      <xdr:row>35</xdr:row>
      <xdr:rowOff>6350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16527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物価高騰の影響に加え、子育て世代活動支援センター指定管理業務委託料や個別接種事業における医薬材料費が増加したものの、経常収支比率は前年度と同水準に留まった。</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88900</xdr:rowOff>
    </xdr:from>
    <xdr:to>
      <xdr:col>82</xdr:col>
      <xdr:colOff>107950</xdr:colOff>
      <xdr:row>20</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14630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91457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52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119380</xdr:rowOff>
    </xdr:from>
    <xdr:to>
      <xdr:col>82</xdr:col>
      <xdr:colOff>196850</xdr:colOff>
      <xdr:row>20</xdr:row>
      <xdr:rowOff>119380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54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3827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88900</xdr:rowOff>
    </xdr:from>
    <xdr:to>
      <xdr:col>82</xdr:col>
      <xdr:colOff>196850</xdr:colOff>
      <xdr:row>12</xdr:row>
      <xdr:rowOff>88900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14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96520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24815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52087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623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80010</xdr:rowOff>
    </xdr:from>
    <xdr:to>
      <xdr:col>82</xdr:col>
      <xdr:colOff>158750</xdr:colOff>
      <xdr:row>16</xdr:row>
      <xdr:rowOff>10160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161290</xdr:rowOff>
    </xdr:from>
    <xdr:to>
      <xdr:col>78</xdr:col>
      <xdr:colOff>69850</xdr:colOff>
      <xdr:row>14</xdr:row>
      <xdr:rowOff>96520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390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41910</xdr:rowOff>
    </xdr:from>
    <xdr:to>
      <xdr:col>78</xdr:col>
      <xdr:colOff>120650</xdr:colOff>
      <xdr:row>15</xdr:row>
      <xdr:rowOff>143510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128287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70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14</xdr:row>
      <xdr:rowOff>35560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flipV="1">
          <a:off x="13893800" y="23901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114300</xdr:rowOff>
    </xdr:from>
    <xdr:to>
      <xdr:col>74</xdr:col>
      <xdr:colOff>31750</xdr:colOff>
      <xdr:row>15</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14</xdr:row>
      <xdr:rowOff>50800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358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26670</xdr:rowOff>
    </xdr:from>
    <xdr:to>
      <xdr:col>69</xdr:col>
      <xdr:colOff>142875</xdr:colOff>
      <xdr:row>15</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25417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30480</xdr:rowOff>
    </xdr:from>
    <xdr:to>
      <xdr:col>82</xdr:col>
      <xdr:colOff>158750</xdr:colOff>
      <xdr:row>14</xdr:row>
      <xdr:rowOff>132080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47007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45720</xdr:rowOff>
    </xdr:from>
    <xdr:to>
      <xdr:col>78</xdr:col>
      <xdr:colOff>120650</xdr:colOff>
      <xdr:row>14</xdr:row>
      <xdr:rowOff>147320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157497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1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110490</xdr:rowOff>
    </xdr:from>
    <xdr:to>
      <xdr:col>74</xdr:col>
      <xdr:colOff>31750</xdr:colOff>
      <xdr:row>14</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0</xdr:rowOff>
    </xdr:from>
    <xdr:to>
      <xdr:col>65</xdr:col>
      <xdr:colOff>53975</xdr:colOff>
      <xdr:row>14</xdr:row>
      <xdr:rowOff>101600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111777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mn-ea"/>
              <a:ea typeface="+mn-ea"/>
              <a:cs typeface="+mn-cs"/>
            </a:rPr>
            <a:t>児童手当支給事業費などが減少したものの、障がい者自立支援給付事業費や子育て支援医療給付事業費などが増加したことにより</a:t>
          </a:r>
          <a:r>
            <a:rPr kumimoji="1" lang="ja-JP" altLang="ja-JP" sz="1100">
              <a:solidFill>
                <a:schemeClr val="dk1"/>
              </a:solidFill>
              <a:effectLst/>
              <a:latin typeface="+mn-lt"/>
              <a:ea typeface="+mn-ea"/>
              <a:cs typeface="+mn-cs"/>
            </a:rPr>
            <a:t>、経常収支比率は前年と同水準であった。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37193</xdr:rowOff>
    </xdr:from>
    <xdr:to>
      <xdr:col>24</xdr:col>
      <xdr:colOff>25400</xdr:colOff>
      <xdr:row>57</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3987800" y="98098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162577</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53522</xdr:rowOff>
    </xdr:from>
    <xdr:to>
      <xdr:col>19</xdr:col>
      <xdr:colOff>187325</xdr:colOff>
      <xdr:row>57</xdr:row>
      <xdr:rowOff>69850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8261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76200</xdr:rowOff>
    </xdr:from>
    <xdr:to>
      <xdr:col>20</xdr:col>
      <xdr:colOff>38100</xdr:colOff>
      <xdr:row>57</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16527</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53522</xdr:rowOff>
    </xdr:from>
    <xdr:to>
      <xdr:col>15</xdr:col>
      <xdr:colOff>98425</xdr:colOff>
      <xdr:row>58</xdr:row>
      <xdr:rowOff>12700</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826172"/>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166007</xdr:rowOff>
    </xdr:from>
    <xdr:to>
      <xdr:col>15</xdr:col>
      <xdr:colOff>149225</xdr:colOff>
      <xdr:row>56</xdr:row>
      <xdr:rowOff>96157</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106334</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36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12700</xdr:rowOff>
    </xdr:from>
    <xdr:to>
      <xdr:col>11</xdr:col>
      <xdr:colOff>9525</xdr:colOff>
      <xdr:row>58</xdr:row>
      <xdr:rowOff>12700</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a:off x="1320800" y="9956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92528</xdr:rowOff>
    </xdr:from>
    <xdr:to>
      <xdr:col>11</xdr:col>
      <xdr:colOff>60325</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35378</xdr:rowOff>
    </xdr:from>
    <xdr:to>
      <xdr:col>6</xdr:col>
      <xdr:colOff>171450</xdr:colOff>
      <xdr:row>57</xdr:row>
      <xdr:rowOff>136978</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147155</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2920</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133350</xdr:rowOff>
    </xdr:from>
    <xdr:to>
      <xdr:col>11</xdr:col>
      <xdr:colOff>60325</xdr:colOff>
      <xdr:row>58</xdr:row>
      <xdr:rowOff>63500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本市の面積が広大であり、道路及び公共施設等の維持補修費の負担が大きく、また、豪雪地帯でもあることから除排雪経費も大きな財政負担となるため、類似団体内平均を大幅に上回る水準で推移している。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市税や普通交付税の増により</a:t>
          </a:r>
          <a:r>
            <a:rPr kumimoji="1" lang="ja-JP" altLang="ja-JP" sz="1100">
              <a:solidFill>
                <a:schemeClr val="dk1"/>
              </a:solidFill>
              <a:effectLst/>
              <a:latin typeface="+mn-lt"/>
              <a:ea typeface="+mn-ea"/>
              <a:cs typeface="+mn-cs"/>
            </a:rPr>
            <a:t>、経常一般財源が</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となったことから、経常収支比率は</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50800</xdr:rowOff>
    </xdr:from>
    <xdr:to>
      <xdr:col>82</xdr:col>
      <xdr:colOff>107950</xdr:colOff>
      <xdr:row>60</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66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137177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50800</xdr:rowOff>
    </xdr:from>
    <xdr:to>
      <xdr:col>82</xdr:col>
      <xdr:colOff>196850</xdr:colOff>
      <xdr:row>52</xdr:row>
      <xdr:rowOff>50800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38100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2997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60977</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2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44450</xdr:rowOff>
    </xdr:from>
    <xdr:to>
      <xdr:col>82</xdr:col>
      <xdr:colOff>158750</xdr:colOff>
      <xdr:row>57</xdr:row>
      <xdr:rowOff>146050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60</xdr:row>
      <xdr:rowOff>38100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108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44450</xdr:rowOff>
    </xdr:from>
    <xdr:to>
      <xdr:col>78</xdr:col>
      <xdr:colOff>120650</xdr:colOff>
      <xdr:row>57</xdr:row>
      <xdr:rowOff>146050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1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156227</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85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95250</xdr:rowOff>
    </xdr:from>
    <xdr:to>
      <xdr:col>73</xdr:col>
      <xdr:colOff>180975</xdr:colOff>
      <xdr:row>60</xdr:row>
      <xdr:rowOff>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10210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152400</xdr:rowOff>
    </xdr:from>
    <xdr:to>
      <xdr:col>74</xdr:col>
      <xdr:colOff>31750</xdr:colOff>
      <xdr:row>57</xdr:row>
      <xdr:rowOff>82550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92727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69850</xdr:rowOff>
    </xdr:from>
    <xdr:to>
      <xdr:col>69</xdr:col>
      <xdr:colOff>92075</xdr:colOff>
      <xdr:row>60</xdr:row>
      <xdr:rowOff>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004800" y="101854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3827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133350</xdr:rowOff>
    </xdr:from>
    <xdr:to>
      <xdr:col>82</xdr:col>
      <xdr:colOff>158750</xdr:colOff>
      <xdr:row>60</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105427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158750</xdr:rowOff>
    </xdr:from>
    <xdr:to>
      <xdr:col>78</xdr:col>
      <xdr:colOff>120650</xdr:colOff>
      <xdr:row>60</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73677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6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120650</xdr:rowOff>
    </xdr:from>
    <xdr:to>
      <xdr:col>69</xdr:col>
      <xdr:colOff>142875</xdr:colOff>
      <xdr:row>60</xdr:row>
      <xdr:rowOff>50800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一部事務組合で行っているごみ処理業務や消防業務への負担金や公営企業に対する負担金など準元利償還金の負担が大きく、類似団体内平均を上回っている。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年度は、市立病院事業会計負担金や下水道事業会計負担金、置賜広域行政事務組合清掃事業所に対する運営費分担金が増加したことにより、経常収支比率は</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ポイント上昇した。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85852</xdr:rowOff>
    </xdr:from>
    <xdr:to>
      <xdr:col>82</xdr:col>
      <xdr:colOff>107950</xdr:colOff>
      <xdr:row>40</xdr:row>
      <xdr:rowOff>131572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515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103649</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131572</xdr:rowOff>
    </xdr:from>
    <xdr:to>
      <xdr:col>82</xdr:col>
      <xdr:colOff>196850</xdr:colOff>
      <xdr:row>40</xdr:row>
      <xdr:rowOff>131572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8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779</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85852</xdr:rowOff>
    </xdr:from>
    <xdr:to>
      <xdr:col>82</xdr:col>
      <xdr:colOff>196850</xdr:colOff>
      <xdr:row>34</xdr:row>
      <xdr:rowOff>85852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138430</xdr:rowOff>
    </xdr:from>
    <xdr:to>
      <xdr:col>82</xdr:col>
      <xdr:colOff>107950</xdr:colOff>
      <xdr:row>38</xdr:row>
      <xdr:rowOff>12700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820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317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94488</xdr:rowOff>
    </xdr:from>
    <xdr:to>
      <xdr:col>78</xdr:col>
      <xdr:colOff>120650</xdr:colOff>
      <xdr:row>37</xdr:row>
      <xdr:rowOff>24638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34815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35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37</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3178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76200</xdr:rowOff>
    </xdr:from>
    <xdr:to>
      <xdr:col>74</xdr:col>
      <xdr:colOff>31750</xdr:colOff>
      <xdr:row>37</xdr:row>
      <xdr:rowOff>6350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0494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108204</xdr:rowOff>
    </xdr:from>
    <xdr:to>
      <xdr:col>69</xdr:col>
      <xdr:colOff>142875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87630</xdr:rowOff>
    </xdr:from>
    <xdr:to>
      <xdr:col>78</xdr:col>
      <xdr:colOff>120650</xdr:colOff>
      <xdr:row>38</xdr:row>
      <xdr:rowOff>17780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2557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17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a:t>
          </a:r>
          <a:r>
            <a:rPr kumimoji="1" lang="ja-JP" altLang="ja-JP" sz="1100">
              <a:solidFill>
                <a:schemeClr val="dk1"/>
              </a:solidFill>
              <a:effectLst/>
              <a:latin typeface="+mn-lt"/>
              <a:ea typeface="+mn-ea"/>
              <a:cs typeface="+mn-cs"/>
            </a:rPr>
            <a:t>庁舎建替事業や小中学校空調設備整備事業などの元金償還が増加した</a:t>
          </a:r>
          <a:r>
            <a:rPr kumimoji="1" lang="ja-JP" altLang="en-US" sz="1100">
              <a:solidFill>
                <a:schemeClr val="dk1"/>
              </a:solidFill>
              <a:effectLst/>
              <a:latin typeface="+mn-lt"/>
              <a:ea typeface="+mn-ea"/>
              <a:cs typeface="+mn-cs"/>
            </a:rPr>
            <a:t>一方、</a:t>
          </a:r>
          <a:r>
            <a:rPr kumimoji="1" lang="ja-JP" altLang="en-US" sz="1100">
              <a:latin typeface="+mn-ea"/>
              <a:ea typeface="+mn-ea"/>
            </a:rPr>
            <a:t>市営陸上競技場全天候型改修等工事などの償還が終了したことなどから、経常収支比率は▲</a:t>
          </a:r>
          <a:r>
            <a:rPr kumimoji="1" lang="en-US" altLang="ja-JP" sz="1100">
              <a:latin typeface="+mn-ea"/>
              <a:ea typeface="+mn-ea"/>
            </a:rPr>
            <a:t>0.4</a:t>
          </a:r>
          <a:r>
            <a:rPr kumimoji="1" lang="ja-JP" altLang="en-US" sz="1100">
              <a:latin typeface="+mn-ea"/>
              <a:ea typeface="+mn-ea"/>
            </a:rPr>
            <a:t>ポイントとなった。</a:t>
          </a:r>
          <a:endParaRPr kumimoji="1" lang="en-US" altLang="ja-JP" sz="1100">
            <a:latin typeface="+mn-ea"/>
            <a:ea typeface="+mn-ea"/>
          </a:endParaRPr>
        </a:p>
        <a:p>
          <a:r>
            <a:rPr kumimoji="1" lang="ja-JP" altLang="en-US" sz="1100">
              <a:latin typeface="+mn-ea"/>
              <a:ea typeface="+mn-ea"/>
            </a:rPr>
            <a:t>　</a:t>
          </a:r>
          <a:r>
            <a:rPr kumimoji="1" lang="ja-JP" altLang="ja-JP" sz="1100">
              <a:solidFill>
                <a:schemeClr val="dk1"/>
              </a:solidFill>
              <a:effectLst/>
              <a:latin typeface="+mn-lt"/>
              <a:ea typeface="+mn-ea"/>
              <a:cs typeface="+mn-cs"/>
            </a:rPr>
            <a:t>今後も大規模建設事業を控えているが、経費の圧縮に努めていく。また、市債の発行を抑制し、健全な財政運営に努めていく。　</a:t>
          </a:r>
          <a:endParaRPr kumimoji="1" lang="ja-JP" altLang="en-US" sz="1100">
            <a:latin typeface="+mn-ea"/>
            <a:ea typeface="+mn-ea"/>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99568</xdr:rowOff>
    </xdr:from>
    <xdr:to>
      <xdr:col>24</xdr:col>
      <xdr:colOff>25400</xdr:colOff>
      <xdr:row>80</xdr:row>
      <xdr:rowOff>53848</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8686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25925</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1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53848</xdr:rowOff>
    </xdr:from>
    <xdr:to>
      <xdr:col>24</xdr:col>
      <xdr:colOff>114300</xdr:colOff>
      <xdr:row>80</xdr:row>
      <xdr:rowOff>53848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6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14495</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53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99568</xdr:rowOff>
    </xdr:from>
    <xdr:to>
      <xdr:col>24</xdr:col>
      <xdr:colOff>114300</xdr:colOff>
      <xdr:row>74</xdr:row>
      <xdr:rowOff>99568</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8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97282</xdr:rowOff>
    </xdr:from>
    <xdr:to>
      <xdr:col>24</xdr:col>
      <xdr:colOff>25400</xdr:colOff>
      <xdr:row>77</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9893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63009</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93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115570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225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69850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209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78994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2715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37337</xdr:rowOff>
    </xdr:from>
    <xdr:to>
      <xdr:col>11</xdr:col>
      <xdr:colOff>60325</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46482</xdr:rowOff>
    </xdr:from>
    <xdr:to>
      <xdr:col>24</xdr:col>
      <xdr:colOff>76200</xdr:colOff>
      <xdr:row>77</xdr:row>
      <xdr:rowOff>148082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18559</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28194</xdr:rowOff>
    </xdr:from>
    <xdr:to>
      <xdr:col>6</xdr:col>
      <xdr:colOff>171450</xdr:colOff>
      <xdr:row>77</xdr:row>
      <xdr:rowOff>129794</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139971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病院事業や下水道事業などの公営企業等への繰出金や負担金が本市の財政を圧迫し、類似団体内平均を上回る水準で推移している。</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年度は除排雪経費</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減少し</a:t>
          </a:r>
          <a:r>
            <a:rPr kumimoji="1" lang="ja-JP" altLang="en-US" sz="1100">
              <a:solidFill>
                <a:schemeClr val="dk1"/>
              </a:solidFill>
              <a:effectLst/>
              <a:latin typeface="+mn-lt"/>
              <a:ea typeface="+mn-ea"/>
              <a:cs typeface="+mn-cs"/>
            </a:rPr>
            <a:t>た一方</a:t>
          </a:r>
          <a:r>
            <a:rPr kumimoji="1" lang="ja-JP" altLang="ja-JP" sz="1100">
              <a:solidFill>
                <a:schemeClr val="dk1"/>
              </a:solidFill>
              <a:effectLst/>
              <a:latin typeface="+mn-lt"/>
              <a:ea typeface="+mn-ea"/>
              <a:cs typeface="+mn-cs"/>
            </a:rPr>
            <a:t>、経常一般財源</a:t>
          </a:r>
          <a:r>
            <a:rPr kumimoji="1" lang="ja-JP" altLang="en-US" sz="1100">
              <a:solidFill>
                <a:schemeClr val="dk1"/>
              </a:solidFill>
              <a:effectLst/>
              <a:latin typeface="+mn-lt"/>
              <a:ea typeface="+mn-ea"/>
              <a:cs typeface="+mn-cs"/>
            </a:rPr>
            <a:t>が増加</a:t>
          </a:r>
          <a:r>
            <a:rPr kumimoji="1" lang="ja-JP" altLang="ja-JP" sz="1100">
              <a:solidFill>
                <a:schemeClr val="dk1"/>
              </a:solidFill>
              <a:effectLst/>
              <a:latin typeface="+mn-lt"/>
              <a:ea typeface="+mn-ea"/>
              <a:cs typeface="+mn-cs"/>
            </a:rPr>
            <a:t>したため、経常収支比率は</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58420</xdr:rowOff>
    </xdr:from>
    <xdr:to>
      <xdr:col>82</xdr:col>
      <xdr:colOff>107950</xdr:colOff>
      <xdr:row>81</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7427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144797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31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58420</xdr:rowOff>
    </xdr:from>
    <xdr:to>
      <xdr:col>82</xdr:col>
      <xdr:colOff>196850</xdr:colOff>
      <xdr:row>73</xdr:row>
      <xdr:rowOff>58420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7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69850</xdr:rowOff>
    </xdr:from>
    <xdr:to>
      <xdr:col>82</xdr:col>
      <xdr:colOff>107950</xdr:colOff>
      <xdr:row>76</xdr:row>
      <xdr:rowOff>127000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5671800" y="131000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18432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2877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xdr:rowOff>
    </xdr:from>
    <xdr:to>
      <xdr:col>82</xdr:col>
      <xdr:colOff>158750</xdr:colOff>
      <xdr:row>76</xdr:row>
      <xdr:rowOff>103505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18415</xdr:rowOff>
    </xdr:from>
    <xdr:to>
      <xdr:col>78</xdr:col>
      <xdr:colOff>69850</xdr:colOff>
      <xdr:row>76</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877165"/>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99060</xdr:rowOff>
    </xdr:from>
    <xdr:to>
      <xdr:col>78</xdr:col>
      <xdr:colOff>120650</xdr:colOff>
      <xdr:row>76</xdr:row>
      <xdr:rowOff>29211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39387</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726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18415</xdr:rowOff>
    </xdr:from>
    <xdr:to>
      <xdr:col>73</xdr:col>
      <xdr:colOff>180975</xdr:colOff>
      <xdr:row>76</xdr:row>
      <xdr:rowOff>98425</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2877165"/>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98425</xdr:rowOff>
    </xdr:from>
    <xdr:to>
      <xdr:col>69</xdr:col>
      <xdr:colOff>92075</xdr:colOff>
      <xdr:row>76</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1286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96537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19050</xdr:rowOff>
    </xdr:from>
    <xdr:to>
      <xdr:col>82</xdr:col>
      <xdr:colOff>158750</xdr:colOff>
      <xdr:row>76</xdr:row>
      <xdr:rowOff>120650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4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162577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02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76200</xdr:rowOff>
    </xdr:from>
    <xdr:to>
      <xdr:col>78</xdr:col>
      <xdr:colOff>120650</xdr:colOff>
      <xdr:row>77</xdr:row>
      <xdr:rowOff>6350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139065</xdr:rowOff>
    </xdr:from>
    <xdr:to>
      <xdr:col>74</xdr:col>
      <xdr:colOff>31750</xdr:colOff>
      <xdr:row>75</xdr:row>
      <xdr:rowOff>69215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2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53992</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912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47625</xdr:rowOff>
    </xdr:from>
    <xdr:to>
      <xdr:col>69</xdr:col>
      <xdr:colOff>142875</xdr:colOff>
      <xdr:row>76</xdr:row>
      <xdr:rowOff>149225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7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134002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64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64770</xdr:rowOff>
    </xdr:from>
    <xdr:to>
      <xdr:col>65</xdr:col>
      <xdr:colOff>53975</xdr:colOff>
      <xdr:row>76</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52705</xdr:rowOff>
    </xdr:from>
    <xdr:to>
      <xdr:col>29</xdr:col>
      <xdr:colOff>127000</xdr:colOff>
      <xdr:row>19</xdr:row>
      <xdr:rowOff>10662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86280"/>
          <a:ext cx="0" cy="13295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154189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10662</xdr:rowOff>
    </xdr:from>
    <xdr:to>
      <xdr:col>30</xdr:col>
      <xdr:colOff>25400</xdr:colOff>
      <xdr:row>19</xdr:row>
      <xdr:rowOff>10662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58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139082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2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52705</xdr:rowOff>
    </xdr:from>
    <xdr:to>
      <xdr:col>30</xdr:col>
      <xdr:colOff>25400</xdr:colOff>
      <xdr:row>11</xdr:row>
      <xdr:rowOff>52705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862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146983</xdr:rowOff>
    </xdr:from>
    <xdr:to>
      <xdr:col>29</xdr:col>
      <xdr:colOff>127000</xdr:colOff>
      <xdr:row>16</xdr:row>
      <xdr:rowOff>20663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766358"/>
          <a:ext cx="647700" cy="451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109720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57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93193</xdr:rowOff>
    </xdr:from>
    <xdr:to>
      <xdr:col>29</xdr:col>
      <xdr:colOff>177800</xdr:colOff>
      <xdr:row>16</xdr:row>
      <xdr:rowOff>23343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12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20663</xdr:rowOff>
    </xdr:from>
    <xdr:to>
      <xdr:col>26</xdr:col>
      <xdr:colOff>50800</xdr:colOff>
      <xdr:row>16</xdr:row>
      <xdr:rowOff>38094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11488"/>
          <a:ext cx="698500" cy="17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128130</xdr:rowOff>
    </xdr:from>
    <xdr:to>
      <xdr:col>26</xdr:col>
      <xdr:colOff>101600</xdr:colOff>
      <xdr:row>16</xdr:row>
      <xdr:rowOff>58280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47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68457</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516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38094</xdr:rowOff>
    </xdr:from>
    <xdr:to>
      <xdr:col>22</xdr:col>
      <xdr:colOff>114300</xdr:colOff>
      <xdr:row>16</xdr:row>
      <xdr:rowOff>69678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28919"/>
          <a:ext cx="698500" cy="31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142780</xdr:rowOff>
    </xdr:from>
    <xdr:to>
      <xdr:col>22</xdr:col>
      <xdr:colOff>165100</xdr:colOff>
      <xdr:row>16</xdr:row>
      <xdr:rowOff>72930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62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83107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531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69678</xdr:rowOff>
    </xdr:from>
    <xdr:to>
      <xdr:col>18</xdr:col>
      <xdr:colOff>177800</xdr:colOff>
      <xdr:row>16</xdr:row>
      <xdr:rowOff>118904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860503"/>
          <a:ext cx="698500" cy="492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170955</xdr:rowOff>
    </xdr:from>
    <xdr:to>
      <xdr:col>19</xdr:col>
      <xdr:colOff>38100</xdr:colOff>
      <xdr:row>16</xdr:row>
      <xdr:rowOff>101105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90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111282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55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30918</xdr:rowOff>
    </xdr:from>
    <xdr:to>
      <xdr:col>15</xdr:col>
      <xdr:colOff>101600</xdr:colOff>
      <xdr:row>16</xdr:row>
      <xdr:rowOff>132518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217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142695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59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96183</xdr:rowOff>
    </xdr:from>
    <xdr:to>
      <xdr:col>29</xdr:col>
      <xdr:colOff>177800</xdr:colOff>
      <xdr:row>16</xdr:row>
      <xdr:rowOff>26333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15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68260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87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141313</xdr:rowOff>
    </xdr:from>
    <xdr:to>
      <xdr:col>26</xdr:col>
      <xdr:colOff>101600</xdr:colOff>
      <xdr:row>16</xdr:row>
      <xdr:rowOff>71463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60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56240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47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158744</xdr:rowOff>
    </xdr:from>
    <xdr:to>
      <xdr:col>22</xdr:col>
      <xdr:colOff>165100</xdr:colOff>
      <xdr:row>16</xdr:row>
      <xdr:rowOff>88894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78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73671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64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18878</xdr:rowOff>
    </xdr:from>
    <xdr:to>
      <xdr:col>19</xdr:col>
      <xdr:colOff>38100</xdr:colOff>
      <xdr:row>16</xdr:row>
      <xdr:rowOff>120478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809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105255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9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68104</xdr:rowOff>
    </xdr:from>
    <xdr:to>
      <xdr:col>15</xdr:col>
      <xdr:colOff>101600</xdr:colOff>
      <xdr:row>16</xdr:row>
      <xdr:rowOff>169704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858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154481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45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15541</xdr:rowOff>
    </xdr:from>
    <xdr:to>
      <xdr:col>29</xdr:col>
      <xdr:colOff>127000</xdr:colOff>
      <xdr:row>37</xdr:row>
      <xdr:rowOff>260045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40091"/>
          <a:ext cx="0" cy="144465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232122</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5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260045</xdr:rowOff>
    </xdr:from>
    <xdr:to>
      <xdr:col>30</xdr:col>
      <xdr:colOff>25400</xdr:colOff>
      <xdr:row>37</xdr:row>
      <xdr:rowOff>260045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3847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273368</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8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15541</xdr:rowOff>
    </xdr:from>
    <xdr:to>
      <xdr:col>30</xdr:col>
      <xdr:colOff>25400</xdr:colOff>
      <xdr:row>33</xdr:row>
      <xdr:rowOff>15541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40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306386</xdr:rowOff>
    </xdr:from>
    <xdr:to>
      <xdr:col>29</xdr:col>
      <xdr:colOff>127000</xdr:colOff>
      <xdr:row>35</xdr:row>
      <xdr:rowOff>53064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73836"/>
          <a:ext cx="647700" cy="895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89033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99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116956</xdr:rowOff>
    </xdr:from>
    <xdr:to>
      <xdr:col>29</xdr:col>
      <xdr:colOff>177800</xdr:colOff>
      <xdr:row>35</xdr:row>
      <xdr:rowOff>218556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27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53064</xdr:rowOff>
    </xdr:from>
    <xdr:to>
      <xdr:col>26</xdr:col>
      <xdr:colOff>50800</xdr:colOff>
      <xdr:row>35</xdr:row>
      <xdr:rowOff>128371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663414"/>
          <a:ext cx="698500" cy="75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124500</xdr:rowOff>
    </xdr:from>
    <xdr:to>
      <xdr:col>26</xdr:col>
      <xdr:colOff>101600</xdr:colOff>
      <xdr:row>35</xdr:row>
      <xdr:rowOff>226100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210877</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2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81574</xdr:rowOff>
    </xdr:from>
    <xdr:to>
      <xdr:col>22</xdr:col>
      <xdr:colOff>114300</xdr:colOff>
      <xdr:row>35</xdr:row>
      <xdr:rowOff>128371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691924"/>
          <a:ext cx="698500" cy="46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137988</xdr:rowOff>
    </xdr:from>
    <xdr:to>
      <xdr:col>22</xdr:col>
      <xdr:colOff>165100</xdr:colOff>
      <xdr:row>35</xdr:row>
      <xdr:rowOff>239588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224365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81574</xdr:rowOff>
    </xdr:from>
    <xdr:to>
      <xdr:col>18</xdr:col>
      <xdr:colOff>177800</xdr:colOff>
      <xdr:row>35</xdr:row>
      <xdr:rowOff>98164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91924"/>
          <a:ext cx="698500" cy="16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196084</xdr:rowOff>
    </xdr:from>
    <xdr:to>
      <xdr:col>19</xdr:col>
      <xdr:colOff>38100</xdr:colOff>
      <xdr:row>35</xdr:row>
      <xdr:rowOff>297684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282461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196770</xdr:rowOff>
    </xdr:from>
    <xdr:to>
      <xdr:col>15</xdr:col>
      <xdr:colOff>101600</xdr:colOff>
      <xdr:row>35</xdr:row>
      <xdr:rowOff>298370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7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283147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3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255586</xdr:rowOff>
    </xdr:from>
    <xdr:to>
      <xdr:col>29</xdr:col>
      <xdr:colOff>177800</xdr:colOff>
      <xdr:row>35</xdr:row>
      <xdr:rowOff>14286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23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100663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6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2264</xdr:rowOff>
    </xdr:from>
    <xdr:to>
      <xdr:col>26</xdr:col>
      <xdr:colOff>101600</xdr:colOff>
      <xdr:row>35</xdr:row>
      <xdr:rowOff>103864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6126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114041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81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77571</xdr:rowOff>
    </xdr:from>
    <xdr:to>
      <xdr:col>22</xdr:col>
      <xdr:colOff>165100</xdr:colOff>
      <xdr:row>35</xdr:row>
      <xdr:rowOff>179171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6879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189348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56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30774</xdr:rowOff>
    </xdr:from>
    <xdr:to>
      <xdr:col>19</xdr:col>
      <xdr:colOff>38100</xdr:colOff>
      <xdr:row>35</xdr:row>
      <xdr:rowOff>132374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41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142551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10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47364</xdr:rowOff>
    </xdr:from>
    <xdr:to>
      <xdr:col>15</xdr:col>
      <xdr:colOff>101600</xdr:colOff>
      <xdr:row>35</xdr:row>
      <xdr:rowOff>148964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577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159141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109144</xdr:rowOff>
    </xdr:from>
    <xdr:to>
      <xdr:col>24</xdr:col>
      <xdr:colOff>62865</xdr:colOff>
      <xdr:row>38</xdr:row>
      <xdr:rowOff>106915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52644"/>
          <a:ext cx="1270" cy="1369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110742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2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106915</xdr:rowOff>
    </xdr:from>
    <xdr:to>
      <xdr:col>24</xdr:col>
      <xdr:colOff>152400</xdr:colOff>
      <xdr:row>38</xdr:row>
      <xdr:rowOff>106915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55821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2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109144</xdr:rowOff>
    </xdr:from>
    <xdr:to>
      <xdr:col>24</xdr:col>
      <xdr:colOff>152400</xdr:colOff>
      <xdr:row>30</xdr:row>
      <xdr:rowOff>109144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52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86455</xdr:rowOff>
    </xdr:from>
    <xdr:to>
      <xdr:col>24</xdr:col>
      <xdr:colOff>63500</xdr:colOff>
      <xdr:row>36</xdr:row>
      <xdr:rowOff>106381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258655"/>
          <a:ext cx="8382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57980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87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35103</xdr:rowOff>
    </xdr:from>
    <xdr:to>
      <xdr:col>24</xdr:col>
      <xdr:colOff>114300</xdr:colOff>
      <xdr:row>35</xdr:row>
      <xdr:rowOff>136703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5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86455</xdr:rowOff>
    </xdr:from>
    <xdr:to>
      <xdr:col>19</xdr:col>
      <xdr:colOff>177800</xdr:colOff>
      <xdr:row>36</xdr:row>
      <xdr:rowOff>107601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58655"/>
          <a:ext cx="889000" cy="2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42247</xdr:rowOff>
    </xdr:from>
    <xdr:to>
      <xdr:col>20</xdr:col>
      <xdr:colOff>38100</xdr:colOff>
      <xdr:row>35</xdr:row>
      <xdr:rowOff>143847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042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160374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81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107601</xdr:rowOff>
    </xdr:from>
    <xdr:to>
      <xdr:col>15</xdr:col>
      <xdr:colOff>50800</xdr:colOff>
      <xdr:row>36</xdr:row>
      <xdr:rowOff>155245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79801"/>
          <a:ext cx="8890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63278</xdr:rowOff>
    </xdr:from>
    <xdr:to>
      <xdr:col>15</xdr:col>
      <xdr:colOff>101600</xdr:colOff>
      <xdr:row>35</xdr:row>
      <xdr:rowOff>164878</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6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9955</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8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155245</xdr:rowOff>
    </xdr:from>
    <xdr:to>
      <xdr:col>10</xdr:col>
      <xdr:colOff>114300</xdr:colOff>
      <xdr:row>37</xdr:row>
      <xdr:rowOff>51156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27445"/>
          <a:ext cx="8890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96577</xdr:rowOff>
    </xdr:from>
    <xdr:to>
      <xdr:col>10</xdr:col>
      <xdr:colOff>165100</xdr:colOff>
      <xdr:row>36</xdr:row>
      <xdr:rowOff>26727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43254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64154</xdr:rowOff>
    </xdr:from>
    <xdr:to>
      <xdr:col>6</xdr:col>
      <xdr:colOff>38100</xdr:colOff>
      <xdr:row>36</xdr:row>
      <xdr:rowOff>165754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10831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55581</xdr:rowOff>
    </xdr:from>
    <xdr:to>
      <xdr:col>24</xdr:col>
      <xdr:colOff>114300</xdr:colOff>
      <xdr:row>36</xdr:row>
      <xdr:rowOff>157181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22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34008</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0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35655</xdr:rowOff>
    </xdr:from>
    <xdr:to>
      <xdr:col>20</xdr:col>
      <xdr:colOff>38100</xdr:colOff>
      <xdr:row>36</xdr:row>
      <xdr:rowOff>137255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0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128382</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30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56801</xdr:rowOff>
    </xdr:from>
    <xdr:to>
      <xdr:col>15</xdr:col>
      <xdr:colOff>101600</xdr:colOff>
      <xdr:row>36</xdr:row>
      <xdr:rowOff>158401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2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149528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32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104445</xdr:rowOff>
    </xdr:from>
    <xdr:to>
      <xdr:col>10</xdr:col>
      <xdr:colOff>165100</xdr:colOff>
      <xdr:row>37</xdr:row>
      <xdr:rowOff>34595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25722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6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356</xdr:rowOff>
    </xdr:from>
    <xdr:to>
      <xdr:col>6</xdr:col>
      <xdr:colOff>38100</xdr:colOff>
      <xdr:row>37</xdr:row>
      <xdr:rowOff>101956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4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93083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20937</xdr:rowOff>
    </xdr:from>
    <xdr:to>
      <xdr:col>24</xdr:col>
      <xdr:colOff>62865</xdr:colOff>
      <xdr:row>59</xdr:row>
      <xdr:rowOff>11368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93437"/>
          <a:ext cx="1270" cy="1533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15195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3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11368</xdr:rowOff>
    </xdr:from>
    <xdr:to>
      <xdr:col>24</xdr:col>
      <xdr:colOff>152400</xdr:colOff>
      <xdr:row>59</xdr:row>
      <xdr:rowOff>11368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2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139064</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68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20937</xdr:rowOff>
    </xdr:from>
    <xdr:to>
      <xdr:col>24</xdr:col>
      <xdr:colOff>152400</xdr:colOff>
      <xdr:row>50</xdr:row>
      <xdr:rowOff>20937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93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136456</xdr:rowOff>
    </xdr:from>
    <xdr:to>
      <xdr:col>24</xdr:col>
      <xdr:colOff>63500</xdr:colOff>
      <xdr:row>57</xdr:row>
      <xdr:rowOff>6742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3797300" y="9737656"/>
          <a:ext cx="838200" cy="4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119114</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8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96237</xdr:rowOff>
    </xdr:from>
    <xdr:to>
      <xdr:col>24</xdr:col>
      <xdr:colOff>114300</xdr:colOff>
      <xdr:row>57</xdr:row>
      <xdr:rowOff>26387</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136456</xdr:rowOff>
    </xdr:from>
    <xdr:to>
      <xdr:col>19</xdr:col>
      <xdr:colOff>177800</xdr:colOff>
      <xdr:row>56</xdr:row>
      <xdr:rowOff>163431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737656"/>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82554</xdr:rowOff>
    </xdr:from>
    <xdr:to>
      <xdr:col>20</xdr:col>
      <xdr:colOff>38100</xdr:colOff>
      <xdr:row>57</xdr:row>
      <xdr:rowOff>12704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29231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163431</xdr:rowOff>
    </xdr:from>
    <xdr:to>
      <xdr:col>15</xdr:col>
      <xdr:colOff>50800</xdr:colOff>
      <xdr:row>57</xdr:row>
      <xdr:rowOff>77717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764631"/>
          <a:ext cx="889000" cy="8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127947</xdr:rowOff>
    </xdr:from>
    <xdr:to>
      <xdr:col>15</xdr:col>
      <xdr:colOff>101600</xdr:colOff>
      <xdr:row>57</xdr:row>
      <xdr:rowOff>58097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49224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77717</xdr:rowOff>
    </xdr:from>
    <xdr:to>
      <xdr:col>10</xdr:col>
      <xdr:colOff>114300</xdr:colOff>
      <xdr:row>57</xdr:row>
      <xdr:rowOff>108883</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850367"/>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410</xdr:rowOff>
    </xdr:from>
    <xdr:to>
      <xdr:col>10</xdr:col>
      <xdr:colOff>165100</xdr:colOff>
      <xdr:row>57</xdr:row>
      <xdr:rowOff>102010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118537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15171</xdr:rowOff>
    </xdr:from>
    <xdr:to>
      <xdr:col>6</xdr:col>
      <xdr:colOff>38100</xdr:colOff>
      <xdr:row>57</xdr:row>
      <xdr:rowOff>116771</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78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133298</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56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127392</xdr:rowOff>
    </xdr:from>
    <xdr:to>
      <xdr:col>24</xdr:col>
      <xdr:colOff>114300</xdr:colOff>
      <xdr:row>57</xdr:row>
      <xdr:rowOff>57542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2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105819</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0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85656</xdr:rowOff>
    </xdr:from>
    <xdr:to>
      <xdr:col>20</xdr:col>
      <xdr:colOff>38100</xdr:colOff>
      <xdr:row>57</xdr:row>
      <xdr:rowOff>15806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8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6933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77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112631</xdr:rowOff>
    </xdr:from>
    <xdr:to>
      <xdr:col>15</xdr:col>
      <xdr:colOff>101600</xdr:colOff>
      <xdr:row>57</xdr:row>
      <xdr:rowOff>42781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71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59308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4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26917</xdr:rowOff>
    </xdr:from>
    <xdr:to>
      <xdr:col>10</xdr:col>
      <xdr:colOff>165100</xdr:colOff>
      <xdr:row>57</xdr:row>
      <xdr:rowOff>128517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79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119644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89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58083</xdr:rowOff>
    </xdr:from>
    <xdr:to>
      <xdr:col>6</xdr:col>
      <xdr:colOff>38100</xdr:colOff>
      <xdr:row>57</xdr:row>
      <xdr:rowOff>159683</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3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150810</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2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58044</xdr:rowOff>
    </xdr:from>
    <xdr:to>
      <xdr:col>24</xdr:col>
      <xdr:colOff>62865</xdr:colOff>
      <xdr:row>78</xdr:row>
      <xdr:rowOff>102622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402444"/>
          <a:ext cx="1270" cy="1073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106449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479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102622</xdr:rowOff>
    </xdr:from>
    <xdr:to>
      <xdr:col>24</xdr:col>
      <xdr:colOff>152400</xdr:colOff>
      <xdr:row>78</xdr:row>
      <xdr:rowOff>102622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475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4721</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1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58044</xdr:rowOff>
    </xdr:from>
    <xdr:to>
      <xdr:col>24</xdr:col>
      <xdr:colOff>152400</xdr:colOff>
      <xdr:row>72</xdr:row>
      <xdr:rowOff>58044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402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91374</xdr:rowOff>
    </xdr:from>
    <xdr:to>
      <xdr:col>24</xdr:col>
      <xdr:colOff>63500</xdr:colOff>
      <xdr:row>76</xdr:row>
      <xdr:rowOff>5694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2607224"/>
          <a:ext cx="838200" cy="4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3822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0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25395</xdr:rowOff>
    </xdr:from>
    <xdr:to>
      <xdr:col>24</xdr:col>
      <xdr:colOff>114300</xdr:colOff>
      <xdr:row>77</xdr:row>
      <xdr:rowOff>126995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2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147335</xdr:rowOff>
    </xdr:from>
    <xdr:to>
      <xdr:col>19</xdr:col>
      <xdr:colOff>177800</xdr:colOff>
      <xdr:row>73</xdr:row>
      <xdr:rowOff>91374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320285"/>
          <a:ext cx="889000" cy="28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165024</xdr:rowOff>
    </xdr:from>
    <xdr:to>
      <xdr:col>20</xdr:col>
      <xdr:colOff>38100</xdr:colOff>
      <xdr:row>77</xdr:row>
      <xdr:rowOff>95174</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195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86301</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28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147335</xdr:rowOff>
    </xdr:from>
    <xdr:to>
      <xdr:col>15</xdr:col>
      <xdr:colOff>50800</xdr:colOff>
      <xdr:row>73</xdr:row>
      <xdr:rowOff>35458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2320285"/>
          <a:ext cx="889000" cy="2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295</xdr:rowOff>
    </xdr:from>
    <xdr:to>
      <xdr:col>15</xdr:col>
      <xdr:colOff>101600</xdr:colOff>
      <xdr:row>77</xdr:row>
      <xdr:rowOff>101895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93022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2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35458</xdr:rowOff>
    </xdr:from>
    <xdr:to>
      <xdr:col>10</xdr:col>
      <xdr:colOff>114300</xdr:colOff>
      <xdr:row>77</xdr:row>
      <xdr:rowOff>17445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2551308"/>
          <a:ext cx="889000" cy="66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37281</xdr:rowOff>
    </xdr:from>
    <xdr:to>
      <xdr:col>10</xdr:col>
      <xdr:colOff>165100</xdr:colOff>
      <xdr:row>77</xdr:row>
      <xdr:rowOff>138881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3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130008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31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82499</xdr:rowOff>
    </xdr:from>
    <xdr:to>
      <xdr:col>6</xdr:col>
      <xdr:colOff>38100</xdr:colOff>
      <xdr:row>78</xdr:row>
      <xdr:rowOff>12649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3776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126345</xdr:rowOff>
    </xdr:from>
    <xdr:to>
      <xdr:col>24</xdr:col>
      <xdr:colOff>114300</xdr:colOff>
      <xdr:row>76</xdr:row>
      <xdr:rowOff>56496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850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149222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3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40574</xdr:rowOff>
    </xdr:from>
    <xdr:to>
      <xdr:col>20</xdr:col>
      <xdr:colOff>38100</xdr:colOff>
      <xdr:row>73</xdr:row>
      <xdr:rowOff>142174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55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71</xdr:row>
      <xdr:rowOff>158701</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331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71</xdr:row>
      <xdr:rowOff>96535</xdr:rowOff>
    </xdr:from>
    <xdr:to>
      <xdr:col>15</xdr:col>
      <xdr:colOff>101600</xdr:colOff>
      <xdr:row>72</xdr:row>
      <xdr:rowOff>26685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26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43212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0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156108</xdr:rowOff>
    </xdr:from>
    <xdr:to>
      <xdr:col>10</xdr:col>
      <xdr:colOff>165100</xdr:colOff>
      <xdr:row>73</xdr:row>
      <xdr:rowOff>86258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50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71</xdr:row>
      <xdr:rowOff>102785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27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138095</xdr:rowOff>
    </xdr:from>
    <xdr:to>
      <xdr:col>6</xdr:col>
      <xdr:colOff>38100</xdr:colOff>
      <xdr:row>77</xdr:row>
      <xdr:rowOff>68245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6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84772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294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9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121641</xdr:rowOff>
    </xdr:from>
    <xdr:to>
      <xdr:col>24</xdr:col>
      <xdr:colOff>62865</xdr:colOff>
      <xdr:row>98</xdr:row>
      <xdr:rowOff>145444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552141"/>
          <a:ext cx="1270" cy="139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149271</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5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145444</xdr:rowOff>
    </xdr:from>
    <xdr:to>
      <xdr:col>24</xdr:col>
      <xdr:colOff>152400</xdr:colOff>
      <xdr:row>98</xdr:row>
      <xdr:rowOff>145444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4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68318</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2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121641</xdr:rowOff>
    </xdr:from>
    <xdr:to>
      <xdr:col>24</xdr:col>
      <xdr:colOff>152400</xdr:colOff>
      <xdr:row>90</xdr:row>
      <xdr:rowOff>121641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552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17142</xdr:rowOff>
    </xdr:from>
    <xdr:to>
      <xdr:col>24</xdr:col>
      <xdr:colOff>63500</xdr:colOff>
      <xdr:row>94</xdr:row>
      <xdr:rowOff>147016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33442"/>
          <a:ext cx="838200" cy="129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77957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3657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99530</xdr:rowOff>
    </xdr:from>
    <xdr:to>
      <xdr:col>24</xdr:col>
      <xdr:colOff>114300</xdr:colOff>
      <xdr:row>96</xdr:row>
      <xdr:rowOff>29680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38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102639</xdr:rowOff>
    </xdr:from>
    <xdr:to>
      <xdr:col>19</xdr:col>
      <xdr:colOff>177800</xdr:colOff>
      <xdr:row>94</xdr:row>
      <xdr:rowOff>147016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047489"/>
          <a:ext cx="889000" cy="21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43066</xdr:rowOff>
    </xdr:from>
    <xdr:to>
      <xdr:col>20</xdr:col>
      <xdr:colOff>38100</xdr:colOff>
      <xdr:row>96</xdr:row>
      <xdr:rowOff>144666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502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135793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59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102639</xdr:rowOff>
    </xdr:from>
    <xdr:to>
      <xdr:col>15</xdr:col>
      <xdr:colOff>50800</xdr:colOff>
      <xdr:row>95</xdr:row>
      <xdr:rowOff>100152</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047489"/>
          <a:ext cx="889000" cy="34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43780</xdr:rowOff>
    </xdr:from>
    <xdr:to>
      <xdr:col>15</xdr:col>
      <xdr:colOff>101600</xdr:colOff>
      <xdr:row>95</xdr:row>
      <xdr:rowOff>145380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331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136507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424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100152</xdr:rowOff>
    </xdr:from>
    <xdr:to>
      <xdr:col>10</xdr:col>
      <xdr:colOff>114300</xdr:colOff>
      <xdr:row>96</xdr:row>
      <xdr:rowOff>6911</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87902"/>
          <a:ext cx="889000" cy="7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38351</xdr:rowOff>
    </xdr:from>
    <xdr:to>
      <xdr:col>10</xdr:col>
      <xdr:colOff>165100</xdr:colOff>
      <xdr:row>97</xdr:row>
      <xdr:rowOff>139951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66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131078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761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88599</xdr:rowOff>
    </xdr:from>
    <xdr:to>
      <xdr:col>6</xdr:col>
      <xdr:colOff>38100</xdr:colOff>
      <xdr:row>98</xdr:row>
      <xdr:rowOff>18749</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1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9876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1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137792</xdr:rowOff>
    </xdr:from>
    <xdr:to>
      <xdr:col>24</xdr:col>
      <xdr:colOff>114300</xdr:colOff>
      <xdr:row>94</xdr:row>
      <xdr:rowOff>67942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8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160669</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3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96216</xdr:rowOff>
    </xdr:from>
    <xdr:to>
      <xdr:col>20</xdr:col>
      <xdr:colOff>38100</xdr:colOff>
      <xdr:row>95</xdr:row>
      <xdr:rowOff>26366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1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42893</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98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51839</xdr:rowOff>
    </xdr:from>
    <xdr:to>
      <xdr:col>15</xdr:col>
      <xdr:colOff>101600</xdr:colOff>
      <xdr:row>93</xdr:row>
      <xdr:rowOff>153439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599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169966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577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49352</xdr:rowOff>
    </xdr:from>
    <xdr:to>
      <xdr:col>10</xdr:col>
      <xdr:colOff>165100</xdr:colOff>
      <xdr:row>95</xdr:row>
      <xdr:rowOff>150952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167479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11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127561</xdr:rowOff>
    </xdr:from>
    <xdr:to>
      <xdr:col>6</xdr:col>
      <xdr:colOff>38100</xdr:colOff>
      <xdr:row>96</xdr:row>
      <xdr:rowOff>57711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1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74238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190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658</xdr:rowOff>
    </xdr:from>
    <xdr:to>
      <xdr:col>54</xdr:col>
      <xdr:colOff>189865</xdr:colOff>
      <xdr:row>37</xdr:row>
      <xdr:rowOff>158834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29958"/>
          <a:ext cx="1270" cy="672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162661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06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158834</xdr:rowOff>
    </xdr:from>
    <xdr:to>
      <xdr:col>55</xdr:col>
      <xdr:colOff>88900</xdr:colOff>
      <xdr:row>37</xdr:row>
      <xdr:rowOff>158834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0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118785</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605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658</xdr:rowOff>
    </xdr:from>
    <xdr:to>
      <xdr:col>55</xdr:col>
      <xdr:colOff>88900</xdr:colOff>
      <xdr:row>34</xdr:row>
      <xdr:rowOff>658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2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2548</xdr:rowOff>
    </xdr:from>
    <xdr:to>
      <xdr:col>55</xdr:col>
      <xdr:colOff>0</xdr:colOff>
      <xdr:row>35</xdr:row>
      <xdr:rowOff>16271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003298"/>
          <a:ext cx="838200" cy="1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163773</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6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13896</xdr:rowOff>
    </xdr:from>
    <xdr:to>
      <xdr:col>55</xdr:col>
      <xdr:colOff>50800</xdr:colOff>
      <xdr:row>36</xdr:row>
      <xdr:rowOff>115496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2548</xdr:rowOff>
    </xdr:from>
    <xdr:to>
      <xdr:col>50</xdr:col>
      <xdr:colOff>114300</xdr:colOff>
      <xdr:row>35</xdr:row>
      <xdr:rowOff>7912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003298"/>
          <a:ext cx="889000" cy="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11976</xdr:rowOff>
    </xdr:from>
    <xdr:to>
      <xdr:col>50</xdr:col>
      <xdr:colOff>165100</xdr:colOff>
      <xdr:row>36</xdr:row>
      <xdr:rowOff>113576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104703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10038</xdr:rowOff>
    </xdr:from>
    <xdr:to>
      <xdr:col>45</xdr:col>
      <xdr:colOff>177800</xdr:colOff>
      <xdr:row>35</xdr:row>
      <xdr:rowOff>7912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7861300" y="5324988"/>
          <a:ext cx="889000" cy="68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36154</xdr:rowOff>
    </xdr:from>
    <xdr:to>
      <xdr:col>46</xdr:col>
      <xdr:colOff>38100</xdr:colOff>
      <xdr:row>36</xdr:row>
      <xdr:rowOff>137754</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128881</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10038</xdr:rowOff>
    </xdr:from>
    <xdr:to>
      <xdr:col>41</xdr:col>
      <xdr:colOff>50800</xdr:colOff>
      <xdr:row>35</xdr:row>
      <xdr:rowOff>105730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6972300" y="5324988"/>
          <a:ext cx="889000" cy="781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127633</xdr:rowOff>
    </xdr:from>
    <xdr:to>
      <xdr:col>41</xdr:col>
      <xdr:colOff>101600</xdr:colOff>
      <xdr:row>32</xdr:row>
      <xdr:rowOff>57783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48910</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61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131823</xdr:rowOff>
    </xdr:from>
    <xdr:to>
      <xdr:col>36</xdr:col>
      <xdr:colOff>165100</xdr:colOff>
      <xdr:row>37</xdr:row>
      <xdr:rowOff>61973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63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53100</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05111" y="639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136921</xdr:rowOff>
    </xdr:from>
    <xdr:to>
      <xdr:col>55</xdr:col>
      <xdr:colOff>50800</xdr:colOff>
      <xdr:row>35</xdr:row>
      <xdr:rowOff>67071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159798</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1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123198</xdr:rowOff>
    </xdr:from>
    <xdr:to>
      <xdr:col>50</xdr:col>
      <xdr:colOff>165100</xdr:colOff>
      <xdr:row>35</xdr:row>
      <xdr:rowOff>53348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52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69875</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2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128562</xdr:rowOff>
    </xdr:from>
    <xdr:to>
      <xdr:col>46</xdr:col>
      <xdr:colOff>38100</xdr:colOff>
      <xdr:row>35</xdr:row>
      <xdr:rowOff>58712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57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75239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3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130688</xdr:rowOff>
    </xdr:from>
    <xdr:to>
      <xdr:col>41</xdr:col>
      <xdr:colOff>101600</xdr:colOff>
      <xdr:row>31</xdr:row>
      <xdr:rowOff>60838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527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29</xdr:row>
      <xdr:rowOff>77365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61795" y="5049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54930</xdr:rowOff>
    </xdr:from>
    <xdr:to>
      <xdr:col>36</xdr:col>
      <xdr:colOff>165100</xdr:colOff>
      <xdr:row>35</xdr:row>
      <xdr:rowOff>156530</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605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1607</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705111" y="5830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99521</xdr:rowOff>
    </xdr:from>
    <xdr:to>
      <xdr:col>54</xdr:col>
      <xdr:colOff>189865</xdr:colOff>
      <xdr:row>58</xdr:row>
      <xdr:rowOff>82310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72021"/>
          <a:ext cx="1270" cy="1354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86137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03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82310</xdr:rowOff>
    </xdr:from>
    <xdr:to>
      <xdr:col>55</xdr:col>
      <xdr:colOff>88900</xdr:colOff>
      <xdr:row>58</xdr:row>
      <xdr:rowOff>82310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026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46198</xdr:rowOff>
    </xdr:from>
    <xdr:ext cx="599010"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47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99521</xdr:rowOff>
    </xdr:from>
    <xdr:to>
      <xdr:col>55</xdr:col>
      <xdr:colOff>88900</xdr:colOff>
      <xdr:row>50</xdr:row>
      <xdr:rowOff>99521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7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80155</xdr:rowOff>
    </xdr:from>
    <xdr:to>
      <xdr:col>55</xdr:col>
      <xdr:colOff>0</xdr:colOff>
      <xdr:row>57</xdr:row>
      <xdr:rowOff>125571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852805"/>
          <a:ext cx="838200" cy="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10692</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4404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159265</xdr:rowOff>
    </xdr:from>
    <xdr:to>
      <xdr:col>55</xdr:col>
      <xdr:colOff>50800</xdr:colOff>
      <xdr:row>56</xdr:row>
      <xdr:rowOff>89415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90910</xdr:rowOff>
    </xdr:from>
    <xdr:to>
      <xdr:col>50</xdr:col>
      <xdr:colOff>114300</xdr:colOff>
      <xdr:row>57</xdr:row>
      <xdr:rowOff>125571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349210"/>
          <a:ext cx="889000" cy="54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145876</xdr:rowOff>
    </xdr:from>
    <xdr:to>
      <xdr:col>50</xdr:col>
      <xdr:colOff>165100</xdr:colOff>
      <xdr:row>56</xdr:row>
      <xdr:rowOff>76026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92553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35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90910</xdr:rowOff>
    </xdr:from>
    <xdr:to>
      <xdr:col>45</xdr:col>
      <xdr:colOff>177800</xdr:colOff>
      <xdr:row>54</xdr:row>
      <xdr:rowOff>168417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349210"/>
          <a:ext cx="889000" cy="7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143601</xdr:rowOff>
    </xdr:from>
    <xdr:to>
      <xdr:col>46</xdr:col>
      <xdr:colOff>38100</xdr:colOff>
      <xdr:row>56</xdr:row>
      <xdr:rowOff>73751</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64878</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168417</xdr:rowOff>
    </xdr:from>
    <xdr:to>
      <xdr:col>41</xdr:col>
      <xdr:colOff>50800</xdr:colOff>
      <xdr:row>57</xdr:row>
      <xdr:rowOff>55020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426717"/>
          <a:ext cx="889000" cy="40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39239</xdr:rowOff>
    </xdr:from>
    <xdr:to>
      <xdr:col>41</xdr:col>
      <xdr:colOff>101600</xdr:colOff>
      <xdr:row>55</xdr:row>
      <xdr:rowOff>140839</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131966</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54795</xdr:rowOff>
    </xdr:from>
    <xdr:to>
      <xdr:col>36</xdr:col>
      <xdr:colOff>165100</xdr:colOff>
      <xdr:row>55</xdr:row>
      <xdr:rowOff>156395</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48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1472</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2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29355</xdr:rowOff>
    </xdr:from>
    <xdr:to>
      <xdr:col>55</xdr:col>
      <xdr:colOff>50800</xdr:colOff>
      <xdr:row>57</xdr:row>
      <xdr:rowOff>130955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80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7782</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780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74771</xdr:rowOff>
    </xdr:from>
    <xdr:to>
      <xdr:col>50</xdr:col>
      <xdr:colOff>165100</xdr:colOff>
      <xdr:row>58</xdr:row>
      <xdr:rowOff>4921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84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167498</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94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40110</xdr:rowOff>
    </xdr:from>
    <xdr:to>
      <xdr:col>46</xdr:col>
      <xdr:colOff>38100</xdr:colOff>
      <xdr:row>54</xdr:row>
      <xdr:rowOff>141710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29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158237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90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117617</xdr:rowOff>
    </xdr:from>
    <xdr:to>
      <xdr:col>41</xdr:col>
      <xdr:colOff>101600</xdr:colOff>
      <xdr:row>55</xdr:row>
      <xdr:rowOff>47767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7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64294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15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4220</xdr:rowOff>
    </xdr:from>
    <xdr:to>
      <xdr:col>36</xdr:col>
      <xdr:colOff>165100</xdr:colOff>
      <xdr:row>57</xdr:row>
      <xdr:rowOff>105820</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77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96947</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8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普通建設事業費 （ うち新規整備　）グラフ枠">
          <a:extLst>
            <a:ext uri="{FF2B5EF4-FFF2-40B4-BE49-F238E27FC236}">
              <a16:creationId xmlns:a16="http://schemas.microsoft.com/office/drawing/2014/main" id="{00000000-0008-0000-0600-000095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89998</xdr:rowOff>
    </xdr:from>
    <xdr:to>
      <xdr:col>54</xdr:col>
      <xdr:colOff>189865</xdr:colOff>
      <xdr:row>79</xdr:row>
      <xdr:rowOff>44450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10475595" y="12262948"/>
          <a:ext cx="1270" cy="1326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7" name="普通建設事業費 （ うち新規整備　）最小値テキスト">
          <a:extLst>
            <a:ext uri="{FF2B5EF4-FFF2-40B4-BE49-F238E27FC236}">
              <a16:creationId xmlns:a16="http://schemas.microsoft.com/office/drawing/2014/main" id="{00000000-0008-0000-0600-000097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36675</xdr:rowOff>
    </xdr:from>
    <xdr:ext cx="534377" cy="259045"/>
    <xdr:sp macro="" textlink="">
      <xdr:nvSpPr>
        <xdr:cNvPr id="409" name="普通建設事業費 （ うち新規整備　）最大値テキスト">
          <a:extLst>
            <a:ext uri="{FF2B5EF4-FFF2-40B4-BE49-F238E27FC236}">
              <a16:creationId xmlns:a16="http://schemas.microsoft.com/office/drawing/2014/main" id="{00000000-0008-0000-0600-000099010000}"/>
            </a:ext>
          </a:extLst>
        </xdr:cNvPr>
        <xdr:cNvSpPr txBox="1"/>
      </xdr:nvSpPr>
      <xdr:spPr>
        <a:xfrm>
          <a:off x="10528300" y="1203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89998</xdr:rowOff>
    </xdr:from>
    <xdr:to>
      <xdr:col>55</xdr:col>
      <xdr:colOff>88900</xdr:colOff>
      <xdr:row>71</xdr:row>
      <xdr:rowOff>89998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2262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134099</xdr:rowOff>
    </xdr:from>
    <xdr:to>
      <xdr:col>55</xdr:col>
      <xdr:colOff>0</xdr:colOff>
      <xdr:row>79</xdr:row>
      <xdr:rowOff>3511</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flipV="1">
          <a:off x="9639300" y="13507199"/>
          <a:ext cx="838200" cy="4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171384</xdr:rowOff>
    </xdr:from>
    <xdr:ext cx="469744" cy="259045"/>
    <xdr:sp macro="" textlink="">
      <xdr:nvSpPr>
        <xdr:cNvPr id="412" name="普通建設事業費 （ うち新規整備　）平均値テキスト">
          <a:extLst>
            <a:ext uri="{FF2B5EF4-FFF2-40B4-BE49-F238E27FC236}">
              <a16:creationId xmlns:a16="http://schemas.microsoft.com/office/drawing/2014/main" id="{00000000-0008-0000-0600-00009C010000}"/>
            </a:ext>
          </a:extLst>
        </xdr:cNvPr>
        <xdr:cNvSpPr txBox="1"/>
      </xdr:nvSpPr>
      <xdr:spPr>
        <a:xfrm>
          <a:off x="10528300" y="132015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148507</xdr:rowOff>
    </xdr:from>
    <xdr:to>
      <xdr:col>55</xdr:col>
      <xdr:colOff>50800</xdr:colOff>
      <xdr:row>78</xdr:row>
      <xdr:rowOff>78657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104267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3511</xdr:rowOff>
    </xdr:from>
    <xdr:to>
      <xdr:col>50</xdr:col>
      <xdr:colOff>114300</xdr:colOff>
      <xdr:row>79</xdr:row>
      <xdr:rowOff>24867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8750300" y="13548061"/>
          <a:ext cx="889000" cy="2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122219</xdr:rowOff>
    </xdr:from>
    <xdr:to>
      <xdr:col>50</xdr:col>
      <xdr:colOff>165100</xdr:colOff>
      <xdr:row>78</xdr:row>
      <xdr:rowOff>52369</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9588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68896</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372111" y="1309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170142</xdr:rowOff>
    </xdr:from>
    <xdr:to>
      <xdr:col>45</xdr:col>
      <xdr:colOff>177800</xdr:colOff>
      <xdr:row>79</xdr:row>
      <xdr:rowOff>24867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7861300" y="13543242"/>
          <a:ext cx="889000" cy="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89472</xdr:rowOff>
    </xdr:from>
    <xdr:to>
      <xdr:col>46</xdr:col>
      <xdr:colOff>38100</xdr:colOff>
      <xdr:row>78</xdr:row>
      <xdr:rowOff>19622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8699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36149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483111" y="1306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170142</xdr:rowOff>
    </xdr:from>
    <xdr:to>
      <xdr:col>41</xdr:col>
      <xdr:colOff>50800</xdr:colOff>
      <xdr:row>79</xdr:row>
      <xdr:rowOff>38240</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6972300" y="13543242"/>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154718</xdr:rowOff>
    </xdr:from>
    <xdr:to>
      <xdr:col>41</xdr:col>
      <xdr:colOff>101600</xdr:colOff>
      <xdr:row>77</xdr:row>
      <xdr:rowOff>84868</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7810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101395</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594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5062</xdr:rowOff>
    </xdr:from>
    <xdr:to>
      <xdr:col>36</xdr:col>
      <xdr:colOff>165100</xdr:colOff>
      <xdr:row>77</xdr:row>
      <xdr:rowOff>106662</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6921500" y="1320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123189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05111" y="129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83299</xdr:rowOff>
    </xdr:from>
    <xdr:to>
      <xdr:col>55</xdr:col>
      <xdr:colOff>50800</xdr:colOff>
      <xdr:row>79</xdr:row>
      <xdr:rowOff>13449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10426700" y="1345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169676</xdr:rowOff>
    </xdr:from>
    <xdr:ext cx="469744" cy="259045"/>
    <xdr:sp macro="" textlink="">
      <xdr:nvSpPr>
        <xdr:cNvPr id="431" name="普通建設事業費 （ うち新規整備　）該当値テキスト">
          <a:extLst>
            <a:ext uri="{FF2B5EF4-FFF2-40B4-BE49-F238E27FC236}">
              <a16:creationId xmlns:a16="http://schemas.microsoft.com/office/drawing/2014/main" id="{00000000-0008-0000-0600-0000AF010000}"/>
            </a:ext>
          </a:extLst>
        </xdr:cNvPr>
        <xdr:cNvSpPr txBox="1"/>
      </xdr:nvSpPr>
      <xdr:spPr>
        <a:xfrm>
          <a:off x="10528300" y="1337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124161</xdr:rowOff>
    </xdr:from>
    <xdr:to>
      <xdr:col>50</xdr:col>
      <xdr:colOff>165100</xdr:colOff>
      <xdr:row>79</xdr:row>
      <xdr:rowOff>54311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9588500" y="1349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45438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9404428" y="13589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145517</xdr:rowOff>
    </xdr:from>
    <xdr:to>
      <xdr:col>46</xdr:col>
      <xdr:colOff>38100</xdr:colOff>
      <xdr:row>79</xdr:row>
      <xdr:rowOff>75667</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8699500" y="13518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66794</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8515428" y="1361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119342</xdr:rowOff>
    </xdr:from>
    <xdr:to>
      <xdr:col>41</xdr:col>
      <xdr:colOff>101600</xdr:colOff>
      <xdr:row>79</xdr:row>
      <xdr:rowOff>49492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7810500" y="1349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40619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7626428" y="1358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158890</xdr:rowOff>
    </xdr:from>
    <xdr:to>
      <xdr:col>36</xdr:col>
      <xdr:colOff>165100</xdr:colOff>
      <xdr:row>79</xdr:row>
      <xdr:rowOff>89040</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6921500" y="135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80167</xdr:rowOff>
    </xdr:from>
    <xdr:ext cx="378565"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783017" y="136247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a:extLst>
            <a:ext uri="{FF2B5EF4-FFF2-40B4-BE49-F238E27FC236}">
              <a16:creationId xmlns:a16="http://schemas.microsoft.com/office/drawing/2014/main" id="{00000000-0008-0000-0600-0000CE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126442</xdr:rowOff>
    </xdr:from>
    <xdr:to>
      <xdr:col>54</xdr:col>
      <xdr:colOff>189865</xdr:colOff>
      <xdr:row>98</xdr:row>
      <xdr:rowOff>116509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10475595" y="15556942"/>
          <a:ext cx="1270" cy="1361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120336</xdr:rowOff>
    </xdr:from>
    <xdr:ext cx="469744" cy="259045"/>
    <xdr:sp macro="" textlink="">
      <xdr:nvSpPr>
        <xdr:cNvPr id="464" name="普通建設事業費 （ うち更新整備　）最小値テキスト">
          <a:extLst>
            <a:ext uri="{FF2B5EF4-FFF2-40B4-BE49-F238E27FC236}">
              <a16:creationId xmlns:a16="http://schemas.microsoft.com/office/drawing/2014/main" id="{00000000-0008-0000-0600-0000D0010000}"/>
            </a:ext>
          </a:extLst>
        </xdr:cNvPr>
        <xdr:cNvSpPr txBox="1"/>
      </xdr:nvSpPr>
      <xdr:spPr>
        <a:xfrm>
          <a:off x="10528300" y="16922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116509</xdr:rowOff>
    </xdr:from>
    <xdr:to>
      <xdr:col>55</xdr:col>
      <xdr:colOff>88900</xdr:colOff>
      <xdr:row>98</xdr:row>
      <xdr:rowOff>116509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6918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73119</xdr:rowOff>
    </xdr:from>
    <xdr:ext cx="599010" cy="259045"/>
    <xdr:sp macro="" textlink="">
      <xdr:nvSpPr>
        <xdr:cNvPr id="466" name="普通建設事業費 （ うち更新整備　）最大値テキスト">
          <a:extLst>
            <a:ext uri="{FF2B5EF4-FFF2-40B4-BE49-F238E27FC236}">
              <a16:creationId xmlns:a16="http://schemas.microsoft.com/office/drawing/2014/main" id="{00000000-0008-0000-0600-0000D2010000}"/>
            </a:ext>
          </a:extLst>
        </xdr:cNvPr>
        <xdr:cNvSpPr txBox="1"/>
      </xdr:nvSpPr>
      <xdr:spPr>
        <a:xfrm>
          <a:off x="10528300" y="15332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126442</xdr:rowOff>
    </xdr:from>
    <xdr:to>
      <xdr:col>55</xdr:col>
      <xdr:colOff>88900</xdr:colOff>
      <xdr:row>90</xdr:row>
      <xdr:rowOff>126442</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10388600" y="15556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86525</xdr:rowOff>
    </xdr:from>
    <xdr:to>
      <xdr:col>55</xdr:col>
      <xdr:colOff>0</xdr:colOff>
      <xdr:row>97</xdr:row>
      <xdr:rowOff>147535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9639300" y="16717175"/>
          <a:ext cx="838200" cy="6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98035</xdr:rowOff>
    </xdr:from>
    <xdr:ext cx="534377" cy="259045"/>
    <xdr:sp macro="" textlink="">
      <xdr:nvSpPr>
        <xdr:cNvPr id="469" name="普通建設事業費 （ うち更新整備　）平均値テキスト">
          <a:extLst>
            <a:ext uri="{FF2B5EF4-FFF2-40B4-BE49-F238E27FC236}">
              <a16:creationId xmlns:a16="http://schemas.microsoft.com/office/drawing/2014/main" id="{00000000-0008-0000-0600-0000D5010000}"/>
            </a:ext>
          </a:extLst>
        </xdr:cNvPr>
        <xdr:cNvSpPr txBox="1"/>
      </xdr:nvSpPr>
      <xdr:spPr>
        <a:xfrm>
          <a:off x="10528300" y="163857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75158</xdr:rowOff>
    </xdr:from>
    <xdr:to>
      <xdr:col>55</xdr:col>
      <xdr:colOff>50800</xdr:colOff>
      <xdr:row>97</xdr:row>
      <xdr:rowOff>5308</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10426700" y="1653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156769</xdr:rowOff>
    </xdr:from>
    <xdr:to>
      <xdr:col>50</xdr:col>
      <xdr:colOff>114300</xdr:colOff>
      <xdr:row>97</xdr:row>
      <xdr:rowOff>147535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8750300" y="16273069"/>
          <a:ext cx="889000" cy="50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80747</xdr:rowOff>
    </xdr:from>
    <xdr:to>
      <xdr:col>50</xdr:col>
      <xdr:colOff>165100</xdr:colOff>
      <xdr:row>97</xdr:row>
      <xdr:rowOff>10897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9588500" y="1653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27424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372111" y="1631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47994</xdr:rowOff>
    </xdr:from>
    <xdr:to>
      <xdr:col>45</xdr:col>
      <xdr:colOff>177800</xdr:colOff>
      <xdr:row>94</xdr:row>
      <xdr:rowOff>156769</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7861300" y="16164294"/>
          <a:ext cx="889000" cy="10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97650</xdr:rowOff>
    </xdr:from>
    <xdr:to>
      <xdr:col>46</xdr:col>
      <xdr:colOff>38100</xdr:colOff>
      <xdr:row>97</xdr:row>
      <xdr:rowOff>27800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8699500" y="1655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18927</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483111" y="1664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47994</xdr:rowOff>
    </xdr:from>
    <xdr:to>
      <xdr:col>41</xdr:col>
      <xdr:colOff>50800</xdr:colOff>
      <xdr:row>97</xdr:row>
      <xdr:rowOff>3505</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6972300" y="16164294"/>
          <a:ext cx="889000" cy="469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43002</xdr:rowOff>
    </xdr:from>
    <xdr:to>
      <xdr:col>41</xdr:col>
      <xdr:colOff>101600</xdr:colOff>
      <xdr:row>96</xdr:row>
      <xdr:rowOff>144602</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7810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135729</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594111" y="1659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65532</xdr:rowOff>
    </xdr:from>
    <xdr:to>
      <xdr:col>36</xdr:col>
      <xdr:colOff>165100</xdr:colOff>
      <xdr:row>96</xdr:row>
      <xdr:rowOff>167132</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6921500" y="1652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12209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05111" y="16299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35725</xdr:rowOff>
    </xdr:from>
    <xdr:to>
      <xdr:col>55</xdr:col>
      <xdr:colOff>50800</xdr:colOff>
      <xdr:row>97</xdr:row>
      <xdr:rowOff>137325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10426700" y="1666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14152</xdr:rowOff>
    </xdr:from>
    <xdr:ext cx="534377" cy="259045"/>
    <xdr:sp macro="" textlink="">
      <xdr:nvSpPr>
        <xdr:cNvPr id="488" name="普通建設事業費 （ うち更新整備　）該当値テキスト">
          <a:extLst>
            <a:ext uri="{FF2B5EF4-FFF2-40B4-BE49-F238E27FC236}">
              <a16:creationId xmlns:a16="http://schemas.microsoft.com/office/drawing/2014/main" id="{00000000-0008-0000-0600-0000E8010000}"/>
            </a:ext>
          </a:extLst>
        </xdr:cNvPr>
        <xdr:cNvSpPr txBox="1"/>
      </xdr:nvSpPr>
      <xdr:spPr>
        <a:xfrm>
          <a:off x="10528300" y="1664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96735</xdr:rowOff>
    </xdr:from>
    <xdr:to>
      <xdr:col>50</xdr:col>
      <xdr:colOff>165100</xdr:colOff>
      <xdr:row>98</xdr:row>
      <xdr:rowOff>26885</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9588500" y="167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18012</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9372111" y="1682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105969</xdr:rowOff>
    </xdr:from>
    <xdr:to>
      <xdr:col>46</xdr:col>
      <xdr:colOff>38100</xdr:colOff>
      <xdr:row>95</xdr:row>
      <xdr:rowOff>36119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8699500" y="1622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52646</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8483111" y="1599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168644</xdr:rowOff>
    </xdr:from>
    <xdr:to>
      <xdr:col>41</xdr:col>
      <xdr:colOff>101600</xdr:colOff>
      <xdr:row>94</xdr:row>
      <xdr:rowOff>98794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7810500" y="1611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115321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7594111" y="1588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124155</xdr:rowOff>
    </xdr:from>
    <xdr:to>
      <xdr:col>36</xdr:col>
      <xdr:colOff>165100</xdr:colOff>
      <xdr:row>97</xdr:row>
      <xdr:rowOff>54305</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6921500" y="1658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45432</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6705111" y="1667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10998</xdr:rowOff>
    </xdr:from>
    <xdr:to>
      <xdr:col>85</xdr:col>
      <xdr:colOff>126364</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54498"/>
          <a:ext cx="1269" cy="1500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129125</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2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10998</xdr:rowOff>
    </xdr:from>
    <xdr:to>
      <xdr:col>86</xdr:col>
      <xdr:colOff>25400</xdr:colOff>
      <xdr:row>30</xdr:row>
      <xdr:rowOff>10998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5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139860</xdr:rowOff>
    </xdr:from>
    <xdr:to>
      <xdr:col>85</xdr:col>
      <xdr:colOff>127000</xdr:colOff>
      <xdr:row>38</xdr:row>
      <xdr:rowOff>28897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483510"/>
          <a:ext cx="838200" cy="6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9377</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524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30950</xdr:rowOff>
    </xdr:from>
    <xdr:to>
      <xdr:col>85</xdr:col>
      <xdr:colOff>177800</xdr:colOff>
      <xdr:row>38</xdr:row>
      <xdr:rowOff>132550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4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139860</xdr:rowOff>
    </xdr:from>
    <xdr:to>
      <xdr:col>81</xdr:col>
      <xdr:colOff>50800</xdr:colOff>
      <xdr:row>38</xdr:row>
      <xdr:rowOff>130647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483510"/>
          <a:ext cx="889000" cy="16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31887</xdr:rowOff>
    </xdr:from>
    <xdr:to>
      <xdr:col>81</xdr:col>
      <xdr:colOff>101600</xdr:colOff>
      <xdr:row>38</xdr:row>
      <xdr:rowOff>133487</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46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124614</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3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108359</xdr:rowOff>
    </xdr:from>
    <xdr:to>
      <xdr:col>76</xdr:col>
      <xdr:colOff>114300</xdr:colOff>
      <xdr:row>38</xdr:row>
      <xdr:rowOff>130647</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623459"/>
          <a:ext cx="889000" cy="2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34127</xdr:rowOff>
    </xdr:from>
    <xdr:to>
      <xdr:col>76</xdr:col>
      <xdr:colOff>165100</xdr:colOff>
      <xdr:row>38</xdr:row>
      <xdr:rowOff>135727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9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152254</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108359</xdr:rowOff>
    </xdr:from>
    <xdr:to>
      <xdr:col>71</xdr:col>
      <xdr:colOff>177800</xdr:colOff>
      <xdr:row>38</xdr:row>
      <xdr:rowOff>125413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2814300" y="6623459"/>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161915</xdr:rowOff>
    </xdr:from>
    <xdr:to>
      <xdr:col>72</xdr:col>
      <xdr:colOff>38100</xdr:colOff>
      <xdr:row>38</xdr:row>
      <xdr:rowOff>92065</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0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108592</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28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12684</xdr:rowOff>
    </xdr:from>
    <xdr:to>
      <xdr:col>67</xdr:col>
      <xdr:colOff>101600</xdr:colOff>
      <xdr:row>38</xdr:row>
      <xdr:rowOff>114284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52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130812</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3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149547</xdr:rowOff>
    </xdr:from>
    <xdr:to>
      <xdr:col>85</xdr:col>
      <xdr:colOff>177800</xdr:colOff>
      <xdr:row>38</xdr:row>
      <xdr:rowOff>79697</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4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108924</xdr:rowOff>
    </xdr:from>
    <xdr:ext cx="469744"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28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89060</xdr:rowOff>
    </xdr:from>
    <xdr:to>
      <xdr:col>81</xdr:col>
      <xdr:colOff>101600</xdr:colOff>
      <xdr:row>38</xdr:row>
      <xdr:rowOff>19210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4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35737</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207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79847</xdr:rowOff>
    </xdr:from>
    <xdr:to>
      <xdr:col>76</xdr:col>
      <xdr:colOff>165100</xdr:colOff>
      <xdr:row>39</xdr:row>
      <xdr:rowOff>9997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59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1124</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03017" y="6687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57559</xdr:rowOff>
    </xdr:from>
    <xdr:to>
      <xdr:col>72</xdr:col>
      <xdr:colOff>38100</xdr:colOff>
      <xdr:row>38</xdr:row>
      <xdr:rowOff>159159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57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150286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68428" y="666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74613</xdr:rowOff>
    </xdr:from>
    <xdr:to>
      <xdr:col>67</xdr:col>
      <xdr:colOff>101600</xdr:colOff>
      <xdr:row>39</xdr:row>
      <xdr:rowOff>4763</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5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167340</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5017" y="6682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84803</xdr:rowOff>
    </xdr:from>
    <xdr:to>
      <xdr:col>85</xdr:col>
      <xdr:colOff>126364</xdr:colOff>
      <xdr:row>78</xdr:row>
      <xdr:rowOff>87089</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191485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90916</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464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87089</xdr:rowOff>
    </xdr:from>
    <xdr:to>
      <xdr:col>86</xdr:col>
      <xdr:colOff>25400</xdr:colOff>
      <xdr:row>78</xdr:row>
      <xdr:rowOff>87089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46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31480</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169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84803</xdr:rowOff>
    </xdr:from>
    <xdr:to>
      <xdr:col>86</xdr:col>
      <xdr:colOff>25400</xdr:colOff>
      <xdr:row>69</xdr:row>
      <xdr:rowOff>84803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191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15194</xdr:rowOff>
    </xdr:from>
    <xdr:to>
      <xdr:col>85</xdr:col>
      <xdr:colOff>127000</xdr:colOff>
      <xdr:row>75</xdr:row>
      <xdr:rowOff>35116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2873944"/>
          <a:ext cx="838200" cy="19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155370</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2842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5493</xdr:rowOff>
    </xdr:from>
    <xdr:to>
      <xdr:col>85</xdr:col>
      <xdr:colOff>177800</xdr:colOff>
      <xdr:row>75</xdr:row>
      <xdr:rowOff>107093</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35116</xdr:rowOff>
    </xdr:from>
    <xdr:to>
      <xdr:col>81</xdr:col>
      <xdr:colOff>50800</xdr:colOff>
      <xdr:row>75</xdr:row>
      <xdr:rowOff>102601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893866"/>
          <a:ext cx="889000" cy="6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28403</xdr:rowOff>
    </xdr:from>
    <xdr:to>
      <xdr:col>81</xdr:col>
      <xdr:colOff>101600</xdr:colOff>
      <xdr:row>75</xdr:row>
      <xdr:rowOff>130003</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121130</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102601</xdr:rowOff>
    </xdr:from>
    <xdr:to>
      <xdr:col>76</xdr:col>
      <xdr:colOff>114300</xdr:colOff>
      <xdr:row>75</xdr:row>
      <xdr:rowOff>109884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3703300" y="12961351"/>
          <a:ext cx="889000" cy="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23880</xdr:rowOff>
    </xdr:from>
    <xdr:to>
      <xdr:col>76</xdr:col>
      <xdr:colOff>165100</xdr:colOff>
      <xdr:row>75</xdr:row>
      <xdr:rowOff>125480</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142007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109884</xdr:rowOff>
    </xdr:from>
    <xdr:to>
      <xdr:col>71</xdr:col>
      <xdr:colOff>177800</xdr:colOff>
      <xdr:row>75</xdr:row>
      <xdr:rowOff>115795</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968634"/>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85553</xdr:rowOff>
    </xdr:from>
    <xdr:to>
      <xdr:col>72</xdr:col>
      <xdr:colOff>38100</xdr:colOff>
      <xdr:row>76</xdr:row>
      <xdr:rowOff>15703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6830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74906</xdr:rowOff>
    </xdr:from>
    <xdr:to>
      <xdr:col>67</xdr:col>
      <xdr:colOff>101600</xdr:colOff>
      <xdr:row>76</xdr:row>
      <xdr:rowOff>5057</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29336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167634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135844</xdr:rowOff>
    </xdr:from>
    <xdr:to>
      <xdr:col>85</xdr:col>
      <xdr:colOff>177800</xdr:colOff>
      <xdr:row>75</xdr:row>
      <xdr:rowOff>65994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82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158721</xdr:rowOff>
    </xdr:from>
    <xdr:ext cx="534377"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67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155766</xdr:rowOff>
    </xdr:from>
    <xdr:to>
      <xdr:col>81</xdr:col>
      <xdr:colOff>101600</xdr:colOff>
      <xdr:row>75</xdr:row>
      <xdr:rowOff>85916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84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102443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214111" y="12618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51801</xdr:rowOff>
    </xdr:from>
    <xdr:to>
      <xdr:col>76</xdr:col>
      <xdr:colOff>165100</xdr:colOff>
      <xdr:row>75</xdr:row>
      <xdr:rowOff>153401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91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144528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325111" y="1300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59084</xdr:rowOff>
    </xdr:from>
    <xdr:to>
      <xdr:col>72</xdr:col>
      <xdr:colOff>38100</xdr:colOff>
      <xdr:row>75</xdr:row>
      <xdr:rowOff>160685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9178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5761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36111" y="1269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64995</xdr:rowOff>
    </xdr:from>
    <xdr:to>
      <xdr:col>67</xdr:col>
      <xdr:colOff>101600</xdr:colOff>
      <xdr:row>75</xdr:row>
      <xdr:rowOff>166594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2374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11672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69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79697</xdr:rowOff>
    </xdr:from>
    <xdr:to>
      <xdr:col>85</xdr:col>
      <xdr:colOff>126364</xdr:colOff>
      <xdr:row>98</xdr:row>
      <xdr:rowOff>127054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510197"/>
          <a:ext cx="1269" cy="141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130881</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32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127054</xdr:rowOff>
    </xdr:from>
    <xdr:to>
      <xdr:col>86</xdr:col>
      <xdr:colOff>25400</xdr:colOff>
      <xdr:row>98</xdr:row>
      <xdr:rowOff>127054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29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26374</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285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79697</xdr:rowOff>
    </xdr:from>
    <xdr:to>
      <xdr:col>86</xdr:col>
      <xdr:colOff>25400</xdr:colOff>
      <xdr:row>90</xdr:row>
      <xdr:rowOff>79697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510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147481</xdr:rowOff>
    </xdr:from>
    <xdr:to>
      <xdr:col>85</xdr:col>
      <xdr:colOff>127000</xdr:colOff>
      <xdr:row>97</xdr:row>
      <xdr:rowOff>80355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06681"/>
          <a:ext cx="838200" cy="10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17932</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48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39505</xdr:rowOff>
    </xdr:from>
    <xdr:to>
      <xdr:col>85</xdr:col>
      <xdr:colOff>177800</xdr:colOff>
      <xdr:row>97</xdr:row>
      <xdr:rowOff>141105</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7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86601</xdr:rowOff>
    </xdr:from>
    <xdr:to>
      <xdr:col>81</xdr:col>
      <xdr:colOff>50800</xdr:colOff>
      <xdr:row>97</xdr:row>
      <xdr:rowOff>80355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545801"/>
          <a:ext cx="889000" cy="165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27251</xdr:rowOff>
    </xdr:from>
    <xdr:to>
      <xdr:col>81</xdr:col>
      <xdr:colOff>101600</xdr:colOff>
      <xdr:row>97</xdr:row>
      <xdr:rowOff>128851</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5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145378</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3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86601</xdr:rowOff>
    </xdr:from>
    <xdr:to>
      <xdr:col>76</xdr:col>
      <xdr:colOff>114300</xdr:colOff>
      <xdr:row>97</xdr:row>
      <xdr:rowOff>60029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545801"/>
          <a:ext cx="889000" cy="14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18903</xdr:rowOff>
    </xdr:from>
    <xdr:to>
      <xdr:col>76</xdr:col>
      <xdr:colOff>165100</xdr:colOff>
      <xdr:row>97</xdr:row>
      <xdr:rowOff>120503</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4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111630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74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60029</xdr:rowOff>
    </xdr:from>
    <xdr:to>
      <xdr:col>71</xdr:col>
      <xdr:colOff>177800</xdr:colOff>
      <xdr:row>97</xdr:row>
      <xdr:rowOff>127045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90679"/>
          <a:ext cx="889000" cy="6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106886</xdr:rowOff>
    </xdr:from>
    <xdr:to>
      <xdr:col>72</xdr:col>
      <xdr:colOff>38100</xdr:colOff>
      <xdr:row>98</xdr:row>
      <xdr:rowOff>37036</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28163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135150</xdr:rowOff>
    </xdr:from>
    <xdr:to>
      <xdr:col>67</xdr:col>
      <xdr:colOff>101600</xdr:colOff>
      <xdr:row>98</xdr:row>
      <xdr:rowOff>65300</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56427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85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96681</xdr:rowOff>
    </xdr:from>
    <xdr:to>
      <xdr:col>85</xdr:col>
      <xdr:colOff>177800</xdr:colOff>
      <xdr:row>97</xdr:row>
      <xdr:rowOff>26831</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55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119558</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0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29555</xdr:rowOff>
    </xdr:from>
    <xdr:to>
      <xdr:col>81</xdr:col>
      <xdr:colOff>101600</xdr:colOff>
      <xdr:row>97</xdr:row>
      <xdr:rowOff>131155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6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122282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52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35801</xdr:rowOff>
    </xdr:from>
    <xdr:to>
      <xdr:col>76</xdr:col>
      <xdr:colOff>165100</xdr:colOff>
      <xdr:row>96</xdr:row>
      <xdr:rowOff>137401</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49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153928</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27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9229</xdr:rowOff>
    </xdr:from>
    <xdr:to>
      <xdr:col>72</xdr:col>
      <xdr:colOff>38100</xdr:colOff>
      <xdr:row>97</xdr:row>
      <xdr:rowOff>110829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3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127356</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415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76245</xdr:rowOff>
    </xdr:from>
    <xdr:to>
      <xdr:col>67</xdr:col>
      <xdr:colOff>101600</xdr:colOff>
      <xdr:row>98</xdr:row>
      <xdr:rowOff>6395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22922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8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70754</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557154"/>
          <a:ext cx="1269" cy="109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17431</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33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70754</xdr:rowOff>
    </xdr:from>
    <xdr:to>
      <xdr:col>116</xdr:col>
      <xdr:colOff>152400</xdr:colOff>
      <xdr:row>32</xdr:row>
      <xdr:rowOff>70754</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557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121744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39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98867</xdr:rowOff>
    </xdr:from>
    <xdr:to>
      <xdr:col>116</xdr:col>
      <xdr:colOff>114300</xdr:colOff>
      <xdr:row>38</xdr:row>
      <xdr:rowOff>29017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100879</xdr:rowOff>
    </xdr:from>
    <xdr:to>
      <xdr:col>112</xdr:col>
      <xdr:colOff>38100</xdr:colOff>
      <xdr:row>38</xdr:row>
      <xdr:rowOff>31029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47556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97221</xdr:rowOff>
    </xdr:from>
    <xdr:to>
      <xdr:col>107</xdr:col>
      <xdr:colOff>101600</xdr:colOff>
      <xdr:row>38</xdr:row>
      <xdr:rowOff>27371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43898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92558</xdr:rowOff>
    </xdr:from>
    <xdr:to>
      <xdr:col>102</xdr:col>
      <xdr:colOff>165100</xdr:colOff>
      <xdr:row>38</xdr:row>
      <xdr:rowOff>22707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39235</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136311</xdr:rowOff>
    </xdr:from>
    <xdr:to>
      <xdr:col>98</xdr:col>
      <xdr:colOff>38100</xdr:colOff>
      <xdr:row>38</xdr:row>
      <xdr:rowOff>66461</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7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82988</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5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134328</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878278"/>
          <a:ext cx="1269" cy="1281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81005</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65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134328</xdr:rowOff>
    </xdr:from>
    <xdr:to>
      <xdr:col>116</xdr:col>
      <xdr:colOff>152400</xdr:colOff>
      <xdr:row>51</xdr:row>
      <xdr:rowOff>134328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878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141262</xdr:rowOff>
    </xdr:from>
    <xdr:to>
      <xdr:col>116</xdr:col>
      <xdr:colOff>63500</xdr:colOff>
      <xdr:row>53</xdr:row>
      <xdr:rowOff>36449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056662"/>
          <a:ext cx="838200" cy="66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143832</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16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165405</xdr:rowOff>
    </xdr:from>
    <xdr:to>
      <xdr:col>116</xdr:col>
      <xdr:colOff>114300</xdr:colOff>
      <xdr:row>58</xdr:row>
      <xdr:rowOff>95555</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3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52</xdr:row>
      <xdr:rowOff>141262</xdr:rowOff>
    </xdr:from>
    <xdr:to>
      <xdr:col>111</xdr:col>
      <xdr:colOff>177800</xdr:colOff>
      <xdr:row>53</xdr:row>
      <xdr:rowOff>156121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9056662"/>
          <a:ext cx="889000" cy="18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167615</xdr:rowOff>
    </xdr:from>
    <xdr:to>
      <xdr:col>112</xdr:col>
      <xdr:colOff>38100</xdr:colOff>
      <xdr:row>58</xdr:row>
      <xdr:rowOff>97765</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40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88892</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32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51</xdr:row>
      <xdr:rowOff>146634</xdr:rowOff>
    </xdr:from>
    <xdr:to>
      <xdr:col>107</xdr:col>
      <xdr:colOff>50800</xdr:colOff>
      <xdr:row>53</xdr:row>
      <xdr:rowOff>156121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8890584"/>
          <a:ext cx="889000" cy="3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164795</xdr:rowOff>
    </xdr:from>
    <xdr:to>
      <xdr:col>107</xdr:col>
      <xdr:colOff>101600</xdr:colOff>
      <xdr:row>58</xdr:row>
      <xdr:rowOff>94945</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37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86072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30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146634</xdr:rowOff>
    </xdr:from>
    <xdr:to>
      <xdr:col>102</xdr:col>
      <xdr:colOff>114300</xdr:colOff>
      <xdr:row>53</xdr:row>
      <xdr:rowOff>41097</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8890584"/>
          <a:ext cx="889000"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142392</xdr:rowOff>
    </xdr:from>
    <xdr:to>
      <xdr:col>102</xdr:col>
      <xdr:colOff>165100</xdr:colOff>
      <xdr:row>58</xdr:row>
      <xdr:rowOff>72542</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63669</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0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146126</xdr:rowOff>
    </xdr:from>
    <xdr:to>
      <xdr:col>98</xdr:col>
      <xdr:colOff>38100</xdr:colOff>
      <xdr:row>58</xdr:row>
      <xdr:rowOff>76276</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67403</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1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157099</xdr:rowOff>
    </xdr:from>
    <xdr:to>
      <xdr:col>116</xdr:col>
      <xdr:colOff>114300</xdr:colOff>
      <xdr:row>53</xdr:row>
      <xdr:rowOff>87249</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07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52</xdr:row>
      <xdr:rowOff>8526</xdr:rowOff>
    </xdr:from>
    <xdr:ext cx="534377"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892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90462</xdr:rowOff>
    </xdr:from>
    <xdr:to>
      <xdr:col>112</xdr:col>
      <xdr:colOff>38100</xdr:colOff>
      <xdr:row>53</xdr:row>
      <xdr:rowOff>20612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00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37139</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6111" y="878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105321</xdr:rowOff>
    </xdr:from>
    <xdr:to>
      <xdr:col>107</xdr:col>
      <xdr:colOff>101600</xdr:colOff>
      <xdr:row>54</xdr:row>
      <xdr:rowOff>35471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19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51998</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67111" y="896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95834</xdr:rowOff>
    </xdr:from>
    <xdr:to>
      <xdr:col>102</xdr:col>
      <xdr:colOff>165100</xdr:colOff>
      <xdr:row>52</xdr:row>
      <xdr:rowOff>25984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88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42511</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278111" y="861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161747</xdr:rowOff>
    </xdr:from>
    <xdr:to>
      <xdr:col>98</xdr:col>
      <xdr:colOff>38100</xdr:colOff>
      <xdr:row>53</xdr:row>
      <xdr:rowOff>91897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07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51</xdr:row>
      <xdr:rowOff>108424</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389111" y="885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33538</xdr:rowOff>
    </xdr:from>
    <xdr:to>
      <xdr:col>116</xdr:col>
      <xdr:colOff>62864</xdr:colOff>
      <xdr:row>79</xdr:row>
      <xdr:rowOff>65154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35038"/>
          <a:ext cx="1269" cy="1574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68981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613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65154</xdr:rowOff>
    </xdr:from>
    <xdr:to>
      <xdr:col>116</xdr:col>
      <xdr:colOff>152400</xdr:colOff>
      <xdr:row>79</xdr:row>
      <xdr:rowOff>65154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60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151665</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1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33538</xdr:rowOff>
    </xdr:from>
    <xdr:to>
      <xdr:col>116</xdr:col>
      <xdr:colOff>152400</xdr:colOff>
      <xdr:row>70</xdr:row>
      <xdr:rowOff>33538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35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54661</xdr:rowOff>
    </xdr:from>
    <xdr:to>
      <xdr:col>116</xdr:col>
      <xdr:colOff>63500</xdr:colOff>
      <xdr:row>75</xdr:row>
      <xdr:rowOff>57679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913411"/>
          <a:ext cx="8382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169282</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3028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19405</xdr:rowOff>
    </xdr:from>
    <xdr:to>
      <xdr:col>116</xdr:col>
      <xdr:colOff>114300</xdr:colOff>
      <xdr:row>76</xdr:row>
      <xdr:rowOff>121005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33286</xdr:rowOff>
    </xdr:from>
    <xdr:to>
      <xdr:col>111</xdr:col>
      <xdr:colOff>177800</xdr:colOff>
      <xdr:row>75</xdr:row>
      <xdr:rowOff>57679</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2892036"/>
          <a:ext cx="889000" cy="2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51090</xdr:rowOff>
    </xdr:from>
    <xdr:to>
      <xdr:col>112</xdr:col>
      <xdr:colOff>38100</xdr:colOff>
      <xdr:row>76</xdr:row>
      <xdr:rowOff>152690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143817</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2746</xdr:rowOff>
    </xdr:from>
    <xdr:to>
      <xdr:col>107</xdr:col>
      <xdr:colOff>50800</xdr:colOff>
      <xdr:row>75</xdr:row>
      <xdr:rowOff>33286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861496"/>
          <a:ext cx="889000" cy="30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62497</xdr:rowOff>
    </xdr:from>
    <xdr:to>
      <xdr:col>107</xdr:col>
      <xdr:colOff>101600</xdr:colOff>
      <xdr:row>76</xdr:row>
      <xdr:rowOff>164097</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155224</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2746</xdr:rowOff>
    </xdr:from>
    <xdr:to>
      <xdr:col>102</xdr:col>
      <xdr:colOff>114300</xdr:colOff>
      <xdr:row>75</xdr:row>
      <xdr:rowOff>75898</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8614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93495</xdr:rowOff>
    </xdr:from>
    <xdr:to>
      <xdr:col>102</xdr:col>
      <xdr:colOff>165100</xdr:colOff>
      <xdr:row>77</xdr:row>
      <xdr:rowOff>23645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14772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133706</xdr:rowOff>
    </xdr:from>
    <xdr:to>
      <xdr:col>98</xdr:col>
      <xdr:colOff>38100</xdr:colOff>
      <xdr:row>76</xdr:row>
      <xdr:rowOff>63857</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54982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3861</xdr:rowOff>
    </xdr:from>
    <xdr:to>
      <xdr:col>116</xdr:col>
      <xdr:colOff>114300</xdr:colOff>
      <xdr:row>75</xdr:row>
      <xdr:rowOff>105461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26738</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7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6879</xdr:rowOff>
    </xdr:from>
    <xdr:to>
      <xdr:col>112</xdr:col>
      <xdr:colOff>38100</xdr:colOff>
      <xdr:row>75</xdr:row>
      <xdr:rowOff>108479</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86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125006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640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153936</xdr:rowOff>
    </xdr:from>
    <xdr:to>
      <xdr:col>107</xdr:col>
      <xdr:colOff>101600</xdr:colOff>
      <xdr:row>75</xdr:row>
      <xdr:rowOff>84086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84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100613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616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123396</xdr:rowOff>
    </xdr:from>
    <xdr:to>
      <xdr:col>102</xdr:col>
      <xdr:colOff>165100</xdr:colOff>
      <xdr:row>75</xdr:row>
      <xdr:rowOff>53546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81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70073</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58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25098</xdr:rowOff>
    </xdr:from>
    <xdr:to>
      <xdr:col>98</xdr:col>
      <xdr:colOff>38100</xdr:colOff>
      <xdr:row>75</xdr:row>
      <xdr:rowOff>126698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88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143225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65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561,691</a:t>
          </a:r>
          <a:r>
            <a:rPr kumimoji="1" lang="ja-JP" altLang="ja-JP" sz="1100">
              <a:solidFill>
                <a:schemeClr val="dk1"/>
              </a:solidFill>
              <a:effectLst/>
              <a:latin typeface="+mn-lt"/>
              <a:ea typeface="+mn-ea"/>
              <a:cs typeface="+mn-cs"/>
            </a:rPr>
            <a:t>円となっている。主な構成項目である人件費は、住民一人当たり</a:t>
          </a:r>
          <a:r>
            <a:rPr kumimoji="1" lang="en-US" altLang="ja-JP" sz="1100">
              <a:solidFill>
                <a:schemeClr val="dk1"/>
              </a:solidFill>
              <a:effectLst/>
              <a:latin typeface="+mn-lt"/>
              <a:ea typeface="+mn-ea"/>
              <a:cs typeface="+mn-cs"/>
            </a:rPr>
            <a:t>63,749</a:t>
          </a:r>
          <a:r>
            <a:rPr kumimoji="1" lang="ja-JP" altLang="ja-JP" sz="1100">
              <a:solidFill>
                <a:schemeClr val="dk1"/>
              </a:solidFill>
              <a:effectLst/>
              <a:latin typeface="+mn-lt"/>
              <a:ea typeface="+mn-ea"/>
              <a:cs typeface="+mn-cs"/>
            </a:rPr>
            <a:t>円で、</a:t>
          </a:r>
          <a:r>
            <a:rPr kumimoji="1" lang="ja-JP" altLang="en-US" sz="1100">
              <a:solidFill>
                <a:schemeClr val="dk1"/>
              </a:solidFill>
              <a:effectLst/>
              <a:latin typeface="+mn-lt"/>
              <a:ea typeface="+mn-ea"/>
              <a:cs typeface="+mn-cs"/>
            </a:rPr>
            <a:t>退職手当負担金の減などにより</a:t>
          </a:r>
          <a:r>
            <a:rPr kumimoji="1" lang="ja-JP" altLang="ja-JP" sz="1100">
              <a:solidFill>
                <a:schemeClr val="dk1"/>
              </a:solidFill>
              <a:effectLst/>
              <a:latin typeface="+mn-lt"/>
              <a:ea typeface="+mn-ea"/>
              <a:cs typeface="+mn-cs"/>
            </a:rPr>
            <a:t>前年を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また、本市は面積が広大であり、下水道の整備に係る負担金（繰出金）や道路及び公共施設等の維持補修費の負担が大きく、豪雪地帯でもあることから除排雪に係る維持補修費も大きな財政負担となるため、補助費等や維持補修費は類似団体内平均を大幅に上回る水準で推移している。繰出金については、</a:t>
          </a:r>
          <a:r>
            <a:rPr kumimoji="1" lang="ja-JP" altLang="en-US" sz="1100">
              <a:solidFill>
                <a:schemeClr val="dk1"/>
              </a:solidFill>
              <a:effectLst/>
              <a:latin typeface="+mn-lt"/>
              <a:ea typeface="+mn-ea"/>
              <a:cs typeface="+mn-cs"/>
            </a:rPr>
            <a:t>後期高齢者医療広域連合療養給付費負担金の増</a:t>
          </a:r>
          <a:r>
            <a:rPr kumimoji="1" lang="ja-JP" altLang="ja-JP" sz="1100">
              <a:solidFill>
                <a:schemeClr val="dk1"/>
              </a:solidFill>
              <a:effectLst/>
              <a:latin typeface="+mn-lt"/>
              <a:ea typeface="+mn-ea"/>
              <a:cs typeface="+mn-cs"/>
            </a:rPr>
            <a:t>などにより、前年を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回る住民一人当たり</a:t>
          </a:r>
          <a:r>
            <a:rPr kumimoji="1" lang="en-US" altLang="ja-JP" sz="1100">
              <a:solidFill>
                <a:schemeClr val="dk1"/>
              </a:solidFill>
              <a:effectLst/>
              <a:latin typeface="+mn-lt"/>
              <a:ea typeface="+mn-ea"/>
              <a:cs typeface="+mn-cs"/>
            </a:rPr>
            <a:t>46,220</a:t>
          </a:r>
          <a:r>
            <a:rPr kumimoji="1" lang="ja-JP" altLang="ja-JP" sz="1100">
              <a:solidFill>
                <a:schemeClr val="dk1"/>
              </a:solidFill>
              <a:effectLst/>
              <a:latin typeface="+mn-lt"/>
              <a:ea typeface="+mn-ea"/>
              <a:cs typeface="+mn-cs"/>
            </a:rPr>
            <a:t>円に、補助費等については</a:t>
          </a:r>
          <a:r>
            <a:rPr kumimoji="1" lang="ja-JP" altLang="en-US" sz="1100">
              <a:solidFill>
                <a:schemeClr val="dk1"/>
              </a:solidFill>
              <a:effectLst/>
              <a:latin typeface="+mn-lt"/>
              <a:ea typeface="+mn-ea"/>
              <a:cs typeface="+mn-cs"/>
            </a:rPr>
            <a:t>製造業事業者電気料金高騰対策支援金の皆減等により</a:t>
          </a:r>
          <a:r>
            <a:rPr kumimoji="1" lang="ja-JP" altLang="ja-JP" sz="1100">
              <a:solidFill>
                <a:schemeClr val="dk1"/>
              </a:solidFill>
              <a:effectLst/>
              <a:latin typeface="+mn-lt"/>
              <a:ea typeface="+mn-ea"/>
              <a:cs typeface="+mn-cs"/>
            </a:rPr>
            <a:t>、全体としては前年</a:t>
          </a:r>
          <a:r>
            <a:rPr kumimoji="1" lang="ja-JP" altLang="en-US" sz="1100">
              <a:solidFill>
                <a:schemeClr val="dk1"/>
              </a:solidFill>
              <a:effectLst/>
              <a:latin typeface="+mn-lt"/>
              <a:ea typeface="+mn-ea"/>
              <a:cs typeface="+mn-cs"/>
            </a:rPr>
            <a:t>を下回る</a:t>
          </a:r>
          <a:r>
            <a:rPr kumimoji="1" lang="ja-JP" altLang="ja-JP" sz="1100">
              <a:solidFill>
                <a:schemeClr val="dk1"/>
              </a:solidFill>
              <a:effectLst/>
              <a:latin typeface="+mn-lt"/>
              <a:ea typeface="+mn-ea"/>
              <a:cs typeface="+mn-cs"/>
            </a:rPr>
            <a:t>住民一人あたり</a:t>
          </a:r>
          <a:r>
            <a:rPr kumimoji="1" lang="en-US" altLang="ja-JP" sz="1100">
              <a:solidFill>
                <a:schemeClr val="dk1"/>
              </a:solidFill>
              <a:effectLst/>
              <a:latin typeface="+mn-lt"/>
              <a:ea typeface="+mn-ea"/>
              <a:cs typeface="+mn-cs"/>
            </a:rPr>
            <a:t>93,698</a:t>
          </a:r>
          <a:r>
            <a:rPr kumimoji="1" lang="ja-JP" altLang="ja-JP" sz="1100">
              <a:solidFill>
                <a:schemeClr val="dk1"/>
              </a:solidFill>
              <a:effectLst/>
              <a:latin typeface="+mn-lt"/>
              <a:ea typeface="+mn-ea"/>
              <a:cs typeface="+mn-cs"/>
            </a:rPr>
            <a:t>円となった。貸付金は融資制度取扱金融機関貸付金</a:t>
          </a:r>
          <a:r>
            <a:rPr kumimoji="1" lang="ja-JP" altLang="en-US" sz="1100">
              <a:solidFill>
                <a:schemeClr val="dk1"/>
              </a:solidFill>
              <a:effectLst/>
              <a:latin typeface="+mn-lt"/>
              <a:ea typeface="+mn-ea"/>
              <a:cs typeface="+mn-cs"/>
            </a:rPr>
            <a:t>や</a:t>
          </a:r>
          <a:r>
            <a:rPr kumimoji="1" lang="ja-JP" altLang="ja-JP" sz="1100">
              <a:solidFill>
                <a:schemeClr val="dk1"/>
              </a:solidFill>
              <a:effectLst/>
              <a:latin typeface="+mn-lt"/>
              <a:ea typeface="+mn-ea"/>
              <a:cs typeface="+mn-cs"/>
            </a:rPr>
            <a:t>地域総合整備資金貸付事業費</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などにより、住民一人当たり</a:t>
          </a:r>
          <a:r>
            <a:rPr kumimoji="1" lang="en-US" altLang="ja-JP" sz="1100">
              <a:solidFill>
                <a:schemeClr val="dk1"/>
              </a:solidFill>
              <a:effectLst/>
              <a:latin typeface="+mn-lt"/>
              <a:ea typeface="+mn-ea"/>
              <a:cs typeface="+mn-cs"/>
            </a:rPr>
            <a:t>27,210</a:t>
          </a:r>
          <a:r>
            <a:rPr kumimoji="1" lang="ja-JP" altLang="ja-JP" sz="1100">
              <a:solidFill>
                <a:schemeClr val="dk1"/>
              </a:solidFill>
              <a:effectLst/>
              <a:latin typeface="+mn-lt"/>
              <a:ea typeface="+mn-ea"/>
              <a:cs typeface="+mn-cs"/>
            </a:rPr>
            <a:t>円と前年を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回った。普通建設事業費は、</a:t>
          </a:r>
          <a:r>
            <a:rPr kumimoji="1" lang="ja-JP" altLang="en-US" sz="1100">
              <a:solidFill>
                <a:schemeClr val="dk1"/>
              </a:solidFill>
              <a:effectLst/>
              <a:latin typeface="+mn-lt"/>
              <a:ea typeface="+mn-ea"/>
              <a:cs typeface="+mn-cs"/>
            </a:rPr>
            <a:t>子育て世代活動支援センタ－の整備や地域密着型特別養護老人ホーム整備に対する補助により前年度を上回る住民一人当たり</a:t>
          </a:r>
          <a:r>
            <a:rPr kumimoji="1" lang="en-US" altLang="ja-JP" sz="1100">
              <a:solidFill>
                <a:schemeClr val="dk1"/>
              </a:solidFill>
              <a:effectLst/>
              <a:latin typeface="+mn-lt"/>
              <a:ea typeface="+mn-ea"/>
              <a:cs typeface="+mn-cs"/>
            </a:rPr>
            <a:t>33,220</a:t>
          </a:r>
          <a:r>
            <a:rPr kumimoji="1" lang="ja-JP" altLang="en-US" sz="1100">
              <a:solidFill>
                <a:schemeClr val="dk1"/>
              </a:solidFill>
              <a:effectLst/>
              <a:latin typeface="+mn-lt"/>
              <a:ea typeface="+mn-ea"/>
              <a:cs typeface="+mn-cs"/>
            </a:rPr>
            <a:t>円となった</a:t>
          </a:r>
          <a:r>
            <a:rPr kumimoji="1" lang="ja-JP" altLang="ja-JP" sz="1100">
              <a:solidFill>
                <a:schemeClr val="dk1"/>
              </a:solidFill>
              <a:effectLst/>
              <a:latin typeface="+mn-lt"/>
              <a:ea typeface="+mn-ea"/>
              <a:cs typeface="+mn-cs"/>
            </a:rPr>
            <a:t>。災害復旧事業費については、令和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月の大雨による復旧事業</a:t>
          </a:r>
          <a:r>
            <a:rPr kumimoji="1" lang="ja-JP" altLang="en-US" sz="1100">
              <a:solidFill>
                <a:schemeClr val="dk1"/>
              </a:solidFill>
              <a:effectLst/>
              <a:latin typeface="+mn-lt"/>
              <a:ea typeface="+mn-ea"/>
              <a:cs typeface="+mn-cs"/>
            </a:rPr>
            <a:t>費の減</a:t>
          </a:r>
          <a:r>
            <a:rPr kumimoji="1" lang="ja-JP" altLang="ja-JP" sz="1100">
              <a:solidFill>
                <a:schemeClr val="dk1"/>
              </a:solidFill>
              <a:effectLst/>
              <a:latin typeface="+mn-lt"/>
              <a:ea typeface="+mn-ea"/>
              <a:cs typeface="+mn-cs"/>
            </a:rPr>
            <a:t>により住民一人あたり</a:t>
          </a:r>
          <a:r>
            <a:rPr kumimoji="1" lang="en-US" altLang="ja-JP" sz="1100">
              <a:solidFill>
                <a:schemeClr val="dk1"/>
              </a:solidFill>
              <a:effectLst/>
              <a:latin typeface="+mn-lt"/>
              <a:ea typeface="+mn-ea"/>
              <a:cs typeface="+mn-cs"/>
            </a:rPr>
            <a:t>4,847</a:t>
          </a:r>
          <a:r>
            <a:rPr kumimoji="1" lang="ja-JP" altLang="ja-JP" sz="1100">
              <a:solidFill>
                <a:schemeClr val="dk1"/>
              </a:solidFill>
              <a:effectLst/>
              <a:latin typeface="+mn-lt"/>
              <a:ea typeface="+mn-ea"/>
              <a:cs typeface="+mn-cs"/>
            </a:rPr>
            <a:t>円と前年を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31801</xdr:rowOff>
    </xdr:from>
    <xdr:to>
      <xdr:col>24</xdr:col>
      <xdr:colOff>62865</xdr:colOff>
      <xdr:row>38</xdr:row>
      <xdr:rowOff>99466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518201"/>
          <a:ext cx="1270" cy="10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103293</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18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99466</xdr:rowOff>
    </xdr:from>
    <xdr:to>
      <xdr:col>24</xdr:col>
      <xdr:colOff>152400</xdr:colOff>
      <xdr:row>38</xdr:row>
      <xdr:rowOff>99466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14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149928</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293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31801</xdr:rowOff>
    </xdr:from>
    <xdr:to>
      <xdr:col>24</xdr:col>
      <xdr:colOff>152400</xdr:colOff>
      <xdr:row>32</xdr:row>
      <xdr:rowOff>31801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518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124155</xdr:rowOff>
    </xdr:from>
    <xdr:to>
      <xdr:col>24</xdr:col>
      <xdr:colOff>63500</xdr:colOff>
      <xdr:row>34</xdr:row>
      <xdr:rowOff>40945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82005"/>
          <a:ext cx="838200" cy="8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26179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60269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47752</xdr:rowOff>
    </xdr:from>
    <xdr:to>
      <xdr:col>24</xdr:col>
      <xdr:colOff>114300</xdr:colOff>
      <xdr:row>35</xdr:row>
      <xdr:rowOff>149352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22199</xdr:rowOff>
    </xdr:from>
    <xdr:to>
      <xdr:col>19</xdr:col>
      <xdr:colOff>177800</xdr:colOff>
      <xdr:row>34</xdr:row>
      <xdr:rowOff>40945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851499"/>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58725</xdr:rowOff>
    </xdr:from>
    <xdr:to>
      <xdr:col>20</xdr:col>
      <xdr:colOff>38100</xdr:colOff>
      <xdr:row>35</xdr:row>
      <xdr:rowOff>160325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151452</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17628</xdr:rowOff>
    </xdr:from>
    <xdr:to>
      <xdr:col>15</xdr:col>
      <xdr:colOff>50800</xdr:colOff>
      <xdr:row>34</xdr:row>
      <xdr:rowOff>22199</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84692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67869</xdr:rowOff>
    </xdr:from>
    <xdr:to>
      <xdr:col>15</xdr:col>
      <xdr:colOff>101600</xdr:colOff>
      <xdr:row>35</xdr:row>
      <xdr:rowOff>169469</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160596</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14884</xdr:rowOff>
    </xdr:from>
    <xdr:to>
      <xdr:col>10</xdr:col>
      <xdr:colOff>114300</xdr:colOff>
      <xdr:row>34</xdr:row>
      <xdr:rowOff>17628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844184"/>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75641</xdr:rowOff>
    </xdr:from>
    <xdr:to>
      <xdr:col>10</xdr:col>
      <xdr:colOff>165100</xdr:colOff>
      <xdr:row>36</xdr:row>
      <xdr:rowOff>5791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168368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90644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9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73355</xdr:rowOff>
    </xdr:from>
    <xdr:to>
      <xdr:col>24</xdr:col>
      <xdr:colOff>114300</xdr:colOff>
      <xdr:row>34</xdr:row>
      <xdr:rowOff>3505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31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96232</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8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161595</xdr:rowOff>
    </xdr:from>
    <xdr:to>
      <xdr:col>20</xdr:col>
      <xdr:colOff>38100</xdr:colOff>
      <xdr:row>34</xdr:row>
      <xdr:rowOff>91745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1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108272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9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142849</xdr:rowOff>
    </xdr:from>
    <xdr:to>
      <xdr:col>15</xdr:col>
      <xdr:colOff>101600</xdr:colOff>
      <xdr:row>34</xdr:row>
      <xdr:rowOff>72999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89526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138278</xdr:rowOff>
    </xdr:from>
    <xdr:to>
      <xdr:col>10</xdr:col>
      <xdr:colOff>165100</xdr:colOff>
      <xdr:row>34</xdr:row>
      <xdr:rowOff>68428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84955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7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135534</xdr:rowOff>
    </xdr:from>
    <xdr:to>
      <xdr:col>6</xdr:col>
      <xdr:colOff>38100</xdr:colOff>
      <xdr:row>34</xdr:row>
      <xdr:rowOff>65684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9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82211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6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52640</xdr:rowOff>
    </xdr:from>
    <xdr:to>
      <xdr:col>24</xdr:col>
      <xdr:colOff>62865</xdr:colOff>
      <xdr:row>57</xdr:row>
      <xdr:rowOff>160013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968040"/>
          <a:ext cx="1270" cy="96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163840</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99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160013</xdr:rowOff>
    </xdr:from>
    <xdr:to>
      <xdr:col>24</xdr:col>
      <xdr:colOff>152400</xdr:colOff>
      <xdr:row>57</xdr:row>
      <xdr:rowOff>160013</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9932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170767</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743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244,042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52640</xdr:rowOff>
    </xdr:from>
    <xdr:to>
      <xdr:col>24</xdr:col>
      <xdr:colOff>152400</xdr:colOff>
      <xdr:row>52</xdr:row>
      <xdr:rowOff>52640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96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53522</xdr:rowOff>
    </xdr:from>
    <xdr:to>
      <xdr:col>24</xdr:col>
      <xdr:colOff>63500</xdr:colOff>
      <xdr:row>56</xdr:row>
      <xdr:rowOff>117119</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654722"/>
          <a:ext cx="838200" cy="6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74798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6759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96371</xdr:rowOff>
    </xdr:from>
    <xdr:to>
      <xdr:col>24</xdr:col>
      <xdr:colOff>114300</xdr:colOff>
      <xdr:row>57</xdr:row>
      <xdr:rowOff>26521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69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69821</xdr:rowOff>
    </xdr:from>
    <xdr:to>
      <xdr:col>19</xdr:col>
      <xdr:colOff>177800</xdr:colOff>
      <xdr:row>56</xdr:row>
      <xdr:rowOff>117119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499571"/>
          <a:ext cx="889000" cy="21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92064</xdr:rowOff>
    </xdr:from>
    <xdr:to>
      <xdr:col>20</xdr:col>
      <xdr:colOff>38100</xdr:colOff>
      <xdr:row>57</xdr:row>
      <xdr:rowOff>22214</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69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13341</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78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83309</xdr:rowOff>
    </xdr:from>
    <xdr:to>
      <xdr:col>15</xdr:col>
      <xdr:colOff>50800</xdr:colOff>
      <xdr:row>55</xdr:row>
      <xdr:rowOff>69821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170159"/>
          <a:ext cx="889000" cy="32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98927</xdr:rowOff>
    </xdr:from>
    <xdr:to>
      <xdr:col>15</xdr:col>
      <xdr:colOff>101600</xdr:colOff>
      <xdr:row>57</xdr:row>
      <xdr:rowOff>29077</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70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20204</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79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83309</xdr:rowOff>
    </xdr:from>
    <xdr:to>
      <xdr:col>10</xdr:col>
      <xdr:colOff>114300</xdr:colOff>
      <xdr:row>56</xdr:row>
      <xdr:rowOff>147733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1130300" y="9170159"/>
          <a:ext cx="889000" cy="57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9933</xdr:rowOff>
    </xdr:from>
    <xdr:to>
      <xdr:col>10</xdr:col>
      <xdr:colOff>165100</xdr:colOff>
      <xdr:row>54</xdr:row>
      <xdr:rowOff>111533</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268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102660</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19795" y="9360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151152</xdr:rowOff>
    </xdr:from>
    <xdr:to>
      <xdr:col>6</xdr:col>
      <xdr:colOff>38100</xdr:colOff>
      <xdr:row>57</xdr:row>
      <xdr:rowOff>81302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75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72429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63111" y="984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2722</xdr:rowOff>
    </xdr:from>
    <xdr:to>
      <xdr:col>24</xdr:col>
      <xdr:colOff>114300</xdr:colOff>
      <xdr:row>56</xdr:row>
      <xdr:rowOff>104322</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60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25599</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45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66319</xdr:rowOff>
    </xdr:from>
    <xdr:to>
      <xdr:col>20</xdr:col>
      <xdr:colOff>38100</xdr:colOff>
      <xdr:row>56</xdr:row>
      <xdr:rowOff>167919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66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12996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44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19021</xdr:rowOff>
    </xdr:from>
    <xdr:to>
      <xdr:col>15</xdr:col>
      <xdr:colOff>101600</xdr:colOff>
      <xdr:row>55</xdr:row>
      <xdr:rowOff>120621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44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137148</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08795" y="922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32509</xdr:rowOff>
    </xdr:from>
    <xdr:to>
      <xdr:col>10</xdr:col>
      <xdr:colOff>165100</xdr:colOff>
      <xdr:row>53</xdr:row>
      <xdr:rowOff>134109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11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150636</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19795" y="889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96933</xdr:rowOff>
    </xdr:from>
    <xdr:to>
      <xdr:col>6</xdr:col>
      <xdr:colOff>38100</xdr:colOff>
      <xdr:row>57</xdr:row>
      <xdr:rowOff>27083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6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43610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63111" y="947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17235</xdr:rowOff>
    </xdr:from>
    <xdr:to>
      <xdr:col>24</xdr:col>
      <xdr:colOff>62865</xdr:colOff>
      <xdr:row>79</xdr:row>
      <xdr:rowOff>15255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90185"/>
          <a:ext cx="1270" cy="1369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19082</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6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15255</xdr:rowOff>
    </xdr:from>
    <xdr:to>
      <xdr:col>24</xdr:col>
      <xdr:colOff>152400</xdr:colOff>
      <xdr:row>79</xdr:row>
      <xdr:rowOff>15255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5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135362</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5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253,500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17235</xdr:rowOff>
    </xdr:from>
    <xdr:to>
      <xdr:col>24</xdr:col>
      <xdr:colOff>152400</xdr:colOff>
      <xdr:row>71</xdr:row>
      <xdr:rowOff>17235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90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3041</xdr:rowOff>
    </xdr:from>
    <xdr:to>
      <xdr:col>24</xdr:col>
      <xdr:colOff>63500</xdr:colOff>
      <xdr:row>75</xdr:row>
      <xdr:rowOff>11357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90341"/>
          <a:ext cx="838200" cy="179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82611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413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104184</xdr:rowOff>
    </xdr:from>
    <xdr:to>
      <xdr:col>24</xdr:col>
      <xdr:colOff>114300</xdr:colOff>
      <xdr:row>76</xdr:row>
      <xdr:rowOff>34333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16507</xdr:rowOff>
    </xdr:from>
    <xdr:to>
      <xdr:col>19</xdr:col>
      <xdr:colOff>177800</xdr:colOff>
      <xdr:row>75</xdr:row>
      <xdr:rowOff>11357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2703807"/>
          <a:ext cx="889000" cy="16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44258</xdr:rowOff>
    </xdr:from>
    <xdr:to>
      <xdr:col>20</xdr:col>
      <xdr:colOff>38100</xdr:colOff>
      <xdr:row>76</xdr:row>
      <xdr:rowOff>145858</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136985</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16507</xdr:rowOff>
    </xdr:from>
    <xdr:to>
      <xdr:col>15</xdr:col>
      <xdr:colOff>50800</xdr:colOff>
      <xdr:row>75</xdr:row>
      <xdr:rowOff>170137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019300" y="12703807"/>
          <a:ext cx="889000" cy="32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124801</xdr:rowOff>
    </xdr:from>
    <xdr:to>
      <xdr:col>15</xdr:col>
      <xdr:colOff>101600</xdr:colOff>
      <xdr:row>76</xdr:row>
      <xdr:rowOff>54952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46079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170137</xdr:rowOff>
    </xdr:from>
    <xdr:to>
      <xdr:col>10</xdr:col>
      <xdr:colOff>114300</xdr:colOff>
      <xdr:row>76</xdr:row>
      <xdr:rowOff>74571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28887"/>
          <a:ext cx="889000" cy="75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60520</xdr:rowOff>
    </xdr:from>
    <xdr:to>
      <xdr:col>10</xdr:col>
      <xdr:colOff>165100</xdr:colOff>
      <xdr:row>77</xdr:row>
      <xdr:rowOff>162120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153247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119010</xdr:rowOff>
    </xdr:from>
    <xdr:to>
      <xdr:col>6</xdr:col>
      <xdr:colOff>38100</xdr:colOff>
      <xdr:row>78</xdr:row>
      <xdr:rowOff>49160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2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40287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1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123691</xdr:rowOff>
    </xdr:from>
    <xdr:to>
      <xdr:col>24</xdr:col>
      <xdr:colOff>114300</xdr:colOff>
      <xdr:row>74</xdr:row>
      <xdr:rowOff>53841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146568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9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132007</xdr:rowOff>
    </xdr:from>
    <xdr:to>
      <xdr:col>20</xdr:col>
      <xdr:colOff>38100</xdr:colOff>
      <xdr:row>75</xdr:row>
      <xdr:rowOff>62157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78684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594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137157</xdr:rowOff>
    </xdr:from>
    <xdr:to>
      <xdr:col>15</xdr:col>
      <xdr:colOff>101600</xdr:colOff>
      <xdr:row>74</xdr:row>
      <xdr:rowOff>67307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65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83834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428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119336</xdr:rowOff>
    </xdr:from>
    <xdr:to>
      <xdr:col>10</xdr:col>
      <xdr:colOff>165100</xdr:colOff>
      <xdr:row>76</xdr:row>
      <xdr:rowOff>49485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9780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66013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75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23771</xdr:rowOff>
    </xdr:from>
    <xdr:to>
      <xdr:col>6</xdr:col>
      <xdr:colOff>38100</xdr:colOff>
      <xdr:row>76</xdr:row>
      <xdr:rowOff>125371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5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141898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2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140957</xdr:rowOff>
    </xdr:from>
    <xdr:to>
      <xdr:col>24</xdr:col>
      <xdr:colOff>62865</xdr:colOff>
      <xdr:row>98</xdr:row>
      <xdr:rowOff>122135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00007"/>
          <a:ext cx="1270" cy="1524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125962</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2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122135</xdr:rowOff>
    </xdr:from>
    <xdr:to>
      <xdr:col>24</xdr:col>
      <xdr:colOff>152400</xdr:colOff>
      <xdr:row>98</xdr:row>
      <xdr:rowOff>122135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87634</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5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104,934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140957</xdr:rowOff>
    </xdr:from>
    <xdr:to>
      <xdr:col>24</xdr:col>
      <xdr:colOff>152400</xdr:colOff>
      <xdr:row>89</xdr:row>
      <xdr:rowOff>140957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00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117811</xdr:rowOff>
    </xdr:from>
    <xdr:to>
      <xdr:col>24</xdr:col>
      <xdr:colOff>63500</xdr:colOff>
      <xdr:row>96</xdr:row>
      <xdr:rowOff>48507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405561"/>
          <a:ext cx="838200" cy="102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23892</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30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45465</xdr:rowOff>
    </xdr:from>
    <xdr:to>
      <xdr:col>24</xdr:col>
      <xdr:colOff>114300</xdr:colOff>
      <xdr:row>96</xdr:row>
      <xdr:rowOff>147065</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93484</xdr:rowOff>
    </xdr:from>
    <xdr:to>
      <xdr:col>19</xdr:col>
      <xdr:colOff>177800</xdr:colOff>
      <xdr:row>95</xdr:row>
      <xdr:rowOff>117811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381234"/>
          <a:ext cx="889000" cy="2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151975</xdr:rowOff>
    </xdr:from>
    <xdr:to>
      <xdr:col>20</xdr:col>
      <xdr:colOff>38100</xdr:colOff>
      <xdr:row>96</xdr:row>
      <xdr:rowOff>82125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73252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93484</xdr:rowOff>
    </xdr:from>
    <xdr:to>
      <xdr:col>15</xdr:col>
      <xdr:colOff>50800</xdr:colOff>
      <xdr:row>97</xdr:row>
      <xdr:rowOff>51899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381234"/>
          <a:ext cx="889000" cy="30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133725</xdr:rowOff>
    </xdr:from>
    <xdr:to>
      <xdr:col>15</xdr:col>
      <xdr:colOff>101600</xdr:colOff>
      <xdr:row>96</xdr:row>
      <xdr:rowOff>63875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55002</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51899</xdr:rowOff>
    </xdr:from>
    <xdr:to>
      <xdr:col>10</xdr:col>
      <xdr:colOff>114300</xdr:colOff>
      <xdr:row>97</xdr:row>
      <xdr:rowOff>135165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82549"/>
          <a:ext cx="889000" cy="8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60534</xdr:rowOff>
    </xdr:from>
    <xdr:to>
      <xdr:col>10</xdr:col>
      <xdr:colOff>165100</xdr:colOff>
      <xdr:row>96</xdr:row>
      <xdr:rowOff>162134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7211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159728</xdr:rowOff>
    </xdr:from>
    <xdr:to>
      <xdr:col>6</xdr:col>
      <xdr:colOff>38100</xdr:colOff>
      <xdr:row>97</xdr:row>
      <xdr:rowOff>89878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106405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94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169157</xdr:rowOff>
    </xdr:from>
    <xdr:to>
      <xdr:col>24</xdr:col>
      <xdr:colOff>114300</xdr:colOff>
      <xdr:row>96</xdr:row>
      <xdr:rowOff>99307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45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20584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0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67011</xdr:rowOff>
    </xdr:from>
    <xdr:to>
      <xdr:col>20</xdr:col>
      <xdr:colOff>38100</xdr:colOff>
      <xdr:row>95</xdr:row>
      <xdr:rowOff>168611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3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13688</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12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42684</xdr:rowOff>
    </xdr:from>
    <xdr:to>
      <xdr:col>15</xdr:col>
      <xdr:colOff>101600</xdr:colOff>
      <xdr:row>95</xdr:row>
      <xdr:rowOff>144284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3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160811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105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1099</xdr:rowOff>
    </xdr:from>
    <xdr:to>
      <xdr:col>10</xdr:col>
      <xdr:colOff>165100</xdr:colOff>
      <xdr:row>97</xdr:row>
      <xdr:rowOff>102699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3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93826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24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84365</xdr:rowOff>
    </xdr:from>
    <xdr:to>
      <xdr:col>6</xdr:col>
      <xdr:colOff>38100</xdr:colOff>
      <xdr:row>98</xdr:row>
      <xdr:rowOff>14515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5642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0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23206</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6706"/>
          <a:ext cx="1270" cy="1488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141333</xdr:rowOff>
    </xdr:from>
    <xdr:ext cx="534377"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41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23206</xdr:rowOff>
    </xdr:from>
    <xdr:to>
      <xdr:col>55</xdr:col>
      <xdr:colOff>88900</xdr:colOff>
      <xdr:row>30</xdr:row>
      <xdr:rowOff>23206</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67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19456</xdr:rowOff>
    </xdr:from>
    <xdr:to>
      <xdr:col>55</xdr:col>
      <xdr:colOff>0</xdr:colOff>
      <xdr:row>38</xdr:row>
      <xdr:rowOff>29789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34556"/>
          <a:ext cx="8382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169658</xdr:rowOff>
    </xdr:from>
    <xdr:ext cx="469744"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41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146781</xdr:rowOff>
    </xdr:from>
    <xdr:to>
      <xdr:col>55</xdr:col>
      <xdr:colOff>50800</xdr:colOff>
      <xdr:row>38</xdr:row>
      <xdr:rowOff>76932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9043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8210</xdr:rowOff>
    </xdr:from>
    <xdr:to>
      <xdr:col>50</xdr:col>
      <xdr:colOff>114300</xdr:colOff>
      <xdr:row>38</xdr:row>
      <xdr:rowOff>19456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523310"/>
          <a:ext cx="889000" cy="1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148244</xdr:rowOff>
    </xdr:from>
    <xdr:to>
      <xdr:col>50</xdr:col>
      <xdr:colOff>165100</xdr:colOff>
      <xdr:row>38</xdr:row>
      <xdr:rowOff>78394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91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69521</xdr:rowOff>
    </xdr:from>
    <xdr:ext cx="469744"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04428" y="6584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157805</xdr:rowOff>
    </xdr:from>
    <xdr:to>
      <xdr:col>45</xdr:col>
      <xdr:colOff>177800</xdr:colOff>
      <xdr:row>38</xdr:row>
      <xdr:rowOff>8210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01455"/>
          <a:ext cx="889000" cy="2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146964</xdr:rowOff>
    </xdr:from>
    <xdr:to>
      <xdr:col>46</xdr:col>
      <xdr:colOff>38100</xdr:colOff>
      <xdr:row>38</xdr:row>
      <xdr:rowOff>77115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906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68242</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15428" y="6583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156616</xdr:rowOff>
    </xdr:from>
    <xdr:to>
      <xdr:col>41</xdr:col>
      <xdr:colOff>50800</xdr:colOff>
      <xdr:row>37</xdr:row>
      <xdr:rowOff>157805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00266"/>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147330</xdr:rowOff>
    </xdr:from>
    <xdr:to>
      <xdr:col>41</xdr:col>
      <xdr:colOff>101600</xdr:colOff>
      <xdr:row>38</xdr:row>
      <xdr:rowOff>77481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9098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68608</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26428" y="658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135626</xdr:rowOff>
    </xdr:from>
    <xdr:to>
      <xdr:col>36</xdr:col>
      <xdr:colOff>165100</xdr:colOff>
      <xdr:row>38</xdr:row>
      <xdr:rowOff>65776</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7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56903</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572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150439</xdr:rowOff>
    </xdr:from>
    <xdr:to>
      <xdr:col>55</xdr:col>
      <xdr:colOff>50800</xdr:colOff>
      <xdr:row>38</xdr:row>
      <xdr:rowOff>80589</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49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125208</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68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140107</xdr:rowOff>
    </xdr:from>
    <xdr:to>
      <xdr:col>50</xdr:col>
      <xdr:colOff>165100</xdr:colOff>
      <xdr:row>38</xdr:row>
      <xdr:rowOff>70256</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837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86784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258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128859</xdr:rowOff>
    </xdr:from>
    <xdr:to>
      <xdr:col>46</xdr:col>
      <xdr:colOff>38100</xdr:colOff>
      <xdr:row>38</xdr:row>
      <xdr:rowOff>59009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7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75536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24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107005</xdr:rowOff>
    </xdr:from>
    <xdr:to>
      <xdr:col>41</xdr:col>
      <xdr:colOff>101600</xdr:colOff>
      <xdr:row>38</xdr:row>
      <xdr:rowOff>37155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5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53682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225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105816</xdr:rowOff>
    </xdr:from>
    <xdr:to>
      <xdr:col>36</xdr:col>
      <xdr:colOff>165100</xdr:colOff>
      <xdr:row>38</xdr:row>
      <xdr:rowOff>35967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49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52493</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22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123787</xdr:rowOff>
    </xdr:from>
    <xdr:to>
      <xdr:col>54</xdr:col>
      <xdr:colOff>189865</xdr:colOff>
      <xdr:row>59</xdr:row>
      <xdr:rowOff>23190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7737"/>
          <a:ext cx="1270" cy="1271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27017</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4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23190</xdr:rowOff>
    </xdr:from>
    <xdr:to>
      <xdr:col>55</xdr:col>
      <xdr:colOff>88900</xdr:colOff>
      <xdr:row>59</xdr:row>
      <xdr:rowOff>23190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3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70464</xdr:rowOff>
    </xdr:from>
    <xdr:ext cx="599010"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42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101,753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123787</xdr:rowOff>
    </xdr:from>
    <xdr:to>
      <xdr:col>55</xdr:col>
      <xdr:colOff>88900</xdr:colOff>
      <xdr:row>51</xdr:row>
      <xdr:rowOff>123787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7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65329</xdr:rowOff>
    </xdr:from>
    <xdr:to>
      <xdr:col>55</xdr:col>
      <xdr:colOff>0</xdr:colOff>
      <xdr:row>58</xdr:row>
      <xdr:rowOff>65557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09429"/>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7752</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780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156325</xdr:rowOff>
    </xdr:from>
    <xdr:to>
      <xdr:col>55</xdr:col>
      <xdr:colOff>50800</xdr:colOff>
      <xdr:row>58</xdr:row>
      <xdr:rowOff>86475</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92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133324</xdr:rowOff>
    </xdr:from>
    <xdr:to>
      <xdr:col>50</xdr:col>
      <xdr:colOff>114300</xdr:colOff>
      <xdr:row>58</xdr:row>
      <xdr:rowOff>65557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9905974"/>
          <a:ext cx="889000" cy="10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150965</xdr:rowOff>
    </xdr:from>
    <xdr:to>
      <xdr:col>50</xdr:col>
      <xdr:colOff>165100</xdr:colOff>
      <xdr:row>58</xdr:row>
      <xdr:rowOff>81115</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9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97642</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133324</xdr:rowOff>
    </xdr:from>
    <xdr:to>
      <xdr:col>45</xdr:col>
      <xdr:colOff>177800</xdr:colOff>
      <xdr:row>58</xdr:row>
      <xdr:rowOff>38671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905974"/>
          <a:ext cx="889000" cy="7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156769</xdr:rowOff>
    </xdr:from>
    <xdr:to>
      <xdr:col>46</xdr:col>
      <xdr:colOff>38100</xdr:colOff>
      <xdr:row>58</xdr:row>
      <xdr:rowOff>86919</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9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78046</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100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38671</xdr:rowOff>
    </xdr:from>
    <xdr:to>
      <xdr:col>41</xdr:col>
      <xdr:colOff>50800</xdr:colOff>
      <xdr:row>58</xdr:row>
      <xdr:rowOff>95555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982771"/>
          <a:ext cx="889000" cy="5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3607</xdr:rowOff>
    </xdr:from>
    <xdr:to>
      <xdr:col>41</xdr:col>
      <xdr:colOff>101600</xdr:colOff>
      <xdr:row>58</xdr:row>
      <xdr:rowOff>105207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94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96334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100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164312</xdr:rowOff>
    </xdr:from>
    <xdr:to>
      <xdr:col>36</xdr:col>
      <xdr:colOff>165100</xdr:colOff>
      <xdr:row>58</xdr:row>
      <xdr:rowOff>94462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93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110989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7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14529</xdr:rowOff>
    </xdr:from>
    <xdr:to>
      <xdr:col>55</xdr:col>
      <xdr:colOff>50800</xdr:colOff>
      <xdr:row>58</xdr:row>
      <xdr:rowOff>116129</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95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164406</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93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14757</xdr:rowOff>
    </xdr:from>
    <xdr:to>
      <xdr:col>50</xdr:col>
      <xdr:colOff>165100</xdr:colOff>
      <xdr:row>58</xdr:row>
      <xdr:rowOff>116357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9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107484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1005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82524</xdr:rowOff>
    </xdr:from>
    <xdr:to>
      <xdr:col>46</xdr:col>
      <xdr:colOff>38100</xdr:colOff>
      <xdr:row>58</xdr:row>
      <xdr:rowOff>12674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8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29201</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63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159321</xdr:rowOff>
    </xdr:from>
    <xdr:to>
      <xdr:col>41</xdr:col>
      <xdr:colOff>101600</xdr:colOff>
      <xdr:row>58</xdr:row>
      <xdr:rowOff>89471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93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105998</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70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44755</xdr:rowOff>
    </xdr:from>
    <xdr:to>
      <xdr:col>36</xdr:col>
      <xdr:colOff>165100</xdr:colOff>
      <xdr:row>58</xdr:row>
      <xdr:rowOff>146355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9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137482</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08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商工費グラフ枠">
          <a:extLst>
            <a:ext uri="{FF2B5EF4-FFF2-40B4-BE49-F238E27FC236}">
              <a16:creationId xmlns:a16="http://schemas.microsoft.com/office/drawing/2014/main" id="{00000000-0008-0000-07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26791</xdr:rowOff>
    </xdr:from>
    <xdr:to>
      <xdr:col>54</xdr:col>
      <xdr:colOff>189865</xdr:colOff>
      <xdr:row>79</xdr:row>
      <xdr:rowOff>3854</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10475595" y="12199741"/>
          <a:ext cx="1270" cy="1348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7681</xdr:rowOff>
    </xdr:from>
    <xdr:ext cx="469744" cy="259045"/>
    <xdr:sp macro="" textlink="">
      <xdr:nvSpPr>
        <xdr:cNvPr id="397" name="商工費最小値テキスト">
          <a:extLst>
            <a:ext uri="{FF2B5EF4-FFF2-40B4-BE49-F238E27FC236}">
              <a16:creationId xmlns:a16="http://schemas.microsoft.com/office/drawing/2014/main" id="{00000000-0008-0000-0700-00008D010000}"/>
            </a:ext>
          </a:extLst>
        </xdr:cNvPr>
        <xdr:cNvSpPr txBox="1"/>
      </xdr:nvSpPr>
      <xdr:spPr>
        <a:xfrm>
          <a:off x="10528300" y="13552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3854</xdr:rowOff>
    </xdr:from>
    <xdr:to>
      <xdr:col>55</xdr:col>
      <xdr:colOff>88900</xdr:colOff>
      <xdr:row>79</xdr:row>
      <xdr:rowOff>3854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354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144918</xdr:rowOff>
    </xdr:from>
    <xdr:ext cx="534377" cy="259045"/>
    <xdr:sp macro="" textlink="">
      <xdr:nvSpPr>
        <xdr:cNvPr id="399" name="商工費最大値テキスト">
          <a:extLst>
            <a:ext uri="{FF2B5EF4-FFF2-40B4-BE49-F238E27FC236}">
              <a16:creationId xmlns:a16="http://schemas.microsoft.com/office/drawing/2014/main" id="{00000000-0008-0000-0700-00008F010000}"/>
            </a:ext>
          </a:extLst>
        </xdr:cNvPr>
        <xdr:cNvSpPr txBox="1"/>
      </xdr:nvSpPr>
      <xdr:spPr>
        <a:xfrm>
          <a:off x="10528300" y="1197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72,927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26791</xdr:rowOff>
    </xdr:from>
    <xdr:to>
      <xdr:col>55</xdr:col>
      <xdr:colOff>88900</xdr:colOff>
      <xdr:row>71</xdr:row>
      <xdr:rowOff>26791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2199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45059</xdr:rowOff>
    </xdr:from>
    <xdr:to>
      <xdr:col>55</xdr:col>
      <xdr:colOff>0</xdr:colOff>
      <xdr:row>75</xdr:row>
      <xdr:rowOff>37059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639300" y="12732359"/>
          <a:ext cx="838200" cy="16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30866</xdr:rowOff>
    </xdr:from>
    <xdr:ext cx="534377" cy="259045"/>
    <xdr:sp macro="" textlink="">
      <xdr:nvSpPr>
        <xdr:cNvPr id="402" name="商工費平均値テキスト">
          <a:extLst>
            <a:ext uri="{FF2B5EF4-FFF2-40B4-BE49-F238E27FC236}">
              <a16:creationId xmlns:a16="http://schemas.microsoft.com/office/drawing/2014/main" id="{00000000-0008-0000-0700-000092010000}"/>
            </a:ext>
          </a:extLst>
        </xdr:cNvPr>
        <xdr:cNvSpPr txBox="1"/>
      </xdr:nvSpPr>
      <xdr:spPr>
        <a:xfrm>
          <a:off x="10528300" y="13232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52439</xdr:rowOff>
    </xdr:from>
    <xdr:to>
      <xdr:col>55</xdr:col>
      <xdr:colOff>50800</xdr:colOff>
      <xdr:row>77</xdr:row>
      <xdr:rowOff>154039</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10426700" y="1325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45059</xdr:rowOff>
    </xdr:from>
    <xdr:to>
      <xdr:col>50</xdr:col>
      <xdr:colOff>114300</xdr:colOff>
      <xdr:row>74</xdr:row>
      <xdr:rowOff>139586</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8750300" y="12732359"/>
          <a:ext cx="889000" cy="9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8985</xdr:rowOff>
    </xdr:from>
    <xdr:to>
      <xdr:col>50</xdr:col>
      <xdr:colOff>165100</xdr:colOff>
      <xdr:row>77</xdr:row>
      <xdr:rowOff>110585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9588500" y="1321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101712</xdr:rowOff>
    </xdr:from>
    <xdr:ext cx="534377"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9372111" y="1330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40678</xdr:rowOff>
    </xdr:from>
    <xdr:to>
      <xdr:col>45</xdr:col>
      <xdr:colOff>177800</xdr:colOff>
      <xdr:row>74</xdr:row>
      <xdr:rowOff>139586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861300" y="12556528"/>
          <a:ext cx="889000" cy="27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19292</xdr:rowOff>
    </xdr:from>
    <xdr:to>
      <xdr:col>46</xdr:col>
      <xdr:colOff>38100</xdr:colOff>
      <xdr:row>77</xdr:row>
      <xdr:rowOff>120892</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699500" y="1322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112019</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483111" y="133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40678</xdr:rowOff>
    </xdr:from>
    <xdr:to>
      <xdr:col>41</xdr:col>
      <xdr:colOff>50800</xdr:colOff>
      <xdr:row>75</xdr:row>
      <xdr:rowOff>53556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72300" y="12556528"/>
          <a:ext cx="889000" cy="3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149079</xdr:rowOff>
    </xdr:from>
    <xdr:to>
      <xdr:col>41</xdr:col>
      <xdr:colOff>101600</xdr:colOff>
      <xdr:row>77</xdr:row>
      <xdr:rowOff>79229</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810500" y="1317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70356</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594111" y="1327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103530</xdr:rowOff>
    </xdr:from>
    <xdr:to>
      <xdr:col>36</xdr:col>
      <xdr:colOff>165100</xdr:colOff>
      <xdr:row>78</xdr:row>
      <xdr:rowOff>33680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6921500" y="13305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24807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05111" y="1339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157709</xdr:rowOff>
    </xdr:from>
    <xdr:to>
      <xdr:col>55</xdr:col>
      <xdr:colOff>50800</xdr:colOff>
      <xdr:row>75</xdr:row>
      <xdr:rowOff>87859</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10426700" y="1284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9136</xdr:rowOff>
    </xdr:from>
    <xdr:ext cx="534377" cy="259045"/>
    <xdr:sp macro="" textlink="">
      <xdr:nvSpPr>
        <xdr:cNvPr id="421" name="商工費該当値テキスト">
          <a:extLst>
            <a:ext uri="{FF2B5EF4-FFF2-40B4-BE49-F238E27FC236}">
              <a16:creationId xmlns:a16="http://schemas.microsoft.com/office/drawing/2014/main" id="{00000000-0008-0000-0700-0000A5010000}"/>
            </a:ext>
          </a:extLst>
        </xdr:cNvPr>
        <xdr:cNvSpPr txBox="1"/>
      </xdr:nvSpPr>
      <xdr:spPr>
        <a:xfrm>
          <a:off x="10528300" y="1269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165709</xdr:rowOff>
    </xdr:from>
    <xdr:to>
      <xdr:col>50</xdr:col>
      <xdr:colOff>165100</xdr:colOff>
      <xdr:row>74</xdr:row>
      <xdr:rowOff>95859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9588500" y="1268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112386</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372111" y="1245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88786</xdr:rowOff>
    </xdr:from>
    <xdr:to>
      <xdr:col>46</xdr:col>
      <xdr:colOff>38100</xdr:colOff>
      <xdr:row>75</xdr:row>
      <xdr:rowOff>18936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8699500" y="1277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35463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483111" y="12551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161328</xdr:rowOff>
    </xdr:from>
    <xdr:to>
      <xdr:col>41</xdr:col>
      <xdr:colOff>101600</xdr:colOff>
      <xdr:row>73</xdr:row>
      <xdr:rowOff>91478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7810500" y="1250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108005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7594111" y="1228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2756</xdr:rowOff>
    </xdr:from>
    <xdr:to>
      <xdr:col>36</xdr:col>
      <xdr:colOff>165100</xdr:colOff>
      <xdr:row>75</xdr:row>
      <xdr:rowOff>104356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6921500" y="1286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120883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6705111" y="1263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167997</xdr:rowOff>
    </xdr:from>
    <xdr:to>
      <xdr:col>54</xdr:col>
      <xdr:colOff>189865</xdr:colOff>
      <xdr:row>99</xdr:row>
      <xdr:rowOff>67610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98497"/>
          <a:ext cx="1270" cy="1442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71437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44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67610</xdr:rowOff>
    </xdr:from>
    <xdr:to>
      <xdr:col>55</xdr:col>
      <xdr:colOff>88900</xdr:colOff>
      <xdr:row>99</xdr:row>
      <xdr:rowOff>67610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4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114674</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73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167997</xdr:rowOff>
    </xdr:from>
    <xdr:to>
      <xdr:col>55</xdr:col>
      <xdr:colOff>88900</xdr:colOff>
      <xdr:row>90</xdr:row>
      <xdr:rowOff>167997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9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157155</xdr:rowOff>
    </xdr:from>
    <xdr:to>
      <xdr:col>55</xdr:col>
      <xdr:colOff>0</xdr:colOff>
      <xdr:row>97</xdr:row>
      <xdr:rowOff>8648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616355"/>
          <a:ext cx="838200" cy="2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138667</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59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160240</xdr:rowOff>
    </xdr:from>
    <xdr:to>
      <xdr:col>55</xdr:col>
      <xdr:colOff>50800</xdr:colOff>
      <xdr:row>97</xdr:row>
      <xdr:rowOff>90390</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14557</xdr:rowOff>
    </xdr:from>
    <xdr:to>
      <xdr:col>50</xdr:col>
      <xdr:colOff>114300</xdr:colOff>
      <xdr:row>96</xdr:row>
      <xdr:rowOff>157155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473757"/>
          <a:ext cx="889000" cy="142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144041</xdr:rowOff>
    </xdr:from>
    <xdr:to>
      <xdr:col>50</xdr:col>
      <xdr:colOff>165100</xdr:colOff>
      <xdr:row>97</xdr:row>
      <xdr:rowOff>74191</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60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65318</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69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14557</xdr:rowOff>
    </xdr:from>
    <xdr:to>
      <xdr:col>45</xdr:col>
      <xdr:colOff>177800</xdr:colOff>
      <xdr:row>96</xdr:row>
      <xdr:rowOff>25547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473757"/>
          <a:ext cx="889000" cy="1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156239</xdr:rowOff>
    </xdr:from>
    <xdr:to>
      <xdr:col>46</xdr:col>
      <xdr:colOff>38100</xdr:colOff>
      <xdr:row>97</xdr:row>
      <xdr:rowOff>86389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61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77516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70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25547</xdr:rowOff>
    </xdr:from>
    <xdr:to>
      <xdr:col>41</xdr:col>
      <xdr:colOff>50800</xdr:colOff>
      <xdr:row>97</xdr:row>
      <xdr:rowOff>91351</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484747"/>
          <a:ext cx="889000" cy="23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157398</xdr:rowOff>
    </xdr:from>
    <xdr:to>
      <xdr:col>41</xdr:col>
      <xdr:colOff>101600</xdr:colOff>
      <xdr:row>97</xdr:row>
      <xdr:rowOff>87548</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61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78675</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70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170723</xdr:rowOff>
    </xdr:from>
    <xdr:to>
      <xdr:col>36</xdr:col>
      <xdr:colOff>165100</xdr:colOff>
      <xdr:row>97</xdr:row>
      <xdr:rowOff>100873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629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117400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40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129298</xdr:rowOff>
    </xdr:from>
    <xdr:to>
      <xdr:col>55</xdr:col>
      <xdr:colOff>50800</xdr:colOff>
      <xdr:row>97</xdr:row>
      <xdr:rowOff>59448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58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152175</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43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106355</xdr:rowOff>
    </xdr:from>
    <xdr:to>
      <xdr:col>50</xdr:col>
      <xdr:colOff>165100</xdr:colOff>
      <xdr:row>97</xdr:row>
      <xdr:rowOff>36505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56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53032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34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135207</xdr:rowOff>
    </xdr:from>
    <xdr:to>
      <xdr:col>46</xdr:col>
      <xdr:colOff>38100</xdr:colOff>
      <xdr:row>96</xdr:row>
      <xdr:rowOff>65357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42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81884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19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146197</xdr:rowOff>
    </xdr:from>
    <xdr:to>
      <xdr:col>41</xdr:col>
      <xdr:colOff>101600</xdr:colOff>
      <xdr:row>96</xdr:row>
      <xdr:rowOff>76347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43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92874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20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40551</xdr:rowOff>
    </xdr:from>
    <xdr:to>
      <xdr:col>36</xdr:col>
      <xdr:colOff>165100</xdr:colOff>
      <xdr:row>97</xdr:row>
      <xdr:rowOff>142151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7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133278</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63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118212</xdr:rowOff>
    </xdr:from>
    <xdr:to>
      <xdr:col>85</xdr:col>
      <xdr:colOff>126364</xdr:colOff>
      <xdr:row>38</xdr:row>
      <xdr:rowOff>112908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261712"/>
          <a:ext cx="1269" cy="1366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116735</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112908</xdr:rowOff>
    </xdr:from>
    <xdr:to>
      <xdr:col>86</xdr:col>
      <xdr:colOff>25400</xdr:colOff>
      <xdr:row>38</xdr:row>
      <xdr:rowOff>112908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64889</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3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40,470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118212</xdr:rowOff>
    </xdr:from>
    <xdr:to>
      <xdr:col>86</xdr:col>
      <xdr:colOff>25400</xdr:colOff>
      <xdr:row>30</xdr:row>
      <xdr:rowOff>118212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261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3409</xdr:rowOff>
    </xdr:from>
    <xdr:to>
      <xdr:col>85</xdr:col>
      <xdr:colOff>127000</xdr:colOff>
      <xdr:row>37</xdr:row>
      <xdr:rowOff>24074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347059"/>
          <a:ext cx="838200" cy="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105559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06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82682</xdr:rowOff>
    </xdr:from>
    <xdr:to>
      <xdr:col>85</xdr:col>
      <xdr:colOff>177800</xdr:colOff>
      <xdr:row>37</xdr:row>
      <xdr:rowOff>12832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5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65908</xdr:rowOff>
    </xdr:from>
    <xdr:to>
      <xdr:col>81</xdr:col>
      <xdr:colOff>50800</xdr:colOff>
      <xdr:row>37</xdr:row>
      <xdr:rowOff>3409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238108"/>
          <a:ext cx="889000" cy="10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138186</xdr:rowOff>
    </xdr:from>
    <xdr:to>
      <xdr:col>81</xdr:col>
      <xdr:colOff>101600</xdr:colOff>
      <xdr:row>37</xdr:row>
      <xdr:rowOff>68336</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1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59463</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0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65908</xdr:rowOff>
    </xdr:from>
    <xdr:to>
      <xdr:col>76</xdr:col>
      <xdr:colOff>114300</xdr:colOff>
      <xdr:row>37</xdr:row>
      <xdr:rowOff>36510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38108"/>
          <a:ext cx="889000" cy="142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130322</xdr:rowOff>
    </xdr:from>
    <xdr:to>
      <xdr:col>76</xdr:col>
      <xdr:colOff>165100</xdr:colOff>
      <xdr:row>37</xdr:row>
      <xdr:rowOff>60472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51599</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9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36510</xdr:rowOff>
    </xdr:from>
    <xdr:to>
      <xdr:col>71</xdr:col>
      <xdr:colOff>177800</xdr:colOff>
      <xdr:row>37</xdr:row>
      <xdr:rowOff>48900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380160"/>
          <a:ext cx="889000" cy="1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114000</xdr:rowOff>
    </xdr:from>
    <xdr:to>
      <xdr:col>72</xdr:col>
      <xdr:colOff>38100</xdr:colOff>
      <xdr:row>37</xdr:row>
      <xdr:rowOff>44150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8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60677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6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126253</xdr:rowOff>
    </xdr:from>
    <xdr:to>
      <xdr:col>67</xdr:col>
      <xdr:colOff>101600</xdr:colOff>
      <xdr:row>37</xdr:row>
      <xdr:rowOff>56403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9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72930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7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144724</xdr:rowOff>
    </xdr:from>
    <xdr:to>
      <xdr:col>85</xdr:col>
      <xdr:colOff>177800</xdr:colOff>
      <xdr:row>37</xdr:row>
      <xdr:rowOff>74874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1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123151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9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124059</xdr:rowOff>
    </xdr:from>
    <xdr:to>
      <xdr:col>81</xdr:col>
      <xdr:colOff>101600</xdr:colOff>
      <xdr:row>37</xdr:row>
      <xdr:rowOff>54209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29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70736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07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15108</xdr:rowOff>
    </xdr:from>
    <xdr:to>
      <xdr:col>76</xdr:col>
      <xdr:colOff>165100</xdr:colOff>
      <xdr:row>36</xdr:row>
      <xdr:rowOff>116708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133235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157160</xdr:rowOff>
    </xdr:from>
    <xdr:to>
      <xdr:col>72</xdr:col>
      <xdr:colOff>38100</xdr:colOff>
      <xdr:row>37</xdr:row>
      <xdr:rowOff>87310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2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78437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22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169550</xdr:rowOff>
    </xdr:from>
    <xdr:to>
      <xdr:col>67</xdr:col>
      <xdr:colOff>101600</xdr:colOff>
      <xdr:row>37</xdr:row>
      <xdr:rowOff>99700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4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90827</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3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71806</xdr:rowOff>
    </xdr:from>
    <xdr:to>
      <xdr:col>85</xdr:col>
      <xdr:colOff>126364</xdr:colOff>
      <xdr:row>59</xdr:row>
      <xdr:rowOff>55042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15756"/>
          <a:ext cx="1269" cy="135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58869</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74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55042</xdr:rowOff>
    </xdr:from>
    <xdr:to>
      <xdr:col>86</xdr:col>
      <xdr:colOff>25400</xdr:colOff>
      <xdr:row>59</xdr:row>
      <xdr:rowOff>55042</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7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18483</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9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135,846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71806</xdr:rowOff>
    </xdr:from>
    <xdr:to>
      <xdr:col>86</xdr:col>
      <xdr:colOff>25400</xdr:colOff>
      <xdr:row>51</xdr:row>
      <xdr:rowOff>71806</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15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94107</xdr:rowOff>
    </xdr:from>
    <xdr:to>
      <xdr:col>85</xdr:col>
      <xdr:colOff>127000</xdr:colOff>
      <xdr:row>58</xdr:row>
      <xdr:rowOff>20689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66757"/>
          <a:ext cx="838200" cy="9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42118</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43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19241</xdr:rowOff>
    </xdr:from>
    <xdr:to>
      <xdr:col>85</xdr:col>
      <xdr:colOff>177800</xdr:colOff>
      <xdr:row>57</xdr:row>
      <xdr:rowOff>120841</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91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57379</xdr:rowOff>
    </xdr:from>
    <xdr:to>
      <xdr:col>81</xdr:col>
      <xdr:colOff>50800</xdr:colOff>
      <xdr:row>57</xdr:row>
      <xdr:rowOff>94107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830029"/>
          <a:ext cx="889000" cy="36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37744</xdr:rowOff>
    </xdr:from>
    <xdr:to>
      <xdr:col>81</xdr:col>
      <xdr:colOff>101600</xdr:colOff>
      <xdr:row>57</xdr:row>
      <xdr:rowOff>139344</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1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155871</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8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138633</xdr:rowOff>
    </xdr:from>
    <xdr:to>
      <xdr:col>76</xdr:col>
      <xdr:colOff>114300</xdr:colOff>
      <xdr:row>57</xdr:row>
      <xdr:rowOff>57379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39833"/>
          <a:ext cx="889000" cy="9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64605</xdr:rowOff>
    </xdr:from>
    <xdr:to>
      <xdr:col>76</xdr:col>
      <xdr:colOff>165100</xdr:colOff>
      <xdr:row>57</xdr:row>
      <xdr:rowOff>166205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3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157332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2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138633</xdr:rowOff>
    </xdr:from>
    <xdr:to>
      <xdr:col>71</xdr:col>
      <xdr:colOff>177800</xdr:colOff>
      <xdr:row>57</xdr:row>
      <xdr:rowOff>53036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739833"/>
          <a:ext cx="889000" cy="8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170599</xdr:rowOff>
    </xdr:from>
    <xdr:to>
      <xdr:col>72</xdr:col>
      <xdr:colOff>38100</xdr:colOff>
      <xdr:row>57</xdr:row>
      <xdr:rowOff>100749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91876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86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37719</xdr:rowOff>
    </xdr:from>
    <xdr:to>
      <xdr:col>67</xdr:col>
      <xdr:colOff>101600</xdr:colOff>
      <xdr:row>57</xdr:row>
      <xdr:rowOff>139319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10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130446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0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141339</xdr:rowOff>
    </xdr:from>
    <xdr:to>
      <xdr:col>85</xdr:col>
      <xdr:colOff>177800</xdr:colOff>
      <xdr:row>58</xdr:row>
      <xdr:rowOff>71489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1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119766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43307</xdr:rowOff>
    </xdr:from>
    <xdr:to>
      <xdr:col>81</xdr:col>
      <xdr:colOff>101600</xdr:colOff>
      <xdr:row>57</xdr:row>
      <xdr:rowOff>144907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136034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0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6579</xdr:rowOff>
    </xdr:from>
    <xdr:to>
      <xdr:col>76</xdr:col>
      <xdr:colOff>165100</xdr:colOff>
      <xdr:row>57</xdr:row>
      <xdr:rowOff>108179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7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124706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55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87833</xdr:rowOff>
    </xdr:from>
    <xdr:to>
      <xdr:col>72</xdr:col>
      <xdr:colOff>38100</xdr:colOff>
      <xdr:row>57</xdr:row>
      <xdr:rowOff>17983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6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34510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46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2236</xdr:rowOff>
    </xdr:from>
    <xdr:to>
      <xdr:col>67</xdr:col>
      <xdr:colOff>101600</xdr:colOff>
      <xdr:row>57</xdr:row>
      <xdr:rowOff>103836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7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120363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55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10999</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012499"/>
          <a:ext cx="1269" cy="1500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129126</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78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10999</xdr:rowOff>
    </xdr:from>
    <xdr:to>
      <xdr:col>86</xdr:col>
      <xdr:colOff>25400</xdr:colOff>
      <xdr:row>70</xdr:row>
      <xdr:rowOff>10999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01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139860</xdr:rowOff>
    </xdr:from>
    <xdr:to>
      <xdr:col>85</xdr:col>
      <xdr:colOff>127000</xdr:colOff>
      <xdr:row>78</xdr:row>
      <xdr:rowOff>28897</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41510"/>
          <a:ext cx="838200" cy="6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9377</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382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30950</xdr:rowOff>
    </xdr:from>
    <xdr:to>
      <xdr:col>85</xdr:col>
      <xdr:colOff>177800</xdr:colOff>
      <xdr:row>78</xdr:row>
      <xdr:rowOff>132550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139860</xdr:rowOff>
    </xdr:from>
    <xdr:to>
      <xdr:col>81</xdr:col>
      <xdr:colOff>50800</xdr:colOff>
      <xdr:row>78</xdr:row>
      <xdr:rowOff>130648</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3341510"/>
          <a:ext cx="889000" cy="162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31886</xdr:rowOff>
    </xdr:from>
    <xdr:to>
      <xdr:col>81</xdr:col>
      <xdr:colOff>101600</xdr:colOff>
      <xdr:row>78</xdr:row>
      <xdr:rowOff>133486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40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124613</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49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108359</xdr:rowOff>
    </xdr:from>
    <xdr:to>
      <xdr:col>76</xdr:col>
      <xdr:colOff>114300</xdr:colOff>
      <xdr:row>78</xdr:row>
      <xdr:rowOff>130648</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481459"/>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34128</xdr:rowOff>
    </xdr:from>
    <xdr:to>
      <xdr:col>76</xdr:col>
      <xdr:colOff>165100</xdr:colOff>
      <xdr:row>78</xdr:row>
      <xdr:rowOff>135728</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40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152255</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18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108359</xdr:rowOff>
    </xdr:from>
    <xdr:to>
      <xdr:col>71</xdr:col>
      <xdr:colOff>177800</xdr:colOff>
      <xdr:row>78</xdr:row>
      <xdr:rowOff>125413</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481459"/>
          <a:ext cx="889000" cy="17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161710</xdr:rowOff>
    </xdr:from>
    <xdr:to>
      <xdr:col>72</xdr:col>
      <xdr:colOff>38100</xdr:colOff>
      <xdr:row>78</xdr:row>
      <xdr:rowOff>91860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108387</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1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12684</xdr:rowOff>
    </xdr:from>
    <xdr:to>
      <xdr:col>67</xdr:col>
      <xdr:colOff>101600</xdr:colOff>
      <xdr:row>78</xdr:row>
      <xdr:rowOff>114284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8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130811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16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149547</xdr:rowOff>
    </xdr:from>
    <xdr:to>
      <xdr:col>85</xdr:col>
      <xdr:colOff>177800</xdr:colOff>
      <xdr:row>78</xdr:row>
      <xdr:rowOff>79697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51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108924</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13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89060</xdr:rowOff>
    </xdr:from>
    <xdr:to>
      <xdr:col>81</xdr:col>
      <xdr:colOff>101600</xdr:colOff>
      <xdr:row>78</xdr:row>
      <xdr:rowOff>19210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2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35737</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428" y="130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79848</xdr:rowOff>
    </xdr:from>
    <xdr:to>
      <xdr:col>76</xdr:col>
      <xdr:colOff>165100</xdr:colOff>
      <xdr:row>79</xdr:row>
      <xdr:rowOff>9998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5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1125</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545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57559</xdr:rowOff>
    </xdr:from>
    <xdr:to>
      <xdr:col>72</xdr:col>
      <xdr:colOff>38100</xdr:colOff>
      <xdr:row>78</xdr:row>
      <xdr:rowOff>159159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3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150286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52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74613</xdr:rowOff>
    </xdr:from>
    <xdr:to>
      <xdr:col>67</xdr:col>
      <xdr:colOff>101600</xdr:colOff>
      <xdr:row>79</xdr:row>
      <xdr:rowOff>4763</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167340</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17" y="13540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84803</xdr:rowOff>
    </xdr:from>
    <xdr:to>
      <xdr:col>85</xdr:col>
      <xdr:colOff>126364</xdr:colOff>
      <xdr:row>98</xdr:row>
      <xdr:rowOff>87089</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343853"/>
          <a:ext cx="1269" cy="1545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90916</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9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87089</xdr:rowOff>
    </xdr:from>
    <xdr:to>
      <xdr:col>86</xdr:col>
      <xdr:colOff>25400</xdr:colOff>
      <xdr:row>98</xdr:row>
      <xdr:rowOff>87089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8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31480</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11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105,862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84803</xdr:rowOff>
    </xdr:from>
    <xdr:to>
      <xdr:col>86</xdr:col>
      <xdr:colOff>25400</xdr:colOff>
      <xdr:row>89</xdr:row>
      <xdr:rowOff>84803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343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15194</xdr:rowOff>
    </xdr:from>
    <xdr:to>
      <xdr:col>85</xdr:col>
      <xdr:colOff>127000</xdr:colOff>
      <xdr:row>95</xdr:row>
      <xdr:rowOff>35034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302944"/>
          <a:ext cx="838200" cy="19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155289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2715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5412</xdr:rowOff>
    </xdr:from>
    <xdr:to>
      <xdr:col>85</xdr:col>
      <xdr:colOff>177800</xdr:colOff>
      <xdr:row>95</xdr:row>
      <xdr:rowOff>107012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35034</xdr:rowOff>
    </xdr:from>
    <xdr:to>
      <xdr:col>81</xdr:col>
      <xdr:colOff>50800</xdr:colOff>
      <xdr:row>95</xdr:row>
      <xdr:rowOff>102601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322784"/>
          <a:ext cx="889000" cy="6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28403</xdr:rowOff>
    </xdr:from>
    <xdr:to>
      <xdr:col>81</xdr:col>
      <xdr:colOff>101600</xdr:colOff>
      <xdr:row>95</xdr:row>
      <xdr:rowOff>130003</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121130</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102601</xdr:rowOff>
    </xdr:from>
    <xdr:to>
      <xdr:col>76</xdr:col>
      <xdr:colOff>114300</xdr:colOff>
      <xdr:row>95</xdr:row>
      <xdr:rowOff>109885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390351"/>
          <a:ext cx="889000" cy="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23864</xdr:rowOff>
    </xdr:from>
    <xdr:to>
      <xdr:col>76</xdr:col>
      <xdr:colOff>165100</xdr:colOff>
      <xdr:row>95</xdr:row>
      <xdr:rowOff>125464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141991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109885</xdr:rowOff>
    </xdr:from>
    <xdr:to>
      <xdr:col>71</xdr:col>
      <xdr:colOff>177800</xdr:colOff>
      <xdr:row>95</xdr:row>
      <xdr:rowOff>115794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397635"/>
          <a:ext cx="889000" cy="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85536</xdr:rowOff>
    </xdr:from>
    <xdr:to>
      <xdr:col>72</xdr:col>
      <xdr:colOff>38100</xdr:colOff>
      <xdr:row>96</xdr:row>
      <xdr:rowOff>15686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6813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74890</xdr:rowOff>
    </xdr:from>
    <xdr:to>
      <xdr:col>67</xdr:col>
      <xdr:colOff>101600</xdr:colOff>
      <xdr:row>96</xdr:row>
      <xdr:rowOff>5040</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36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167617</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45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135844</xdr:rowOff>
    </xdr:from>
    <xdr:to>
      <xdr:col>85</xdr:col>
      <xdr:colOff>177800</xdr:colOff>
      <xdr:row>95</xdr:row>
      <xdr:rowOff>65994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25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158721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103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155684</xdr:rowOff>
    </xdr:from>
    <xdr:to>
      <xdr:col>81</xdr:col>
      <xdr:colOff>101600</xdr:colOff>
      <xdr:row>95</xdr:row>
      <xdr:rowOff>85834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27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102361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047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51801</xdr:rowOff>
    </xdr:from>
    <xdr:to>
      <xdr:col>76</xdr:col>
      <xdr:colOff>165100</xdr:colOff>
      <xdr:row>95</xdr:row>
      <xdr:rowOff>153401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33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144528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43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59085</xdr:rowOff>
    </xdr:from>
    <xdr:to>
      <xdr:col>72</xdr:col>
      <xdr:colOff>38100</xdr:colOff>
      <xdr:row>95</xdr:row>
      <xdr:rowOff>160685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3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5762</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12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64994</xdr:rowOff>
    </xdr:from>
    <xdr:to>
      <xdr:col>67</xdr:col>
      <xdr:colOff>101600</xdr:colOff>
      <xdr:row>95</xdr:row>
      <xdr:rowOff>166594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3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11671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12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80127</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66527"/>
          <a:ext cx="1269" cy="1088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167901</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30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26804</xdr:rowOff>
    </xdr:from>
    <xdr:ext cx="534377"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4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23,803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80127</xdr:rowOff>
    </xdr:from>
    <xdr:to>
      <xdr:col>116</xdr:col>
      <xdr:colOff>152400</xdr:colOff>
      <xdr:row>32</xdr:row>
      <xdr:rowOff>80127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66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85351</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290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62474</xdr:rowOff>
    </xdr:from>
    <xdr:to>
      <xdr:col>116</xdr:col>
      <xdr:colOff>114300</xdr:colOff>
      <xdr:row>38</xdr:row>
      <xdr:rowOff>164074</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77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72486</xdr:rowOff>
    </xdr:from>
    <xdr:to>
      <xdr:col>112</xdr:col>
      <xdr:colOff>38100</xdr:colOff>
      <xdr:row>39</xdr:row>
      <xdr:rowOff>2636</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8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19164</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4017" y="63628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71755</xdr:rowOff>
    </xdr:from>
    <xdr:to>
      <xdr:col>107</xdr:col>
      <xdr:colOff>101600</xdr:colOff>
      <xdr:row>39</xdr:row>
      <xdr:rowOff>1905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18432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62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85562</xdr:rowOff>
    </xdr:from>
    <xdr:to>
      <xdr:col>102</xdr:col>
      <xdr:colOff>165100</xdr:colOff>
      <xdr:row>39</xdr:row>
      <xdr:rowOff>15712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32240</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84831</xdr:rowOff>
    </xdr:from>
    <xdr:to>
      <xdr:col>98</xdr:col>
      <xdr:colOff>38100</xdr:colOff>
      <xdr:row>39</xdr:row>
      <xdr:rowOff>14981</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9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31508</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7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40901</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60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mn-ea"/>
              <a:ea typeface="+mn-ea"/>
            </a:rPr>
            <a:t>　議会費は、住民一人当たり</a:t>
          </a:r>
          <a:r>
            <a:rPr kumimoji="1" lang="en-US" altLang="ja-JP" sz="1000">
              <a:latin typeface="+mn-ea"/>
              <a:ea typeface="+mn-ea"/>
            </a:rPr>
            <a:t>3,909</a:t>
          </a:r>
          <a:r>
            <a:rPr kumimoji="1" lang="ja-JP" altLang="en-US" sz="1000">
              <a:latin typeface="+mn-ea"/>
              <a:ea typeface="+mn-ea"/>
            </a:rPr>
            <a:t>円、総務費については、公共施設等整備基金積立金等の増やコミュニティセンター関係経費の教育費からの移動による皆増により住民一人当たり</a:t>
          </a:r>
          <a:r>
            <a:rPr kumimoji="1" lang="en-US" altLang="ja-JP" sz="1000">
              <a:latin typeface="+mn-ea"/>
              <a:ea typeface="+mn-ea"/>
            </a:rPr>
            <a:t>93,849</a:t>
          </a:r>
          <a:r>
            <a:rPr kumimoji="1" lang="ja-JP" altLang="en-US" sz="1000">
              <a:latin typeface="+mn-ea"/>
              <a:ea typeface="+mn-ea"/>
            </a:rPr>
            <a:t>円、民生費については、子育て世代活動支援センター整備事業費や住民税非課税世帯物価高騰緊急支援給付金給付事業費の増により住民一人当たり</a:t>
          </a:r>
          <a:r>
            <a:rPr kumimoji="1" lang="en-US" altLang="ja-JP" sz="1000">
              <a:latin typeface="+mn-ea"/>
              <a:ea typeface="+mn-ea"/>
            </a:rPr>
            <a:t>207,554</a:t>
          </a:r>
          <a:r>
            <a:rPr kumimoji="1" lang="ja-JP" altLang="en-US" sz="1000">
              <a:latin typeface="+mn-ea"/>
              <a:ea typeface="+mn-ea"/>
            </a:rPr>
            <a:t>円と、それぞれ前年を上回った。</a:t>
          </a:r>
          <a:endParaRPr kumimoji="1" lang="en-US" altLang="ja-JP" sz="1000">
            <a:latin typeface="+mn-ea"/>
            <a:ea typeface="+mn-ea"/>
          </a:endParaRPr>
        </a:p>
        <a:p>
          <a:r>
            <a:rPr kumimoji="1" lang="ja-JP" altLang="en-US" sz="1000">
              <a:latin typeface="+mn-ea"/>
              <a:ea typeface="+mn-ea"/>
            </a:rPr>
            <a:t>　一方、衛生費については、三友堂病院建替事業費補助金の皆減や新型コロナウイルスワクチン接種事業費の減により住民一人当たり</a:t>
          </a:r>
          <a:r>
            <a:rPr kumimoji="1" lang="en-US" altLang="ja-JP" sz="1000">
              <a:latin typeface="+mn-ea"/>
              <a:ea typeface="+mn-ea"/>
            </a:rPr>
            <a:t>46,787</a:t>
          </a:r>
          <a:r>
            <a:rPr kumimoji="1" lang="ja-JP" altLang="en-US" sz="1000">
              <a:latin typeface="+mn-ea"/>
              <a:ea typeface="+mn-ea"/>
            </a:rPr>
            <a:t>円、労働費については住民一人当たり</a:t>
          </a:r>
          <a:r>
            <a:rPr kumimoji="1" lang="en-US" altLang="ja-JP" sz="1000">
              <a:latin typeface="+mn-ea"/>
              <a:ea typeface="+mn-ea"/>
            </a:rPr>
            <a:t>1,202</a:t>
          </a:r>
          <a:r>
            <a:rPr kumimoji="1" lang="ja-JP" altLang="en-US" sz="1000">
              <a:latin typeface="+mn-ea"/>
              <a:ea typeface="+mn-ea"/>
            </a:rPr>
            <a:t>円、商工費については、融資制度取扱金融機関貸付金の減や観光客誘致事業費の減等により住民一人当たり</a:t>
          </a:r>
          <a:r>
            <a:rPr kumimoji="1" lang="en-US" altLang="ja-JP" sz="1000">
              <a:latin typeface="+mn-ea"/>
              <a:ea typeface="+mn-ea"/>
            </a:rPr>
            <a:t>36,388</a:t>
          </a:r>
          <a:r>
            <a:rPr kumimoji="1" lang="ja-JP" altLang="en-US" sz="1000">
              <a:latin typeface="+mn-ea"/>
              <a:ea typeface="+mn-ea"/>
            </a:rPr>
            <a:t>円、土木費については、除雪対策事業費の減等により住民一人当たり</a:t>
          </a:r>
          <a:r>
            <a:rPr kumimoji="1" lang="en-US" altLang="ja-JP" sz="1000">
              <a:latin typeface="+mn-ea"/>
              <a:ea typeface="+mn-ea"/>
            </a:rPr>
            <a:t>46,526</a:t>
          </a:r>
          <a:r>
            <a:rPr kumimoji="1" lang="ja-JP" altLang="en-US" sz="1000">
              <a:latin typeface="+mn-ea"/>
              <a:ea typeface="+mn-ea"/>
            </a:rPr>
            <a:t>円、消防費については、置賜広域行政事務組合に対する地方交付税措置費分担金の減等により住民一人当たり</a:t>
          </a:r>
          <a:r>
            <a:rPr kumimoji="1" lang="en-US" altLang="ja-JP" sz="1000">
              <a:latin typeface="+mn-ea"/>
              <a:ea typeface="+mn-ea"/>
            </a:rPr>
            <a:t>16,279</a:t>
          </a:r>
          <a:r>
            <a:rPr kumimoji="1" lang="ja-JP" altLang="en-US" sz="1000">
              <a:latin typeface="+mn-ea"/>
              <a:ea typeface="+mn-ea"/>
            </a:rPr>
            <a:t>円、教育費については、コミュニティセンター関係経費の総務費への移動による皆減や陸上競技場第３種公認更新等改修工事費の皆減等により住民一人当たり</a:t>
          </a:r>
          <a:r>
            <a:rPr kumimoji="1" lang="en-US" altLang="ja-JP" sz="1000">
              <a:latin typeface="+mn-ea"/>
              <a:ea typeface="+mn-ea"/>
            </a:rPr>
            <a:t>45,371</a:t>
          </a:r>
          <a:r>
            <a:rPr kumimoji="1" lang="ja-JP" altLang="en-US" sz="1000">
              <a:latin typeface="+mn-ea"/>
              <a:ea typeface="+mn-ea"/>
            </a:rPr>
            <a:t>円、災害復旧費については、</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月の大雨による復旧事業費の減</a:t>
          </a:r>
          <a:r>
            <a:rPr kumimoji="1" lang="ja-JP" altLang="en-US" sz="1000">
              <a:solidFill>
                <a:schemeClr val="dk1"/>
              </a:solidFill>
              <a:effectLst/>
              <a:latin typeface="+mn-lt"/>
              <a:ea typeface="+mn-ea"/>
              <a:cs typeface="+mn-cs"/>
            </a:rPr>
            <a:t>等</a:t>
          </a:r>
          <a:r>
            <a:rPr kumimoji="1" lang="ja-JP" altLang="ja-JP" sz="1000">
              <a:solidFill>
                <a:schemeClr val="dk1"/>
              </a:solidFill>
              <a:effectLst/>
              <a:latin typeface="+mn-lt"/>
              <a:ea typeface="+mn-ea"/>
              <a:cs typeface="+mn-cs"/>
            </a:rPr>
            <a:t>により住民一人あたり</a:t>
          </a:r>
          <a:r>
            <a:rPr kumimoji="1" lang="en-US" altLang="ja-JP" sz="1000">
              <a:solidFill>
                <a:schemeClr val="dk1"/>
              </a:solidFill>
              <a:effectLst/>
              <a:latin typeface="+mn-lt"/>
              <a:ea typeface="+mn-ea"/>
              <a:cs typeface="+mn-cs"/>
            </a:rPr>
            <a:t>4,847</a:t>
          </a:r>
          <a:r>
            <a:rPr kumimoji="1" lang="ja-JP" altLang="ja-JP" sz="1000">
              <a:solidFill>
                <a:schemeClr val="dk1"/>
              </a:solidFill>
              <a:effectLst/>
              <a:latin typeface="+mn-lt"/>
              <a:ea typeface="+mn-ea"/>
              <a:cs typeface="+mn-cs"/>
            </a:rPr>
            <a:t>円と</a:t>
          </a:r>
          <a:r>
            <a:rPr kumimoji="1" lang="ja-JP" altLang="en-US" sz="1000">
              <a:solidFill>
                <a:schemeClr val="dk1"/>
              </a:solidFill>
              <a:effectLst/>
              <a:latin typeface="+mn-lt"/>
              <a:ea typeface="+mn-ea"/>
              <a:cs typeface="+mn-cs"/>
            </a:rPr>
            <a:t>それぞれ</a:t>
          </a:r>
          <a:r>
            <a:rPr kumimoji="1" lang="ja-JP" altLang="ja-JP" sz="1000">
              <a:solidFill>
                <a:schemeClr val="dk1"/>
              </a:solidFill>
              <a:effectLst/>
              <a:latin typeface="+mn-lt"/>
              <a:ea typeface="+mn-ea"/>
              <a:cs typeface="+mn-cs"/>
            </a:rPr>
            <a:t>前年を下回った。</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農林水産業費については前年水準並みの住民一人当たり</a:t>
          </a:r>
          <a:r>
            <a:rPr kumimoji="1" lang="en-US" altLang="ja-JP" sz="1000">
              <a:solidFill>
                <a:schemeClr val="dk1"/>
              </a:solidFill>
              <a:effectLst/>
              <a:latin typeface="+mn-lt"/>
              <a:ea typeface="+mn-ea"/>
              <a:cs typeface="+mn-cs"/>
            </a:rPr>
            <a:t>11,856</a:t>
          </a:r>
          <a:r>
            <a:rPr kumimoji="1" lang="ja-JP" altLang="en-US" sz="1000">
              <a:solidFill>
                <a:schemeClr val="dk1"/>
              </a:solidFill>
              <a:effectLst/>
              <a:latin typeface="+mn-lt"/>
              <a:ea typeface="+mn-ea"/>
              <a:cs typeface="+mn-cs"/>
            </a:rPr>
            <a:t>円であった。</a:t>
          </a:r>
          <a:endParaRPr kumimoji="1" lang="ja-JP" altLang="en-US" sz="1000">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700">
              <a:solidFill>
                <a:schemeClr val="dk1"/>
              </a:solidFill>
              <a:effectLst/>
              <a:latin typeface="+mn-lt"/>
              <a:ea typeface="+mn-ea"/>
              <a:cs typeface="+mn-cs"/>
            </a:rPr>
            <a:t>○財政調整基金残高</a:t>
          </a:r>
          <a:endParaRPr lang="ja-JP" altLang="ja-JP" sz="7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5</a:t>
          </a:r>
          <a:r>
            <a:rPr kumimoji="1" lang="ja-JP" altLang="ja-JP" sz="700">
              <a:solidFill>
                <a:schemeClr val="dk1"/>
              </a:solidFill>
              <a:effectLst/>
              <a:latin typeface="+mn-lt"/>
              <a:ea typeface="+mn-ea"/>
              <a:cs typeface="+mn-cs"/>
            </a:rPr>
            <a:t>年度は約</a:t>
          </a:r>
          <a:r>
            <a:rPr kumimoji="1" lang="en-US" altLang="ja-JP" sz="700">
              <a:solidFill>
                <a:schemeClr val="dk1"/>
              </a:solidFill>
              <a:effectLst/>
              <a:latin typeface="+mn-lt"/>
              <a:ea typeface="+mn-ea"/>
              <a:cs typeface="+mn-cs"/>
            </a:rPr>
            <a:t>7.5</a:t>
          </a:r>
          <a:r>
            <a:rPr kumimoji="1" lang="ja-JP" altLang="ja-JP" sz="700">
              <a:solidFill>
                <a:schemeClr val="dk1"/>
              </a:solidFill>
              <a:effectLst/>
              <a:latin typeface="+mn-lt"/>
              <a:ea typeface="+mn-ea"/>
              <a:cs typeface="+mn-cs"/>
            </a:rPr>
            <a:t>億円を積立し、安定した基金残高の確保を図った。</a:t>
          </a:r>
          <a:endParaRPr lang="ja-JP" altLang="ja-JP" sz="700">
            <a:effectLst/>
          </a:endParaRPr>
        </a:p>
        <a:p>
          <a:r>
            <a:rPr kumimoji="1" lang="ja-JP" altLang="ja-JP" sz="700">
              <a:solidFill>
                <a:schemeClr val="dk1"/>
              </a:solidFill>
              <a:effectLst/>
              <a:latin typeface="+mn-lt"/>
              <a:ea typeface="+mn-ea"/>
              <a:cs typeface="+mn-cs"/>
            </a:rPr>
            <a:t>○実質収支額</a:t>
          </a:r>
          <a:endParaRPr lang="ja-JP" altLang="ja-JP" sz="700">
            <a:effectLst/>
          </a:endParaRPr>
        </a:p>
        <a:p>
          <a:r>
            <a:rPr kumimoji="1" lang="ja-JP" altLang="ja-JP" sz="700">
              <a:solidFill>
                <a:schemeClr val="dk1"/>
              </a:solidFill>
              <a:effectLst/>
              <a:latin typeface="+mn-lt"/>
              <a:ea typeface="+mn-ea"/>
              <a:cs typeface="+mn-cs"/>
            </a:rPr>
            <a:t>　市税</a:t>
          </a:r>
          <a:r>
            <a:rPr kumimoji="1" lang="ja-JP" altLang="en-US" sz="700">
              <a:solidFill>
                <a:schemeClr val="dk1"/>
              </a:solidFill>
              <a:effectLst/>
              <a:latin typeface="+mn-lt"/>
              <a:ea typeface="+mn-ea"/>
              <a:cs typeface="+mn-cs"/>
            </a:rPr>
            <a:t>の</a:t>
          </a:r>
          <a:r>
            <a:rPr kumimoji="1" lang="ja-JP" altLang="ja-JP" sz="700">
              <a:solidFill>
                <a:schemeClr val="dk1"/>
              </a:solidFill>
              <a:effectLst/>
              <a:latin typeface="+mn-lt"/>
              <a:ea typeface="+mn-ea"/>
              <a:cs typeface="+mn-cs"/>
            </a:rPr>
            <a:t>増加</a:t>
          </a:r>
          <a:r>
            <a:rPr kumimoji="1" lang="ja-JP" altLang="en-US" sz="700">
              <a:solidFill>
                <a:schemeClr val="dk1"/>
              </a:solidFill>
              <a:effectLst/>
              <a:latin typeface="+mn-lt"/>
              <a:ea typeface="+mn-ea"/>
              <a:cs typeface="+mn-cs"/>
            </a:rPr>
            <a:t>や次年度に繰り越すべき財源の大幅な減少</a:t>
          </a:r>
          <a:r>
            <a:rPr kumimoji="1" lang="ja-JP" altLang="ja-JP" sz="700">
              <a:solidFill>
                <a:schemeClr val="dk1"/>
              </a:solidFill>
              <a:effectLst/>
              <a:latin typeface="+mn-lt"/>
              <a:ea typeface="+mn-ea"/>
              <a:cs typeface="+mn-cs"/>
            </a:rPr>
            <a:t>により、実質収支</a:t>
          </a:r>
          <a:r>
            <a:rPr kumimoji="1" lang="ja-JP" altLang="en-US" sz="700">
              <a:solidFill>
                <a:schemeClr val="dk1"/>
              </a:solidFill>
              <a:effectLst/>
              <a:latin typeface="+mn-lt"/>
              <a:ea typeface="+mn-ea"/>
              <a:cs typeface="+mn-cs"/>
            </a:rPr>
            <a:t>は前年を上回る</a:t>
          </a:r>
          <a:r>
            <a:rPr kumimoji="1" lang="en-US" altLang="ja-JP" sz="700">
              <a:solidFill>
                <a:schemeClr val="dk1"/>
              </a:solidFill>
              <a:effectLst/>
              <a:latin typeface="+mn-lt"/>
              <a:ea typeface="+mn-ea"/>
              <a:cs typeface="+mn-cs"/>
            </a:rPr>
            <a:t>1,586</a:t>
          </a:r>
          <a:r>
            <a:rPr kumimoji="1" lang="ja-JP" altLang="ja-JP" sz="700">
              <a:solidFill>
                <a:schemeClr val="dk1"/>
              </a:solidFill>
              <a:effectLst/>
              <a:latin typeface="+mn-lt"/>
              <a:ea typeface="+mn-ea"/>
              <a:cs typeface="+mn-cs"/>
            </a:rPr>
            <a:t>百万円となった。歳出については、大規模事業の有無による投資的経費の増減が大きく影響している。</a:t>
          </a:r>
          <a:endParaRPr lang="ja-JP" altLang="ja-JP" sz="700">
            <a:effectLst/>
          </a:endParaRPr>
        </a:p>
        <a:p>
          <a:r>
            <a:rPr kumimoji="1" lang="ja-JP" altLang="ja-JP" sz="700">
              <a:solidFill>
                <a:schemeClr val="dk1"/>
              </a:solidFill>
              <a:effectLst/>
              <a:latin typeface="+mn-lt"/>
              <a:ea typeface="+mn-ea"/>
              <a:cs typeface="+mn-cs"/>
            </a:rPr>
            <a:t>○実質単年度収支</a:t>
          </a:r>
          <a:endParaRPr lang="ja-JP" altLang="ja-JP" sz="7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5</a:t>
          </a:r>
          <a:r>
            <a:rPr kumimoji="1" lang="ja-JP" altLang="ja-JP" sz="700">
              <a:solidFill>
                <a:schemeClr val="dk1"/>
              </a:solidFill>
              <a:effectLst/>
              <a:latin typeface="+mn-lt"/>
              <a:ea typeface="+mn-ea"/>
              <a:cs typeface="+mn-cs"/>
            </a:rPr>
            <a:t>年度は、次年度に繰り越すべき財源</a:t>
          </a:r>
          <a:r>
            <a:rPr kumimoji="1" lang="ja-JP" altLang="en-US" sz="700">
              <a:solidFill>
                <a:schemeClr val="dk1"/>
              </a:solidFill>
              <a:effectLst/>
              <a:latin typeface="+mn-lt"/>
              <a:ea typeface="+mn-ea"/>
              <a:cs typeface="+mn-cs"/>
            </a:rPr>
            <a:t>の減少や積立金の増加により</a:t>
          </a:r>
          <a:r>
            <a:rPr kumimoji="1" lang="ja-JP" altLang="ja-JP" sz="700">
              <a:solidFill>
                <a:schemeClr val="dk1"/>
              </a:solidFill>
              <a:effectLst/>
              <a:latin typeface="+mn-lt"/>
              <a:ea typeface="+mn-ea"/>
              <a:cs typeface="+mn-cs"/>
            </a:rPr>
            <a:t>、実質単年度収支は</a:t>
          </a:r>
          <a:r>
            <a:rPr kumimoji="1" lang="ja-JP" altLang="en-US" sz="700">
              <a:solidFill>
                <a:schemeClr val="dk1"/>
              </a:solidFill>
              <a:effectLst/>
              <a:latin typeface="+mn-lt"/>
              <a:ea typeface="+mn-ea"/>
              <a:cs typeface="+mn-cs"/>
            </a:rPr>
            <a:t>前年を上回る</a:t>
          </a:r>
          <a:r>
            <a:rPr kumimoji="1" lang="ja-JP" altLang="ja-JP" sz="700">
              <a:solidFill>
                <a:schemeClr val="dk1"/>
              </a:solidFill>
              <a:effectLst/>
              <a:latin typeface="+mn-lt"/>
              <a:ea typeface="+mn-ea"/>
              <a:cs typeface="+mn-cs"/>
            </a:rPr>
            <a:t>約</a:t>
          </a:r>
          <a:r>
            <a:rPr kumimoji="1" lang="en-US" altLang="ja-JP" sz="700">
              <a:solidFill>
                <a:schemeClr val="dk1"/>
              </a:solidFill>
              <a:effectLst/>
              <a:latin typeface="+mn-lt"/>
              <a:ea typeface="+mn-ea"/>
              <a:cs typeface="+mn-cs"/>
            </a:rPr>
            <a:t>122</a:t>
          </a:r>
          <a:r>
            <a:rPr kumimoji="1" lang="ja-JP" altLang="ja-JP" sz="700">
              <a:solidFill>
                <a:schemeClr val="dk1"/>
              </a:solidFill>
              <a:effectLst/>
              <a:latin typeface="+mn-lt"/>
              <a:ea typeface="+mn-ea"/>
              <a:cs typeface="+mn-cs"/>
            </a:rPr>
            <a:t>百万円の黒字となった。</a:t>
          </a:r>
          <a:endParaRPr lang="ja-JP" altLang="ja-JP" sz="700">
            <a:effectLst/>
          </a:endParaRPr>
        </a:p>
        <a:p>
          <a:r>
            <a:rPr kumimoji="1" lang="ja-JP" altLang="ja-JP" sz="700">
              <a:solidFill>
                <a:schemeClr val="dk1"/>
              </a:solidFill>
              <a:effectLst/>
              <a:latin typeface="+mn-lt"/>
              <a:ea typeface="+mn-ea"/>
              <a:cs typeface="+mn-cs"/>
            </a:rPr>
            <a:t>○今後の対応</a:t>
          </a:r>
          <a:endParaRPr lang="ja-JP" altLang="ja-JP" sz="700">
            <a:effectLst/>
          </a:endParaRPr>
        </a:p>
        <a:p>
          <a:r>
            <a:rPr kumimoji="1" lang="ja-JP" altLang="ja-JP" sz="700">
              <a:solidFill>
                <a:schemeClr val="dk1"/>
              </a:solidFill>
              <a:effectLst/>
              <a:latin typeface="+mn-lt"/>
              <a:ea typeface="+mn-ea"/>
              <a:cs typeface="+mn-cs"/>
            </a:rPr>
            <a:t>　令和</a:t>
          </a:r>
          <a:r>
            <a:rPr kumimoji="1" lang="en-US" altLang="ja-JP" sz="700">
              <a:solidFill>
                <a:schemeClr val="dk1"/>
              </a:solidFill>
              <a:effectLst/>
              <a:latin typeface="+mn-lt"/>
              <a:ea typeface="+mn-ea"/>
              <a:cs typeface="+mn-cs"/>
            </a:rPr>
            <a:t>2</a:t>
          </a:r>
          <a:r>
            <a:rPr kumimoji="1" lang="ja-JP" altLang="ja-JP" sz="7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700">
            <a:effectLst/>
          </a:endParaRPr>
        </a:p>
        <a:p>
          <a:endParaRPr kumimoji="1" lang="ja-JP" altLang="en-US" sz="7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○現状</a:t>
          </a:r>
          <a:endParaRPr lang="ja-JP" altLang="ja-JP" sz="1400">
            <a:effectLst/>
          </a:endParaRPr>
        </a:p>
        <a:p>
          <a:r>
            <a:rPr kumimoji="1" lang="ja-JP" altLang="ja-JP" sz="1100">
              <a:solidFill>
                <a:schemeClr val="dk1"/>
              </a:solidFill>
              <a:effectLst/>
              <a:latin typeface="+mn-lt"/>
              <a:ea typeface="+mn-ea"/>
              <a:cs typeface="+mn-cs"/>
            </a:rPr>
            <a:t>　一般会計及びすべての会計で赤字は生じていない。</a:t>
          </a:r>
          <a:endParaRPr lang="ja-JP" altLang="ja-JP" sz="1400">
            <a:effectLst/>
          </a:endParaRPr>
        </a:p>
        <a:p>
          <a:r>
            <a:rPr kumimoji="1" lang="ja-JP" altLang="ja-JP" sz="1100">
              <a:solidFill>
                <a:schemeClr val="dk1"/>
              </a:solidFill>
              <a:effectLst/>
              <a:latin typeface="+mn-lt"/>
              <a:ea typeface="+mn-ea"/>
              <a:cs typeface="+mn-cs"/>
            </a:rPr>
            <a:t>○今後の対応</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chemeClr val="dk1"/>
              </a:solidFill>
              <a:effectLst/>
              <a:latin typeface="+mn-lt"/>
              <a:ea typeface="+mn-ea"/>
              <a:cs typeface="+mn-cs"/>
            </a:rPr>
            <a:t>○元利償還金</a:t>
          </a:r>
          <a:endParaRPr lang="ja-JP" altLang="ja-JP" sz="1200">
            <a:effectLst/>
          </a:endParaRPr>
        </a:p>
        <a:p>
          <a:r>
            <a:rPr kumimoji="1" lang="ja-JP" altLang="ja-JP" sz="1050">
              <a:solidFill>
                <a:schemeClr val="dk1"/>
              </a:solidFill>
              <a:effectLst/>
              <a:latin typeface="+mn-lt"/>
              <a:ea typeface="+mn-ea"/>
              <a:cs typeface="+mn-cs"/>
            </a:rPr>
            <a:t>　令和</a:t>
          </a:r>
          <a:r>
            <a:rPr kumimoji="1" lang="en-US" altLang="ja-JP" sz="1050">
              <a:solidFill>
                <a:schemeClr val="dk1"/>
              </a:solidFill>
              <a:effectLst/>
              <a:latin typeface="+mn-lt"/>
              <a:ea typeface="+mn-ea"/>
              <a:cs typeface="+mn-cs"/>
            </a:rPr>
            <a:t>4</a:t>
          </a:r>
          <a:r>
            <a:rPr kumimoji="1" lang="ja-JP" altLang="ja-JP" sz="1050">
              <a:solidFill>
                <a:schemeClr val="dk1"/>
              </a:solidFill>
              <a:effectLst/>
              <a:latin typeface="+mn-lt"/>
              <a:ea typeface="+mn-ea"/>
              <a:cs typeface="+mn-cs"/>
            </a:rPr>
            <a:t>年度で元金償還が終了したものがある一方で、庁舎建替事業や</a:t>
          </a:r>
          <a:r>
            <a:rPr kumimoji="1" lang="ja-JP" altLang="en-US" sz="1050">
              <a:solidFill>
                <a:schemeClr val="dk1"/>
              </a:solidFill>
              <a:effectLst/>
              <a:latin typeface="+mn-lt"/>
              <a:ea typeface="+mn-ea"/>
              <a:cs typeface="+mn-cs"/>
            </a:rPr>
            <a:t>小・中学校空調設備整備事業</a:t>
          </a:r>
          <a:r>
            <a:rPr kumimoji="1" lang="ja-JP" altLang="ja-JP" sz="1050">
              <a:solidFill>
                <a:schemeClr val="dk1"/>
              </a:solidFill>
              <a:effectLst/>
              <a:latin typeface="+mn-lt"/>
              <a:ea typeface="+mn-ea"/>
              <a:cs typeface="+mn-cs"/>
            </a:rPr>
            <a:t>等の元金償還が増加した</a:t>
          </a:r>
          <a:r>
            <a:rPr kumimoji="1" lang="ja-JP" altLang="en-US" sz="1050">
              <a:solidFill>
                <a:schemeClr val="dk1"/>
              </a:solidFill>
              <a:effectLst/>
              <a:latin typeface="+mn-lt"/>
              <a:ea typeface="+mn-ea"/>
              <a:cs typeface="+mn-cs"/>
            </a:rPr>
            <a:t>ため</a:t>
          </a:r>
          <a:r>
            <a:rPr kumimoji="1" lang="ja-JP" altLang="ja-JP" sz="1050">
              <a:solidFill>
                <a:schemeClr val="dk1"/>
              </a:solidFill>
              <a:effectLst/>
              <a:latin typeface="+mn-lt"/>
              <a:ea typeface="+mn-ea"/>
              <a:cs typeface="+mn-cs"/>
            </a:rPr>
            <a:t>、全体として</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○公営企業債の元利償還金に対する繰入金</a:t>
          </a:r>
          <a:endParaRPr lang="ja-JP" altLang="ja-JP" sz="1200">
            <a:effectLst/>
          </a:endParaRPr>
        </a:p>
        <a:p>
          <a:r>
            <a:rPr kumimoji="1" lang="ja-JP" altLang="ja-JP" sz="1050">
              <a:solidFill>
                <a:schemeClr val="dk1"/>
              </a:solidFill>
              <a:effectLst/>
              <a:latin typeface="+mn-lt"/>
              <a:ea typeface="+mn-ea"/>
              <a:cs typeface="+mn-cs"/>
            </a:rPr>
            <a:t>　令和</a:t>
          </a:r>
          <a:r>
            <a:rPr kumimoji="1" lang="en-US" altLang="ja-JP" sz="1050">
              <a:solidFill>
                <a:schemeClr val="dk1"/>
              </a:solidFill>
              <a:effectLst/>
              <a:latin typeface="+mn-lt"/>
              <a:ea typeface="+mn-ea"/>
              <a:cs typeface="+mn-cs"/>
            </a:rPr>
            <a:t>5</a:t>
          </a:r>
          <a:r>
            <a:rPr kumimoji="1" lang="ja-JP" altLang="ja-JP" sz="1050">
              <a:solidFill>
                <a:schemeClr val="dk1"/>
              </a:solidFill>
              <a:effectLst/>
              <a:latin typeface="+mn-lt"/>
              <a:ea typeface="+mn-ea"/>
              <a:cs typeface="+mn-cs"/>
            </a:rPr>
            <a:t>年度は</a:t>
          </a:r>
          <a:r>
            <a:rPr kumimoji="1" lang="ja-JP" altLang="en-US" sz="1050">
              <a:solidFill>
                <a:schemeClr val="dk1"/>
              </a:solidFill>
              <a:effectLst/>
              <a:latin typeface="+mn-lt"/>
              <a:ea typeface="+mn-ea"/>
              <a:cs typeface="+mn-cs"/>
            </a:rPr>
            <a:t>新病院建設に係る</a:t>
          </a:r>
          <a:r>
            <a:rPr kumimoji="1" lang="ja-JP" altLang="ja-JP" sz="1050">
              <a:solidFill>
                <a:schemeClr val="dk1"/>
              </a:solidFill>
              <a:effectLst/>
              <a:latin typeface="+mn-lt"/>
              <a:ea typeface="+mn-ea"/>
              <a:cs typeface="+mn-cs"/>
            </a:rPr>
            <a:t>準元利償還金が</a:t>
          </a:r>
          <a:r>
            <a:rPr kumimoji="1" lang="ja-JP" altLang="en-US" sz="1050">
              <a:solidFill>
                <a:schemeClr val="dk1"/>
              </a:solidFill>
              <a:effectLst/>
              <a:latin typeface="+mn-lt"/>
              <a:ea typeface="+mn-ea"/>
              <a:cs typeface="+mn-cs"/>
            </a:rPr>
            <a:t>大幅に増加</a:t>
          </a:r>
          <a:r>
            <a:rPr kumimoji="1" lang="ja-JP" altLang="ja-JP" sz="1050">
              <a:solidFill>
                <a:schemeClr val="dk1"/>
              </a:solidFill>
              <a:effectLst/>
              <a:latin typeface="+mn-lt"/>
              <a:ea typeface="+mn-ea"/>
              <a:cs typeface="+mn-cs"/>
            </a:rPr>
            <a:t>したことなどから</a:t>
          </a:r>
          <a:r>
            <a:rPr kumimoji="1" lang="ja-JP" altLang="en-US" sz="1050">
              <a:solidFill>
                <a:schemeClr val="dk1"/>
              </a:solidFill>
              <a:effectLst/>
              <a:latin typeface="+mn-lt"/>
              <a:ea typeface="+mn-ea"/>
              <a:cs typeface="+mn-cs"/>
            </a:rPr>
            <a:t>増</a:t>
          </a:r>
          <a:r>
            <a:rPr kumimoji="1" lang="ja-JP" altLang="ja-JP" sz="1050">
              <a:solidFill>
                <a:schemeClr val="dk1"/>
              </a:solidFill>
              <a:effectLst/>
              <a:latin typeface="+mn-lt"/>
              <a:ea typeface="+mn-ea"/>
              <a:cs typeface="+mn-cs"/>
            </a:rPr>
            <a:t>となった。</a:t>
          </a:r>
          <a:endParaRPr lang="ja-JP" altLang="ja-JP" sz="1200">
            <a:effectLst/>
          </a:endParaRPr>
        </a:p>
        <a:p>
          <a:r>
            <a:rPr kumimoji="1" lang="ja-JP" altLang="ja-JP" sz="1050">
              <a:solidFill>
                <a:schemeClr val="dk1"/>
              </a:solidFill>
              <a:effectLst/>
              <a:latin typeface="+mn-lt"/>
              <a:ea typeface="+mn-ea"/>
              <a:cs typeface="+mn-cs"/>
            </a:rPr>
            <a:t>○実質公債費比率の分子</a:t>
          </a:r>
          <a:endParaRPr lang="ja-JP" altLang="ja-JP" sz="1200">
            <a:effectLst/>
          </a:endParaRPr>
        </a:p>
        <a:p>
          <a:r>
            <a:rPr kumimoji="1" lang="ja-JP" altLang="ja-JP" sz="1050">
              <a:solidFill>
                <a:schemeClr val="dk1"/>
              </a:solidFill>
              <a:effectLst/>
              <a:latin typeface="+mn-lt"/>
              <a:ea typeface="+mn-ea"/>
              <a:cs typeface="+mn-cs"/>
            </a:rPr>
            <a:t>　</a:t>
          </a:r>
          <a:r>
            <a:rPr kumimoji="1" lang="ja-JP" altLang="en-US" sz="1050">
              <a:solidFill>
                <a:schemeClr val="dk1"/>
              </a:solidFill>
              <a:effectLst/>
              <a:latin typeface="+mn-lt"/>
              <a:ea typeface="+mn-ea"/>
              <a:cs typeface="+mn-cs"/>
            </a:rPr>
            <a:t>元利償還金と</a:t>
          </a:r>
          <a:r>
            <a:rPr kumimoji="1" lang="ja-JP" altLang="ja-JP" sz="1050">
              <a:solidFill>
                <a:schemeClr val="dk1"/>
              </a:solidFill>
              <a:effectLst/>
              <a:latin typeface="+mn-lt"/>
              <a:ea typeface="+mn-ea"/>
              <a:cs typeface="+mn-cs"/>
            </a:rPr>
            <a:t>公営企業債の元利償還金に対する繰入金</a:t>
          </a:r>
          <a:r>
            <a:rPr kumimoji="1" lang="ja-JP" altLang="en-US" sz="1050">
              <a:solidFill>
                <a:schemeClr val="dk1"/>
              </a:solidFill>
              <a:effectLst/>
              <a:latin typeface="+mn-lt"/>
              <a:ea typeface="+mn-ea"/>
              <a:cs typeface="+mn-cs"/>
            </a:rPr>
            <a:t>が増加</a:t>
          </a:r>
          <a:r>
            <a:rPr kumimoji="1" lang="ja-JP" altLang="ja-JP" sz="1050">
              <a:solidFill>
                <a:schemeClr val="dk1"/>
              </a:solidFill>
              <a:effectLst/>
              <a:latin typeface="+mn-lt"/>
              <a:ea typeface="+mn-ea"/>
              <a:cs typeface="+mn-cs"/>
            </a:rPr>
            <a:t>したため、全体として</a:t>
          </a:r>
          <a:r>
            <a:rPr kumimoji="1" lang="ja-JP" altLang="en-US" sz="1050">
              <a:solidFill>
                <a:schemeClr val="dk1"/>
              </a:solidFill>
              <a:effectLst/>
              <a:latin typeface="+mn-lt"/>
              <a:ea typeface="+mn-ea"/>
              <a:cs typeface="+mn-cs"/>
            </a:rPr>
            <a:t>も</a:t>
          </a:r>
          <a:r>
            <a:rPr kumimoji="1" lang="ja-JP" altLang="ja-JP" sz="1050">
              <a:solidFill>
                <a:schemeClr val="dk1"/>
              </a:solidFill>
              <a:effectLst/>
              <a:latin typeface="+mn-lt"/>
              <a:ea typeface="+mn-ea"/>
              <a:cs typeface="+mn-cs"/>
            </a:rPr>
            <a:t>増となった。</a:t>
          </a:r>
          <a:endParaRPr lang="ja-JP" altLang="ja-JP" sz="1200">
            <a:effectLst/>
          </a:endParaRPr>
        </a:p>
        <a:p>
          <a:r>
            <a:rPr kumimoji="1" lang="ja-JP" altLang="ja-JP" sz="1050">
              <a:solidFill>
                <a:schemeClr val="dk1"/>
              </a:solidFill>
              <a:effectLst/>
              <a:latin typeface="+mn-lt"/>
              <a:ea typeface="+mn-ea"/>
              <a:cs typeface="+mn-cs"/>
            </a:rPr>
            <a:t>○今後の対応</a:t>
          </a:r>
          <a:endParaRPr lang="ja-JP" altLang="ja-JP" sz="1200">
            <a:effectLst/>
          </a:endParaRPr>
        </a:p>
        <a:p>
          <a:r>
            <a:rPr kumimoji="1" lang="ja-JP" altLang="ja-JP" sz="1050">
              <a:solidFill>
                <a:schemeClr val="dk1"/>
              </a:solidFill>
              <a:effectLst/>
              <a:latin typeface="+mn-lt"/>
              <a:ea typeface="+mn-ea"/>
              <a:cs typeface="+mn-cs"/>
            </a:rPr>
            <a:t>　早期健全化基準未満ではあるが、今後も市債発行の抑制を図りながら、健全な財政運営に努める。</a:t>
          </a:r>
          <a:endParaRPr lang="ja-JP" altLang="ja-JP" sz="1200">
            <a:effectLst/>
          </a:endParaRPr>
        </a:p>
        <a:p>
          <a:endParaRPr kumimoji="1" lang="ja-JP" altLang="en-US" sz="12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満期一括償還地方債の借入に係る積立はなし</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山形県米沢市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○一般会計等に係る地方債現在高</a:t>
          </a:r>
          <a:endParaRPr lang="ja-JP" altLang="ja-JP" sz="1100">
            <a:effectLst/>
          </a:endParaRPr>
        </a:p>
        <a:p>
          <a:r>
            <a:rPr kumimoji="1" lang="ja-JP" altLang="ja-JP" sz="1000">
              <a:solidFill>
                <a:schemeClr val="dk1"/>
              </a:solidFill>
              <a:effectLst/>
              <a:latin typeface="+mn-lt"/>
              <a:ea typeface="+mn-ea"/>
              <a:cs typeface="+mn-cs"/>
            </a:rPr>
            <a:t>　庁舎建替事業の元金償還の開始と臨時財政対策債の発行額の減少に伴い、一般会計全体の残高は減少した。　</a:t>
          </a:r>
          <a:endParaRPr lang="ja-JP" altLang="ja-JP" sz="1100">
            <a:effectLst/>
          </a:endParaRPr>
        </a:p>
        <a:p>
          <a:r>
            <a:rPr kumimoji="1" lang="ja-JP" altLang="ja-JP" sz="1000">
              <a:solidFill>
                <a:schemeClr val="dk1"/>
              </a:solidFill>
              <a:effectLst/>
              <a:latin typeface="+mn-lt"/>
              <a:ea typeface="+mn-ea"/>
              <a:cs typeface="+mn-cs"/>
            </a:rPr>
            <a:t>○公営企業債等繰入見込額</a:t>
          </a:r>
          <a:endParaRPr lang="ja-JP" altLang="ja-JP" sz="1100">
            <a:effectLst/>
          </a:endParaRPr>
        </a:p>
        <a:p>
          <a:r>
            <a:rPr kumimoji="1" lang="ja-JP" altLang="ja-JP" sz="1000">
              <a:solidFill>
                <a:schemeClr val="dk1"/>
              </a:solidFill>
              <a:effectLst/>
              <a:latin typeface="+mn-lt"/>
              <a:ea typeface="+mn-ea"/>
              <a:cs typeface="+mn-cs"/>
            </a:rPr>
            <a:t>　病院建替事業に係る公営企業債の発行により、元金残高が増加し、繰入見込額は増加となった。</a:t>
          </a:r>
          <a:endParaRPr lang="ja-JP" altLang="ja-JP" sz="1100">
            <a:effectLst/>
          </a:endParaRPr>
        </a:p>
        <a:p>
          <a:r>
            <a:rPr kumimoji="1" lang="ja-JP" altLang="ja-JP" sz="1000">
              <a:solidFill>
                <a:schemeClr val="dk1"/>
              </a:solidFill>
              <a:effectLst/>
              <a:latin typeface="+mn-lt"/>
              <a:ea typeface="+mn-ea"/>
              <a:cs typeface="+mn-cs"/>
            </a:rPr>
            <a:t>○将来負担比率の分子</a:t>
          </a:r>
          <a:endParaRPr lang="ja-JP" altLang="ja-JP" sz="11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充当可能基金については、公共施設等整備基金積立金等の大幅な増により、増加となった。</a:t>
          </a:r>
          <a:r>
            <a:rPr kumimoji="1" lang="ja-JP" altLang="ja-JP" sz="1000">
              <a:solidFill>
                <a:schemeClr val="dk1"/>
              </a:solidFill>
              <a:effectLst/>
              <a:latin typeface="+mn-lt"/>
              <a:ea typeface="+mn-ea"/>
              <a:cs typeface="+mn-cs"/>
            </a:rPr>
            <a:t>充当可能特定歳入のうち地域総合整備資金貸付事業による借入分については、融資した企業から全額返済されることにより、前年度比の増減要因にはならないが、都市計画税の充当率が</a:t>
          </a:r>
          <a:r>
            <a:rPr kumimoji="1" lang="ja-JP" altLang="en-US" sz="1000">
              <a:solidFill>
                <a:schemeClr val="dk1"/>
              </a:solidFill>
              <a:effectLst/>
              <a:latin typeface="+mn-lt"/>
              <a:ea typeface="+mn-ea"/>
              <a:cs typeface="+mn-cs"/>
            </a:rPr>
            <a:t>減少</a:t>
          </a:r>
          <a:r>
            <a:rPr kumimoji="1" lang="ja-JP" altLang="ja-JP" sz="1000">
              <a:solidFill>
                <a:schemeClr val="dk1"/>
              </a:solidFill>
              <a:effectLst/>
              <a:latin typeface="+mn-lt"/>
              <a:ea typeface="+mn-ea"/>
              <a:cs typeface="+mn-cs"/>
            </a:rPr>
            <a:t>したことにより、</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となった。また、基準財政需要額算入見込額は、病院建替により保健衛生費が大幅に増加した。以上より、</a:t>
          </a:r>
          <a:r>
            <a:rPr kumimoji="1" lang="ja-JP" altLang="en-US" sz="1000">
              <a:solidFill>
                <a:schemeClr val="dk1"/>
              </a:solidFill>
              <a:effectLst/>
              <a:latin typeface="+mn-lt"/>
              <a:ea typeface="+mn-ea"/>
              <a:cs typeface="+mn-cs"/>
            </a:rPr>
            <a:t>全体として</a:t>
          </a:r>
          <a:r>
            <a:rPr kumimoji="1" lang="ja-JP" altLang="ja-JP" sz="1000">
              <a:solidFill>
                <a:schemeClr val="dk1"/>
              </a:solidFill>
              <a:effectLst/>
              <a:latin typeface="+mn-lt"/>
              <a:ea typeface="+mn-ea"/>
              <a:cs typeface="+mn-cs"/>
            </a:rPr>
            <a:t>将来負担比率の分子は</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となった。</a:t>
          </a:r>
          <a:endParaRPr lang="ja-JP" altLang="ja-JP" sz="1100">
            <a:effectLst/>
          </a:endParaRPr>
        </a:p>
        <a:p>
          <a:r>
            <a:rPr kumimoji="1" lang="ja-JP" altLang="ja-JP" sz="1000">
              <a:solidFill>
                <a:schemeClr val="dk1"/>
              </a:solidFill>
              <a:effectLst/>
              <a:latin typeface="+mn-lt"/>
              <a:ea typeface="+mn-ea"/>
              <a:cs typeface="+mn-cs"/>
            </a:rPr>
            <a:t>○今後の対応</a:t>
          </a:r>
          <a:endParaRPr lang="ja-JP" altLang="ja-JP" sz="1100">
            <a:effectLst/>
          </a:endParaRPr>
        </a:p>
        <a:p>
          <a:r>
            <a:rPr kumimoji="1" lang="ja-JP" altLang="ja-JP"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年度までを計画期間としていた財政健全化計画に掲げた施策については継続して取り組むことを基本とし、今後、中長期的な健全財政の維持に向けて事業の廃止や見直しを行い、歳出の抑制を図る。また、歳入確保に向けた取組を推進する。</a:t>
          </a:r>
          <a:endParaRPr lang="ja-JP" altLang="ja-JP" sz="1100">
            <a:effectLst/>
          </a:endParaRPr>
        </a:p>
        <a:p>
          <a:endParaRPr kumimoji="1" lang="ja-JP" altLang="en-US" sz="11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山形県米沢市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年度は、財政調整基金は約</a:t>
          </a:r>
          <a:r>
            <a:rPr kumimoji="1" lang="en-US" altLang="ja-JP" sz="1400">
              <a:solidFill>
                <a:schemeClr val="dk1"/>
              </a:solidFill>
              <a:effectLst/>
              <a:latin typeface="+mn-lt"/>
              <a:ea typeface="+mn-ea"/>
              <a:cs typeface="+mn-cs"/>
            </a:rPr>
            <a:t>4</a:t>
          </a:r>
          <a:r>
            <a:rPr kumimoji="1" lang="ja-JP" altLang="en-US" sz="1400">
              <a:solidFill>
                <a:schemeClr val="dk1"/>
              </a:solidFill>
              <a:effectLst/>
              <a:latin typeface="+mn-lt"/>
              <a:ea typeface="+mn-ea"/>
              <a:cs typeface="+mn-cs"/>
            </a:rPr>
            <a:t>百万</a:t>
          </a:r>
          <a:r>
            <a:rPr kumimoji="1" lang="ja-JP" altLang="ja-JP" sz="1400">
              <a:solidFill>
                <a:schemeClr val="dk1"/>
              </a:solidFill>
              <a:effectLst/>
              <a:latin typeface="+mn-lt"/>
              <a:ea typeface="+mn-ea"/>
              <a:cs typeface="+mn-cs"/>
            </a:rPr>
            <a:t>円減少した。その他特定目的基金においては、</a:t>
          </a:r>
          <a:r>
            <a:rPr kumimoji="1" lang="ja-JP" altLang="en-US" sz="1400">
              <a:solidFill>
                <a:schemeClr val="dk1"/>
              </a:solidFill>
              <a:effectLst/>
              <a:latin typeface="+mn-lt"/>
              <a:ea typeface="+mn-ea"/>
              <a:cs typeface="+mn-cs"/>
            </a:rPr>
            <a:t>公共施設等整備基金は市庁舎整備基金の廃止に伴いその残額を積立てたことなどから大きく増加した。</a:t>
          </a:r>
          <a:r>
            <a:rPr kumimoji="1" lang="ja-JP" altLang="ja-JP" sz="1400">
              <a:solidFill>
                <a:schemeClr val="dk1"/>
              </a:solidFill>
              <a:effectLst/>
              <a:latin typeface="+mn-lt"/>
              <a:ea typeface="+mn-ea"/>
              <a:cs typeface="+mn-cs"/>
            </a:rPr>
            <a:t>ふるさと応援基金はその原資であるふるさと応援寄附金による収入が前年を</a:t>
          </a:r>
          <a:r>
            <a:rPr kumimoji="1" lang="ja-JP" altLang="en-US" sz="1400">
              <a:solidFill>
                <a:schemeClr val="dk1"/>
              </a:solidFill>
              <a:effectLst/>
              <a:latin typeface="+mn-lt"/>
              <a:ea typeface="+mn-ea"/>
              <a:cs typeface="+mn-cs"/>
            </a:rPr>
            <a:t>下</a:t>
          </a:r>
          <a:r>
            <a:rPr kumimoji="1" lang="ja-JP" altLang="ja-JP" sz="1400">
              <a:solidFill>
                <a:schemeClr val="dk1"/>
              </a:solidFill>
              <a:effectLst/>
              <a:latin typeface="+mn-lt"/>
              <a:ea typeface="+mn-ea"/>
              <a:cs typeface="+mn-cs"/>
            </a:rPr>
            <a:t>回ったことから、約</a:t>
          </a:r>
          <a:r>
            <a:rPr kumimoji="1" lang="en-US" altLang="ja-JP" sz="1400">
              <a:solidFill>
                <a:schemeClr val="dk1"/>
              </a:solidFill>
              <a:effectLst/>
              <a:latin typeface="+mn-lt"/>
              <a:ea typeface="+mn-ea"/>
              <a:cs typeface="+mn-cs"/>
            </a:rPr>
            <a:t>0.9</a:t>
          </a:r>
          <a:r>
            <a:rPr kumimoji="1" lang="ja-JP" altLang="ja-JP" sz="1400">
              <a:solidFill>
                <a:schemeClr val="dk1"/>
              </a:solidFill>
              <a:effectLst/>
              <a:latin typeface="+mn-lt"/>
              <a:ea typeface="+mn-ea"/>
              <a:cs typeface="+mn-cs"/>
            </a:rPr>
            <a:t>億円</a:t>
          </a:r>
          <a:r>
            <a:rPr kumimoji="1" lang="ja-JP" altLang="en-US" sz="1400">
              <a:solidFill>
                <a:schemeClr val="dk1"/>
              </a:solidFill>
              <a:effectLst/>
              <a:latin typeface="+mn-lt"/>
              <a:ea typeface="+mn-ea"/>
              <a:cs typeface="+mn-cs"/>
            </a:rPr>
            <a:t>減少</a:t>
          </a:r>
          <a:r>
            <a:rPr kumimoji="1" lang="ja-JP" altLang="ja-JP" sz="1400">
              <a:solidFill>
                <a:schemeClr val="dk1"/>
              </a:solidFill>
              <a:effectLst/>
              <a:latin typeface="+mn-lt"/>
              <a:ea typeface="+mn-ea"/>
              <a:cs typeface="+mn-cs"/>
            </a:rPr>
            <a:t>した。これらの結果、令和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年度末の全ての積立基金の残高合計は、約</a:t>
          </a:r>
          <a:r>
            <a:rPr kumimoji="1" lang="en-US" altLang="ja-JP" sz="1400">
              <a:solidFill>
                <a:schemeClr val="dk1"/>
              </a:solidFill>
              <a:effectLst/>
              <a:latin typeface="+mn-lt"/>
              <a:ea typeface="+mn-ea"/>
              <a:cs typeface="+mn-cs"/>
            </a:rPr>
            <a:t>74.5</a:t>
          </a:r>
          <a:r>
            <a:rPr kumimoji="1" lang="ja-JP" altLang="ja-JP" sz="1400">
              <a:solidFill>
                <a:schemeClr val="dk1"/>
              </a:solidFill>
              <a:effectLst/>
              <a:latin typeface="+mn-lt"/>
              <a:ea typeface="+mn-ea"/>
              <a:cs typeface="+mn-cs"/>
            </a:rPr>
            <a:t>億円となり、前年度末から約</a:t>
          </a:r>
          <a:r>
            <a:rPr kumimoji="1" lang="en-US" altLang="ja-JP" sz="1400">
              <a:solidFill>
                <a:schemeClr val="dk1"/>
              </a:solidFill>
              <a:effectLst/>
              <a:latin typeface="+mn-lt"/>
              <a:ea typeface="+mn-ea"/>
              <a:cs typeface="+mn-cs"/>
            </a:rPr>
            <a:t>7.2</a:t>
          </a:r>
          <a:r>
            <a:rPr kumimoji="1" lang="ja-JP" altLang="ja-JP" sz="1400">
              <a:solidFill>
                <a:schemeClr val="dk1"/>
              </a:solidFill>
              <a:effectLst/>
              <a:latin typeface="+mn-lt"/>
              <a:ea typeface="+mn-ea"/>
              <a:cs typeface="+mn-cs"/>
            </a:rPr>
            <a:t>億円の</a:t>
          </a:r>
          <a:r>
            <a:rPr kumimoji="1" lang="ja-JP" altLang="en-US" sz="1400">
              <a:solidFill>
                <a:schemeClr val="dk1"/>
              </a:solidFill>
              <a:effectLst/>
              <a:latin typeface="+mn-lt"/>
              <a:ea typeface="+mn-ea"/>
              <a:cs typeface="+mn-cs"/>
            </a:rPr>
            <a:t>増</a:t>
          </a:r>
          <a:r>
            <a:rPr kumimoji="1" lang="ja-JP" altLang="ja-JP" sz="1400">
              <a:solidFill>
                <a:schemeClr val="dk1"/>
              </a:solidFill>
              <a:effectLst/>
              <a:latin typeface="+mn-lt"/>
              <a:ea typeface="+mn-ea"/>
              <a:cs typeface="+mn-cs"/>
            </a:rPr>
            <a:t>となった。</a:t>
          </a:r>
          <a:endParaRPr lang="ja-JP" altLang="ja-JP" sz="18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これまでは、庁舎建替事業や市立病院建設事業などの大規模事業に対応するため、各種基金に計画的な積立を行ってきた。庁舎建替事業については完了したため、市庁舎整備基金は令和</a:t>
          </a:r>
          <a:r>
            <a:rPr kumimoji="1" lang="en-US" altLang="ja-JP" sz="1400">
              <a:solidFill>
                <a:schemeClr val="dk1"/>
              </a:solidFill>
              <a:effectLst/>
              <a:latin typeface="+mn-lt"/>
              <a:ea typeface="+mn-ea"/>
              <a:cs typeface="+mn-cs"/>
            </a:rPr>
            <a:t>5</a:t>
          </a:r>
          <a:r>
            <a:rPr kumimoji="1" lang="ja-JP" altLang="ja-JP" sz="1400">
              <a:solidFill>
                <a:schemeClr val="dk1"/>
              </a:solidFill>
              <a:effectLst/>
              <a:latin typeface="+mn-lt"/>
              <a:ea typeface="+mn-ea"/>
              <a:cs typeface="+mn-cs"/>
            </a:rPr>
            <a:t>年度で廃止</a:t>
          </a:r>
          <a:r>
            <a:rPr kumimoji="1" lang="ja-JP" altLang="en-US" sz="1400">
              <a:solidFill>
                <a:schemeClr val="dk1"/>
              </a:solidFill>
              <a:effectLst/>
              <a:latin typeface="+mn-lt"/>
              <a:ea typeface="+mn-ea"/>
              <a:cs typeface="+mn-cs"/>
            </a:rPr>
            <a:t>となった</a:t>
          </a:r>
          <a:r>
            <a:rPr kumimoji="1" lang="ja-JP" altLang="ja-JP" sz="1400">
              <a:solidFill>
                <a:schemeClr val="dk1"/>
              </a:solidFill>
              <a:effectLst/>
              <a:latin typeface="+mn-lt"/>
              <a:ea typeface="+mn-ea"/>
              <a:cs typeface="+mn-cs"/>
            </a:rPr>
            <a:t>。今後も、南成中学校建設事業などの大規模事業が予定されているため、公共施設等整備基金等に計画的に積立を行い、その積立額を取り崩すことで財源を確保し、後年度負担の平準化を図っていく。</a:t>
          </a:r>
          <a:endParaRPr kumimoji="1" lang="en-US" altLang="ja-JP" sz="16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公共施設等整備基金：公共施設等の整備</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ふるさと応援基金：ふるさと応援寄附金を原資として、活力ある産業のまちづくりや教育と文化のまちづくり、子育てと健康長寿を支えるまちづくりなどの、市長があらかじめ明示し、寄附者が選択した施策や事業の資金に充てる</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a:t>
          </a:r>
          <a:r>
            <a:rPr kumimoji="1" lang="ja-JP" altLang="en-US" sz="1400" b="0" i="0" u="none" strike="noStrike" kern="0" cap="none" spc="0" normalizeH="0" baseline="0" noProof="0">
              <a:ln>
                <a:noFill/>
              </a:ln>
              <a:solidFill>
                <a:prstClr val="black"/>
              </a:solidFill>
              <a:effectLst/>
              <a:uLnTx/>
              <a:uFillTx/>
              <a:latin typeface="+mn-lt"/>
              <a:ea typeface="+mn-ea"/>
              <a:cs typeface="+mn-cs"/>
            </a:rPr>
            <a:t>退職手当基金</a:t>
          </a:r>
          <a:r>
            <a:rPr kumimoji="1" lang="ja-JP" altLang="ja-JP" sz="1400" b="0" i="0" u="none" strike="noStrike" kern="0" cap="none" spc="0" normalizeH="0" baseline="0" noProof="0">
              <a:ln>
                <a:noFill/>
              </a:ln>
              <a:solidFill>
                <a:prstClr val="black"/>
              </a:solidFill>
              <a:effectLst/>
              <a:uLnTx/>
              <a:uFillTx/>
              <a:latin typeface="+mn-lt"/>
              <a:ea typeface="+mn-ea"/>
              <a:cs typeface="+mn-cs"/>
            </a:rPr>
            <a:t>：</a:t>
          </a:r>
          <a:r>
            <a:rPr kumimoji="1" lang="ja-JP" altLang="en-US" sz="1400" b="0" i="0" u="none" strike="noStrike" kern="0" cap="none" spc="0" normalizeH="0" baseline="0" noProof="0">
              <a:ln>
                <a:noFill/>
              </a:ln>
              <a:solidFill>
                <a:prstClr val="black"/>
              </a:solidFill>
              <a:effectLst/>
              <a:uLnTx/>
              <a:uFillTx/>
              <a:latin typeface="+mn-lt"/>
              <a:ea typeface="+mn-ea"/>
              <a:cs typeface="+mn-cs"/>
            </a:rPr>
            <a:t>退職手当対策</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公共施設等整備基金については、市立病院建替事業へ充当するため取崩しを行ったものの、</a:t>
          </a:r>
          <a:r>
            <a:rPr kumimoji="1" lang="ja-JP" altLang="en-US" sz="1400" b="0" i="0" u="none" strike="noStrike" kern="0" cap="none" spc="0" normalizeH="0" baseline="0" noProof="0">
              <a:ln>
                <a:noFill/>
              </a:ln>
              <a:solidFill>
                <a:prstClr val="black"/>
              </a:solidFill>
              <a:effectLst/>
              <a:uLnTx/>
              <a:uFillTx/>
              <a:latin typeface="+mn-lt"/>
              <a:ea typeface="+mn-ea"/>
              <a:cs typeface="+mn-cs"/>
            </a:rPr>
            <a:t>市庁舎整備基金の廃止に伴う残額の積立てを含め</a:t>
          </a:r>
          <a:r>
            <a:rPr kumimoji="1" lang="en-US" altLang="ja-JP" sz="1400" b="0" i="0" u="none" strike="noStrike" kern="0" cap="none" spc="0" normalizeH="0" baseline="0" noProof="0">
              <a:ln>
                <a:noFill/>
              </a:ln>
              <a:solidFill>
                <a:prstClr val="black"/>
              </a:solidFill>
              <a:effectLst/>
              <a:uLnTx/>
              <a:uFillTx/>
              <a:latin typeface="+mn-lt"/>
              <a:ea typeface="+mn-ea"/>
              <a:cs typeface="+mn-cs"/>
            </a:rPr>
            <a:t>9.1</a:t>
          </a:r>
          <a:r>
            <a:rPr kumimoji="1" lang="ja-JP" altLang="en-US" sz="1400" b="0" i="0" u="none" strike="noStrike" kern="0" cap="none" spc="0" normalizeH="0" baseline="0" noProof="0">
              <a:ln>
                <a:noFill/>
              </a:ln>
              <a:solidFill>
                <a:prstClr val="black"/>
              </a:solidFill>
              <a:effectLst/>
              <a:uLnTx/>
              <a:uFillTx/>
              <a:latin typeface="+mn-lt"/>
              <a:ea typeface="+mn-ea"/>
              <a:cs typeface="+mn-cs"/>
            </a:rPr>
            <a:t>億</a:t>
          </a:r>
          <a:r>
            <a:rPr kumimoji="1" lang="ja-JP" altLang="ja-JP" sz="1400" b="0" i="0" u="none" strike="noStrike" kern="0" cap="none" spc="0" normalizeH="0" baseline="0" noProof="0">
              <a:ln>
                <a:noFill/>
              </a:ln>
              <a:solidFill>
                <a:prstClr val="black"/>
              </a:solidFill>
              <a:effectLst/>
              <a:uLnTx/>
              <a:uFillTx/>
              <a:latin typeface="+mn-lt"/>
              <a:ea typeface="+mn-ea"/>
              <a:cs typeface="+mn-cs"/>
            </a:rPr>
            <a:t>円</a:t>
          </a:r>
          <a:r>
            <a:rPr kumimoji="1" lang="ja-JP" altLang="en-US" sz="1400" b="0" i="0" u="none" strike="noStrike" kern="0" cap="none" spc="0" normalizeH="0" baseline="0" noProof="0">
              <a:ln>
                <a:noFill/>
              </a:ln>
              <a:solidFill>
                <a:prstClr val="black"/>
              </a:solidFill>
              <a:effectLst/>
              <a:uLnTx/>
              <a:uFillTx/>
              <a:latin typeface="+mn-lt"/>
              <a:ea typeface="+mn-ea"/>
              <a:cs typeface="+mn-cs"/>
            </a:rPr>
            <a:t>の</a:t>
          </a:r>
          <a:r>
            <a:rPr kumimoji="1" lang="ja-JP" altLang="ja-JP" sz="1400" b="0" i="0" u="none" strike="noStrike" kern="0" cap="none" spc="0" normalizeH="0" baseline="0" noProof="0">
              <a:ln>
                <a:noFill/>
              </a:ln>
              <a:solidFill>
                <a:prstClr val="black"/>
              </a:solidFill>
              <a:effectLst/>
              <a:uLnTx/>
              <a:uFillTx/>
              <a:latin typeface="+mn-lt"/>
              <a:ea typeface="+mn-ea"/>
              <a:cs typeface="+mn-cs"/>
            </a:rPr>
            <a:t>積立てを行い、年度末基金残高は</a:t>
          </a:r>
          <a:r>
            <a:rPr kumimoji="1" lang="en-US" altLang="ja-JP" sz="1400" b="0" i="0" u="none" strike="noStrike" kern="0" cap="none" spc="0" normalizeH="0" baseline="0" noProof="0">
              <a:ln>
                <a:noFill/>
              </a:ln>
              <a:solidFill>
                <a:prstClr val="black"/>
              </a:solidFill>
              <a:effectLst/>
              <a:uLnTx/>
              <a:uFillTx/>
              <a:latin typeface="+mn-lt"/>
              <a:ea typeface="+mn-ea"/>
              <a:cs typeface="+mn-cs"/>
            </a:rPr>
            <a:t>31.7</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億円と前年度末より</a:t>
          </a:r>
          <a:r>
            <a:rPr kumimoji="1" lang="en-US" altLang="ja-JP" sz="1400" b="0" i="0" u="none" strike="noStrike" kern="0" cap="none" spc="0" normalizeH="0" baseline="0" noProof="0">
              <a:ln>
                <a:noFill/>
              </a:ln>
              <a:solidFill>
                <a:prstClr val="black"/>
              </a:solidFill>
              <a:effectLst/>
              <a:uLnTx/>
              <a:uFillTx/>
              <a:latin typeface="+mn-lt"/>
              <a:ea typeface="+mn-ea"/>
              <a:cs typeface="+mn-cs"/>
            </a:rPr>
            <a:t>8.8</a:t>
          </a:r>
          <a:r>
            <a:rPr kumimoji="1" lang="ja-JP" altLang="ja-JP" sz="1400" b="0" i="0" u="none" strike="noStrike" kern="0" cap="none" spc="0" normalizeH="0" baseline="0" noProof="0">
              <a:ln>
                <a:noFill/>
              </a:ln>
              <a:solidFill>
                <a:prstClr val="black"/>
              </a:solidFill>
              <a:effectLst/>
              <a:uLnTx/>
              <a:uFillTx/>
              <a:latin typeface="+mn-lt"/>
              <a:ea typeface="+mn-ea"/>
              <a:cs typeface="+mn-cs"/>
            </a:rPr>
            <a:t>億円増加した。</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ふるさと応援基金は、ふるさと応援寄附金から返礼品に係る経費等を差し引いた額を積立て、翌年度以降の事業に活用していくものであり、令和</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ja-JP" sz="1400" b="0" i="0" u="none" strike="noStrike" kern="0" cap="none" spc="0" normalizeH="0" baseline="0" noProof="0">
              <a:ln>
                <a:noFill/>
              </a:ln>
              <a:solidFill>
                <a:prstClr val="black"/>
              </a:solidFill>
              <a:effectLst/>
              <a:uLnTx/>
              <a:uFillTx/>
              <a:latin typeface="+mn-lt"/>
              <a:ea typeface="+mn-ea"/>
              <a:cs typeface="+mn-cs"/>
            </a:rPr>
            <a:t>年度には約</a:t>
          </a:r>
          <a:r>
            <a:rPr kumimoji="1" lang="en-US" altLang="ja-JP" sz="1400" b="0" i="0" u="none" strike="noStrike" kern="0" cap="none" spc="0" normalizeH="0" baseline="0" noProof="0">
              <a:ln>
                <a:noFill/>
              </a:ln>
              <a:solidFill>
                <a:prstClr val="black"/>
              </a:solidFill>
              <a:effectLst/>
              <a:uLnTx/>
              <a:uFillTx/>
              <a:latin typeface="+mn-lt"/>
              <a:ea typeface="+mn-ea"/>
              <a:cs typeface="+mn-cs"/>
            </a:rPr>
            <a:t>8.1</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億円を積立て、各種事業に充当するため</a:t>
          </a:r>
          <a:r>
            <a:rPr kumimoji="1" lang="en-US" altLang="ja-JP" sz="1400" b="0" i="0" u="none" strike="noStrike" kern="0" cap="none" spc="0" normalizeH="0" baseline="0" noProof="0">
              <a:ln>
                <a:noFill/>
              </a:ln>
              <a:solidFill>
                <a:prstClr val="black"/>
              </a:solidFill>
              <a:effectLst/>
              <a:uLnTx/>
              <a:uFillTx/>
              <a:latin typeface="+mn-lt"/>
              <a:ea typeface="+mn-ea"/>
              <a:cs typeface="+mn-cs"/>
            </a:rPr>
            <a:t>9.0</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億円を取り崩すことによって、年度末基金残高は約</a:t>
          </a:r>
          <a:r>
            <a:rPr kumimoji="1" lang="en-US" altLang="ja-JP" sz="1400" b="0" i="0" u="none" strike="noStrike" kern="0" cap="none" spc="0" normalizeH="0" baseline="0" noProof="0">
              <a:ln>
                <a:noFill/>
              </a:ln>
              <a:solidFill>
                <a:prstClr val="black"/>
              </a:solidFill>
              <a:effectLst/>
              <a:uLnTx/>
              <a:uFillTx/>
              <a:latin typeface="+mn-lt"/>
              <a:ea typeface="+mn-ea"/>
              <a:cs typeface="+mn-cs"/>
            </a:rPr>
            <a:t>0.9</a:t>
          </a:r>
          <a:r>
            <a:rPr kumimoji="1" lang="ja-JP" altLang="ja-JP" sz="1400" b="0" i="0" u="none" strike="noStrike" kern="0" cap="none" spc="0" normalizeH="0" baseline="0" noProof="0">
              <a:ln>
                <a:noFill/>
              </a:ln>
              <a:solidFill>
                <a:prstClr val="black"/>
              </a:solidFill>
              <a:effectLst/>
              <a:uLnTx/>
              <a:uFillTx/>
              <a:latin typeface="+mn-lt"/>
              <a:ea typeface="+mn-ea"/>
              <a:cs typeface="+mn-cs"/>
            </a:rPr>
            <a:t>億円</a:t>
          </a:r>
          <a:r>
            <a:rPr kumimoji="1" lang="ja-JP" altLang="en-US" sz="1400" b="0" i="0" u="none" strike="noStrike" kern="0" cap="none" spc="0" normalizeH="0" baseline="0" noProof="0">
              <a:ln>
                <a:noFill/>
              </a:ln>
              <a:solidFill>
                <a:prstClr val="black"/>
              </a:solidFill>
              <a:effectLst/>
              <a:uLnTx/>
              <a:uFillTx/>
              <a:latin typeface="+mn-lt"/>
              <a:ea typeface="+mn-ea"/>
              <a:cs typeface="+mn-cs"/>
            </a:rPr>
            <a:t>減少</a:t>
          </a:r>
          <a:r>
            <a:rPr kumimoji="1" lang="ja-JP" altLang="ja-JP" sz="1400" b="0" i="0" u="none" strike="noStrike" kern="0" cap="none" spc="0" normalizeH="0" baseline="0" noProof="0">
              <a:ln>
                <a:noFill/>
              </a:ln>
              <a:solidFill>
                <a:prstClr val="black"/>
              </a:solidFill>
              <a:effectLst/>
              <a:uLnTx/>
              <a:uFillTx/>
              <a:latin typeface="+mn-lt"/>
              <a:ea typeface="+mn-ea"/>
              <a:cs typeface="+mn-cs"/>
            </a:rPr>
            <a:t>した。</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退職手当</a:t>
          </a:r>
          <a:r>
            <a:rPr kumimoji="1" lang="ja-JP" altLang="ja-JP" sz="1400" b="0" i="0" u="none" strike="noStrike" kern="0" cap="none" spc="0" normalizeH="0" baseline="0" noProof="0">
              <a:ln>
                <a:noFill/>
              </a:ln>
              <a:solidFill>
                <a:prstClr val="black"/>
              </a:solidFill>
              <a:effectLst/>
              <a:uLnTx/>
              <a:uFillTx/>
              <a:latin typeface="+mn-lt"/>
              <a:ea typeface="+mn-ea"/>
              <a:cs typeface="+mn-cs"/>
            </a:rPr>
            <a:t>基金は、</a:t>
          </a:r>
          <a:r>
            <a:rPr kumimoji="1" lang="ja-JP" altLang="en-US" sz="1400" b="0" i="0" u="none" strike="noStrike" kern="0" cap="none" spc="0" normalizeH="0" baseline="0" noProof="0">
              <a:ln>
                <a:noFill/>
              </a:ln>
              <a:solidFill>
                <a:prstClr val="black"/>
              </a:solidFill>
              <a:effectLst/>
              <a:uLnTx/>
              <a:uFillTx/>
              <a:latin typeface="+mn-lt"/>
              <a:ea typeface="+mn-ea"/>
              <a:cs typeface="+mn-cs"/>
            </a:rPr>
            <a:t>年度ごとの退職者の増減による財政負担の平準化を図るためのものであり、</a:t>
          </a:r>
          <a:r>
            <a:rPr kumimoji="1" lang="ja-JP" altLang="ja-JP" sz="1400" b="0" i="0" u="none" strike="noStrike" kern="0" cap="none" spc="0" normalizeH="0" baseline="0" noProof="0">
              <a:ln>
                <a:noFill/>
              </a:ln>
              <a:solidFill>
                <a:prstClr val="black"/>
              </a:solidFill>
              <a:effectLst/>
              <a:uLnTx/>
              <a:uFillTx/>
              <a:latin typeface="+mn-lt"/>
              <a:ea typeface="+mn-ea"/>
              <a:cs typeface="+mn-cs"/>
            </a:rPr>
            <a:t>令和</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ja-JP" sz="1400" b="0" i="0" u="none" strike="noStrike" kern="0" cap="none" spc="0" normalizeH="0" baseline="0" noProof="0">
              <a:ln>
                <a:noFill/>
              </a:ln>
              <a:solidFill>
                <a:prstClr val="black"/>
              </a:solidFill>
              <a:effectLst/>
              <a:uLnTx/>
              <a:uFillTx/>
              <a:latin typeface="+mn-lt"/>
              <a:ea typeface="+mn-ea"/>
              <a:cs typeface="+mn-cs"/>
            </a:rPr>
            <a:t>年度には</a:t>
          </a:r>
          <a:r>
            <a:rPr kumimoji="1" lang="ja-JP" altLang="en-US" sz="1400" b="0" i="0" u="none" strike="noStrike" kern="0" cap="none" spc="0" normalizeH="0" baseline="0" noProof="0">
              <a:ln>
                <a:noFill/>
              </a:ln>
              <a:solidFill>
                <a:prstClr val="black"/>
              </a:solidFill>
              <a:effectLst/>
              <a:uLnTx/>
              <a:uFillTx/>
              <a:latin typeface="+mn-lt"/>
              <a:ea typeface="+mn-ea"/>
              <a:cs typeface="+mn-cs"/>
            </a:rPr>
            <a:t>約</a:t>
          </a:r>
          <a:r>
            <a:rPr kumimoji="1" lang="en-US" altLang="ja-JP" sz="1400" b="0" i="0" u="none" strike="noStrike" kern="0" cap="none" spc="0" normalizeH="0" baseline="0" noProof="0">
              <a:ln>
                <a:noFill/>
              </a:ln>
              <a:solidFill>
                <a:prstClr val="black"/>
              </a:solidFill>
              <a:effectLst/>
              <a:uLnTx/>
              <a:uFillTx/>
              <a:latin typeface="+mn-lt"/>
              <a:ea typeface="+mn-ea"/>
              <a:cs typeface="+mn-cs"/>
            </a:rPr>
            <a:t>2.0</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億円を積立て</a:t>
          </a:r>
          <a:r>
            <a:rPr kumimoji="1" lang="ja-JP" altLang="en-US" sz="1400" b="0" i="0" u="none" strike="noStrike" kern="0" cap="none" spc="0" normalizeH="0" baseline="0" noProof="0">
              <a:ln>
                <a:noFill/>
              </a:ln>
              <a:solidFill>
                <a:prstClr val="black"/>
              </a:solidFill>
              <a:effectLst/>
              <a:uLnTx/>
              <a:uFillTx/>
              <a:latin typeface="+mn-lt"/>
              <a:ea typeface="+mn-ea"/>
              <a:cs typeface="+mn-cs"/>
            </a:rPr>
            <a:t>、</a:t>
          </a:r>
          <a:r>
            <a:rPr kumimoji="1" lang="en-US" altLang="ja-JP" sz="1400" b="0" i="0" u="none" strike="noStrike" kern="0" cap="none" spc="0" normalizeH="0" baseline="0" noProof="0">
              <a:ln>
                <a:noFill/>
              </a:ln>
              <a:solidFill>
                <a:prstClr val="black"/>
              </a:solidFill>
              <a:effectLst/>
              <a:uLnTx/>
              <a:uFillTx/>
              <a:latin typeface="+mn-lt"/>
              <a:ea typeface="+mn-ea"/>
              <a:cs typeface="+mn-cs"/>
            </a:rPr>
            <a:t>0.7</a:t>
          </a:r>
          <a:r>
            <a:rPr kumimoji="1" lang="ja-JP" altLang="en-US" sz="1400" b="0" i="0" u="none" strike="noStrike" kern="0" cap="none" spc="0" normalizeH="0" baseline="0" noProof="0">
              <a:ln>
                <a:noFill/>
              </a:ln>
              <a:solidFill>
                <a:prstClr val="black"/>
              </a:solidFill>
              <a:effectLst/>
              <a:uLnTx/>
              <a:uFillTx/>
              <a:latin typeface="+mn-lt"/>
              <a:ea typeface="+mn-ea"/>
              <a:cs typeface="+mn-cs"/>
            </a:rPr>
            <a:t>億円を取崩し、</a:t>
          </a:r>
          <a:r>
            <a:rPr kumimoji="1" lang="ja-JP" altLang="ja-JP" sz="1400" b="0" i="0" u="none" strike="noStrike" kern="0" cap="none" spc="0" normalizeH="0" baseline="0" noProof="0">
              <a:ln>
                <a:noFill/>
              </a:ln>
              <a:solidFill>
                <a:prstClr val="black"/>
              </a:solidFill>
              <a:effectLst/>
              <a:uLnTx/>
              <a:uFillTx/>
              <a:latin typeface="+mn-lt"/>
              <a:ea typeface="+mn-ea"/>
              <a:cs typeface="+mn-cs"/>
            </a:rPr>
            <a:t>年度末基金残高は約</a:t>
          </a:r>
          <a:r>
            <a:rPr kumimoji="1" lang="en-US" altLang="ja-JP" sz="1400" b="0" i="0" u="none" strike="noStrike" kern="0" cap="none" spc="0" normalizeH="0" baseline="0" noProof="0">
              <a:ln>
                <a:noFill/>
              </a:ln>
              <a:solidFill>
                <a:prstClr val="black"/>
              </a:solidFill>
              <a:effectLst/>
              <a:uLnTx/>
              <a:uFillTx/>
              <a:latin typeface="+mn-lt"/>
              <a:ea typeface="+mn-ea"/>
              <a:cs typeface="+mn-cs"/>
            </a:rPr>
            <a:t>1.3</a:t>
          </a:r>
          <a:r>
            <a:rPr kumimoji="1" lang="ja-JP" altLang="ja-JP" sz="1400" b="0" i="0" u="none" strike="noStrike" kern="0" cap="none" spc="0" normalizeH="0" baseline="0" noProof="0">
              <a:ln>
                <a:noFill/>
              </a:ln>
              <a:solidFill>
                <a:prstClr val="black"/>
              </a:solidFill>
              <a:effectLst/>
              <a:uLnTx/>
              <a:uFillTx/>
              <a:latin typeface="+mn-lt"/>
              <a:ea typeface="+mn-ea"/>
              <a:cs typeface="+mn-cs"/>
            </a:rPr>
            <a:t>億円増加した。</a:t>
          </a:r>
          <a:endParaRPr kumimoji="0" lang="ja-JP" altLang="ja-JP"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mn-lt"/>
              <a:ea typeface="+mn-ea"/>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今後も南成中学校建設事業などの大規模事業に対応するため、計画的な積立を行い、後年度負担の平準化を図っていく。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令和</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ja-JP" sz="1400" b="0" i="0" u="none" strike="noStrike" kern="0" cap="none" spc="0" normalizeH="0" baseline="0" noProof="0">
              <a:ln>
                <a:noFill/>
              </a:ln>
              <a:solidFill>
                <a:prstClr val="black"/>
              </a:solidFill>
              <a:effectLst/>
              <a:uLnTx/>
              <a:uFillTx/>
              <a:latin typeface="+mn-lt"/>
              <a:ea typeface="+mn-ea"/>
              <a:cs typeface="+mn-cs"/>
            </a:rPr>
            <a:t>年度は、積立て約</a:t>
          </a:r>
          <a:r>
            <a:rPr kumimoji="1" lang="en-US" altLang="ja-JP" sz="1400" b="0" i="0" u="none" strike="noStrike" kern="0" cap="none" spc="0" normalizeH="0" baseline="0" noProof="0">
              <a:ln>
                <a:noFill/>
              </a:ln>
              <a:solidFill>
                <a:prstClr val="black"/>
              </a:solidFill>
              <a:effectLst/>
              <a:uLnTx/>
              <a:uFillTx/>
              <a:latin typeface="+mn-lt"/>
              <a:ea typeface="+mn-ea"/>
              <a:cs typeface="+mn-cs"/>
            </a:rPr>
            <a:t>7.5</a:t>
          </a:r>
          <a:r>
            <a:rPr kumimoji="1" lang="ja-JP" altLang="ja-JP" sz="1400" b="0" i="0" u="none" strike="noStrike" kern="0" cap="none" spc="0" normalizeH="0" baseline="0" noProof="0">
              <a:ln>
                <a:noFill/>
              </a:ln>
              <a:solidFill>
                <a:prstClr val="black"/>
              </a:solidFill>
              <a:effectLst/>
              <a:uLnTx/>
              <a:uFillTx/>
              <a:latin typeface="+mn-lt"/>
              <a:ea typeface="+mn-ea"/>
              <a:cs typeface="+mn-cs"/>
            </a:rPr>
            <a:t>億円、取崩し</a:t>
          </a:r>
          <a:r>
            <a:rPr kumimoji="1" lang="en-US" altLang="ja-JP" sz="1400" b="0" i="0" u="none" strike="noStrike" kern="0" cap="none" spc="0" normalizeH="0" baseline="0" noProof="0">
              <a:ln>
                <a:noFill/>
              </a:ln>
              <a:solidFill>
                <a:prstClr val="black"/>
              </a:solidFill>
              <a:effectLst/>
              <a:uLnTx/>
              <a:uFillTx/>
              <a:latin typeface="+mn-lt"/>
              <a:ea typeface="+mn-ea"/>
              <a:cs typeface="+mn-cs"/>
            </a:rPr>
            <a:t>7.5</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億円となったため、年度末の基金残高は約</a:t>
          </a:r>
          <a:r>
            <a:rPr kumimoji="1" lang="en-US" altLang="ja-JP" sz="1400" b="0" i="0" u="none" strike="noStrike" kern="0" cap="none" spc="0" normalizeH="0" baseline="0" noProof="0">
              <a:ln>
                <a:noFill/>
              </a:ln>
              <a:solidFill>
                <a:prstClr val="black"/>
              </a:solidFill>
              <a:effectLst/>
              <a:uLnTx/>
              <a:uFillTx/>
              <a:latin typeface="+mn-lt"/>
              <a:ea typeface="+mn-ea"/>
              <a:cs typeface="+mn-cs"/>
            </a:rPr>
            <a:t>19</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億円となり前年度末から</a:t>
          </a:r>
          <a:r>
            <a:rPr kumimoji="1" lang="en-US" altLang="ja-JP" sz="1400" b="0" i="0" u="none" strike="noStrike" kern="0" cap="none" spc="0" normalizeH="0" baseline="0" noProof="0">
              <a:ln>
                <a:noFill/>
              </a:ln>
              <a:solidFill>
                <a:prstClr val="black"/>
              </a:solidFill>
              <a:effectLst/>
              <a:uLnTx/>
              <a:uFillTx/>
              <a:latin typeface="+mn-lt"/>
              <a:ea typeface="+mn-ea"/>
              <a:cs typeface="+mn-cs"/>
            </a:rPr>
            <a:t>4</a:t>
          </a:r>
          <a:r>
            <a:rPr kumimoji="1" lang="ja-JP" altLang="en-US" sz="1400" b="0" i="0" u="none" strike="noStrike" kern="0" cap="none" spc="0" normalizeH="0" baseline="0" noProof="0">
              <a:ln>
                <a:noFill/>
              </a:ln>
              <a:solidFill>
                <a:prstClr val="black"/>
              </a:solidFill>
              <a:effectLst/>
              <a:uLnTx/>
              <a:uFillTx/>
              <a:latin typeface="+mn-lt"/>
              <a:ea typeface="+mn-ea"/>
              <a:cs typeface="+mn-cs"/>
            </a:rPr>
            <a:t>百万</a:t>
          </a:r>
          <a:r>
            <a:rPr kumimoji="1" lang="ja-JP" altLang="ja-JP" sz="1400" b="0" i="0" u="none" strike="noStrike" kern="0" cap="none" spc="0" normalizeH="0" baseline="0" noProof="0">
              <a:ln>
                <a:noFill/>
              </a:ln>
              <a:solidFill>
                <a:prstClr val="black"/>
              </a:solidFill>
              <a:effectLst/>
              <a:uLnTx/>
              <a:uFillTx/>
              <a:latin typeface="+mn-lt"/>
              <a:ea typeface="+mn-ea"/>
              <a:cs typeface="+mn-cs"/>
            </a:rPr>
            <a:t>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今後も南成中学校建設事業などの大規模事業が予定されているため、</a:t>
          </a:r>
          <a:r>
            <a:rPr kumimoji="1" lang="ja-JP" altLang="en-US" sz="1400" b="0" i="0" u="none" strike="noStrike" kern="0" cap="none" spc="0" normalizeH="0" baseline="0" noProof="0">
              <a:ln>
                <a:noFill/>
              </a:ln>
              <a:solidFill>
                <a:prstClr val="black"/>
              </a:solidFill>
              <a:effectLst/>
              <a:uLnTx/>
              <a:uFillTx/>
              <a:latin typeface="+mn-lt"/>
              <a:ea typeface="+mn-ea"/>
              <a:cs typeface="+mn-cs"/>
            </a:rPr>
            <a:t>これまで計画的に積立ててきた財政調整基金や公共施設等整備基金を取り崩すことで対応しながらも、引き続き</a:t>
          </a:r>
          <a:r>
            <a:rPr kumimoji="1" lang="ja-JP" altLang="ja-JP" sz="1400" b="0" i="0" u="none" strike="noStrike" kern="0" cap="none" spc="0" normalizeH="0" baseline="0" noProof="0">
              <a:ln>
                <a:noFill/>
              </a:ln>
              <a:solidFill>
                <a:prstClr val="black"/>
              </a:solidFill>
              <a:effectLst/>
              <a:uLnTx/>
              <a:uFillTx/>
              <a:latin typeface="+mn-lt"/>
              <a:ea typeface="+mn-ea"/>
              <a:cs typeface="+mn-cs"/>
            </a:rPr>
            <a:t>計画的な積立を行っていく。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mn-lt"/>
              <a:ea typeface="+mn-ea"/>
              <a:cs typeface="+mn-cs"/>
            </a:rPr>
            <a:t>　</a:t>
          </a:r>
          <a:r>
            <a:rPr kumimoji="1" lang="ja-JP" altLang="ja-JP" sz="1400" b="0" i="0" u="none" strike="noStrike" kern="0" cap="none" spc="0" normalizeH="0" baseline="0" noProof="0">
              <a:ln>
                <a:noFill/>
              </a:ln>
              <a:solidFill>
                <a:prstClr val="black"/>
              </a:solidFill>
              <a:effectLst/>
              <a:uLnTx/>
              <a:uFillTx/>
              <a:latin typeface="+mn-lt"/>
              <a:ea typeface="+mn-ea"/>
              <a:cs typeface="+mn-cs"/>
            </a:rPr>
            <a:t>令和</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ja-JP" sz="1400" b="0" i="0" u="none" strike="noStrike" kern="0" cap="none" spc="0" normalizeH="0" baseline="0" noProof="0">
              <a:ln>
                <a:noFill/>
              </a:ln>
              <a:solidFill>
                <a:prstClr val="black"/>
              </a:solidFill>
              <a:effectLst/>
              <a:uLnTx/>
              <a:uFillTx/>
              <a:latin typeface="+mn-lt"/>
              <a:ea typeface="+mn-ea"/>
              <a:cs typeface="+mn-cs"/>
            </a:rPr>
            <a:t>年度は、積立て約</a:t>
          </a:r>
          <a:r>
            <a:rPr kumimoji="1" lang="en-US" altLang="ja-JP" sz="1400" b="0" i="0" u="none" strike="noStrike" kern="0" cap="none" spc="0" normalizeH="0" baseline="0" noProof="0">
              <a:ln>
                <a:noFill/>
              </a:ln>
              <a:solidFill>
                <a:prstClr val="black"/>
              </a:solidFill>
              <a:effectLst/>
              <a:uLnTx/>
              <a:uFillTx/>
              <a:latin typeface="+mn-lt"/>
              <a:ea typeface="+mn-ea"/>
              <a:cs typeface="+mn-cs"/>
            </a:rPr>
            <a:t>102</a:t>
          </a:r>
          <a:r>
            <a:rPr kumimoji="1" lang="ja-JP" altLang="en-US" sz="1400" b="0" i="0" u="none" strike="noStrike" kern="0" cap="none" spc="0" normalizeH="0" baseline="0" noProof="0">
              <a:ln>
                <a:noFill/>
              </a:ln>
              <a:solidFill>
                <a:prstClr val="black"/>
              </a:solidFill>
              <a:effectLst/>
              <a:uLnTx/>
              <a:uFillTx/>
              <a:latin typeface="+mn-lt"/>
              <a:ea typeface="+mn-ea"/>
              <a:cs typeface="+mn-cs"/>
            </a:rPr>
            <a:t>百万</a:t>
          </a:r>
          <a:r>
            <a:rPr kumimoji="1" lang="ja-JP" altLang="ja-JP" sz="1400" b="0" i="0" u="none" strike="noStrike" kern="0" cap="none" spc="0" normalizeH="0" baseline="0" noProof="0">
              <a:ln>
                <a:noFill/>
              </a:ln>
              <a:solidFill>
                <a:prstClr val="black"/>
              </a:solidFill>
              <a:effectLst/>
              <a:uLnTx/>
              <a:uFillTx/>
              <a:latin typeface="+mn-lt"/>
              <a:ea typeface="+mn-ea"/>
              <a:cs typeface="+mn-cs"/>
            </a:rPr>
            <a:t>円、取崩し</a:t>
          </a:r>
          <a:r>
            <a:rPr kumimoji="1" lang="ja-JP" altLang="en-US" sz="1400" b="0" i="0" u="none" strike="noStrike" kern="0" cap="none" spc="0" normalizeH="0" baseline="0" noProof="0">
              <a:ln>
                <a:noFill/>
              </a:ln>
              <a:solidFill>
                <a:prstClr val="black"/>
              </a:solidFill>
              <a:effectLst/>
              <a:uLnTx/>
              <a:uFillTx/>
              <a:latin typeface="+mn-lt"/>
              <a:ea typeface="+mn-ea"/>
              <a:cs typeface="+mn-cs"/>
            </a:rPr>
            <a:t>約</a:t>
          </a:r>
          <a:r>
            <a:rPr kumimoji="1" lang="en-US" altLang="ja-JP" sz="1400" b="0" i="0" u="none" strike="noStrike" kern="0" cap="none" spc="0" normalizeH="0" baseline="0" noProof="0">
              <a:ln>
                <a:noFill/>
              </a:ln>
              <a:solidFill>
                <a:prstClr val="black"/>
              </a:solidFill>
              <a:effectLst/>
              <a:uLnTx/>
              <a:uFillTx/>
              <a:latin typeface="+mn-lt"/>
              <a:ea typeface="+mn-ea"/>
              <a:cs typeface="+mn-cs"/>
            </a:rPr>
            <a:t>9</a:t>
          </a:r>
          <a:r>
            <a:rPr kumimoji="1" lang="ja-JP" altLang="ja-JP" sz="1400" b="0" i="0" u="none" strike="noStrike" kern="0" cap="none" spc="0" normalizeH="0" baseline="0" noProof="0">
              <a:ln>
                <a:noFill/>
              </a:ln>
              <a:solidFill>
                <a:prstClr val="black"/>
              </a:solidFill>
              <a:effectLst/>
              <a:uLnTx/>
              <a:uFillTx/>
              <a:latin typeface="+mn-lt"/>
              <a:ea typeface="+mn-ea"/>
              <a:cs typeface="+mn-cs"/>
            </a:rPr>
            <a:t>百万円となったため、年度末の基金残高は約</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ja-JP" sz="1400" b="0" i="0" u="none" strike="noStrike" kern="0" cap="none" spc="0" normalizeH="0" baseline="0" noProof="0">
              <a:ln>
                <a:noFill/>
              </a:ln>
              <a:solidFill>
                <a:prstClr val="black"/>
              </a:solidFill>
              <a:effectLst/>
              <a:uLnTx/>
              <a:uFillTx/>
              <a:latin typeface="+mn-lt"/>
              <a:ea typeface="+mn-ea"/>
              <a:cs typeface="+mn-cs"/>
            </a:rPr>
            <a:t>億円となり前年度末から</a:t>
          </a:r>
          <a:r>
            <a:rPr kumimoji="1" lang="en-US" altLang="ja-JP" sz="1400" b="0" i="0" u="none" strike="noStrike" kern="0" cap="none" spc="0" normalizeH="0" baseline="0" noProof="0">
              <a:ln>
                <a:noFill/>
              </a:ln>
              <a:solidFill>
                <a:prstClr val="black"/>
              </a:solidFill>
              <a:effectLst/>
              <a:uLnTx/>
              <a:uFillTx/>
              <a:latin typeface="+mn-lt"/>
              <a:ea typeface="+mn-ea"/>
              <a:cs typeface="+mn-cs"/>
            </a:rPr>
            <a:t>93</a:t>
          </a:r>
          <a:r>
            <a:rPr kumimoji="1" lang="ja-JP" altLang="ja-JP" sz="1400" b="0" i="0" u="none" strike="noStrike" kern="0" cap="none" spc="0" normalizeH="0" baseline="0" noProof="0">
              <a:ln>
                <a:noFill/>
              </a:ln>
              <a:solidFill>
                <a:prstClr val="black"/>
              </a:solidFill>
              <a:effectLst/>
              <a:uLnTx/>
              <a:uFillTx/>
              <a:latin typeface="+mn-lt"/>
              <a:ea typeface="+mn-ea"/>
              <a:cs typeface="+mn-cs"/>
            </a:rPr>
            <a:t>百万円の</a:t>
          </a:r>
          <a:r>
            <a:rPr kumimoji="1" lang="ja-JP" altLang="en-US" sz="1400" b="0" i="0" u="none" strike="noStrike" kern="0" cap="none" spc="0" normalizeH="0" baseline="0" noProof="0">
              <a:ln>
                <a:noFill/>
              </a:ln>
              <a:solidFill>
                <a:prstClr val="black"/>
              </a:solidFill>
              <a:effectLst/>
              <a:uLnTx/>
              <a:uFillTx/>
              <a:latin typeface="+mn-lt"/>
              <a:ea typeface="+mn-ea"/>
              <a:cs typeface="+mn-cs"/>
            </a:rPr>
            <a:t>増</a:t>
          </a:r>
          <a:r>
            <a:rPr kumimoji="1" lang="ja-JP" altLang="ja-JP" sz="1400" b="0" i="0" u="none" strike="noStrike" kern="0" cap="none" spc="0" normalizeH="0" baseline="0" noProof="0">
              <a:ln>
                <a:noFill/>
              </a:ln>
              <a:solidFill>
                <a:prstClr val="black"/>
              </a:solidFill>
              <a:effectLst/>
              <a:uLnTx/>
              <a:uFillTx/>
              <a:latin typeface="+mn-lt"/>
              <a:ea typeface="+mn-ea"/>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400" b="0" i="0" u="none" strike="noStrike" kern="0" cap="none" spc="0" normalizeH="0" baseline="0" noProof="0">
              <a:ln>
                <a:noFill/>
              </a:ln>
              <a:solidFill>
                <a:prstClr val="black"/>
              </a:solidFill>
              <a:effectLst/>
              <a:uLnTx/>
              <a:uFillTx/>
              <a:latin typeface="+mn-lt"/>
              <a:ea typeface="+mn-ea"/>
              <a:cs typeface="+mn-cs"/>
            </a:rPr>
            <a:t>　普通交付税に算入された臨時財政対策債償還基金費を令和</a:t>
          </a:r>
          <a:r>
            <a:rPr kumimoji="1" lang="en-US" altLang="ja-JP" sz="1400" b="0" i="0" u="none" strike="noStrike" kern="0" cap="none" spc="0" normalizeH="0" baseline="0" noProof="0">
              <a:ln>
                <a:noFill/>
              </a:ln>
              <a:solidFill>
                <a:prstClr val="black"/>
              </a:solidFill>
              <a:effectLst/>
              <a:uLnTx/>
              <a:uFillTx/>
              <a:latin typeface="+mn-lt"/>
              <a:ea typeface="+mn-ea"/>
              <a:cs typeface="+mn-cs"/>
            </a:rPr>
            <a:t>3</a:t>
          </a:r>
          <a:r>
            <a:rPr kumimoji="1" lang="ja-JP" altLang="en-US" sz="1400" b="0" i="0" u="none" strike="noStrike" kern="0" cap="none" spc="0" normalizeH="0" baseline="0" noProof="0">
              <a:ln>
                <a:noFill/>
              </a:ln>
              <a:solidFill>
                <a:prstClr val="black"/>
              </a:solidFill>
              <a:effectLst/>
              <a:uLnTx/>
              <a:uFillTx/>
              <a:latin typeface="+mn-lt"/>
              <a:ea typeface="+mn-ea"/>
              <a:cs typeface="+mn-cs"/>
            </a:rPr>
            <a:t>年度、令和</a:t>
          </a:r>
          <a:r>
            <a:rPr kumimoji="1" lang="en-US" altLang="ja-JP" sz="1400" b="0" i="0" u="none" strike="noStrike" kern="0" cap="none" spc="0" normalizeH="0" baseline="0" noProof="0">
              <a:ln>
                <a:noFill/>
              </a:ln>
              <a:solidFill>
                <a:prstClr val="black"/>
              </a:solidFill>
              <a:effectLst/>
              <a:uLnTx/>
              <a:uFillTx/>
              <a:latin typeface="+mn-lt"/>
              <a:ea typeface="+mn-ea"/>
              <a:cs typeface="+mn-cs"/>
            </a:rPr>
            <a:t>5</a:t>
          </a:r>
          <a:r>
            <a:rPr kumimoji="1" lang="ja-JP" altLang="en-US" sz="1400" b="0" i="0" u="none" strike="noStrike" kern="0" cap="none" spc="0" normalizeH="0" baseline="0" noProof="0">
              <a:ln>
                <a:noFill/>
              </a:ln>
              <a:solidFill>
                <a:prstClr val="black"/>
              </a:solidFill>
              <a:effectLst/>
              <a:uLnTx/>
              <a:uFillTx/>
              <a:latin typeface="+mn-lt"/>
              <a:ea typeface="+mn-ea"/>
              <a:cs typeface="+mn-cs"/>
            </a:rPr>
            <a:t>年度に積立てており、今後はこれを償還に対して計画的に取崩していく。また、</a:t>
          </a:r>
          <a:r>
            <a:rPr kumimoji="1" lang="ja-JP" altLang="ja-JP" sz="1400" b="0" i="0" u="none" strike="noStrike" kern="0" cap="none" spc="0" normalizeH="0" baseline="0" noProof="0">
              <a:ln>
                <a:noFill/>
              </a:ln>
              <a:solidFill>
                <a:prstClr val="black"/>
              </a:solidFill>
              <a:effectLst/>
              <a:uLnTx/>
              <a:uFillTx/>
              <a:latin typeface="+mn-lt"/>
              <a:ea typeface="+mn-ea"/>
              <a:cs typeface="+mn-cs"/>
            </a:rPr>
            <a:t>同報系防災行政無線の整備に係る借入額の返済に向けた積立てを行う予定である。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E6AD59F-5505-4FBF-BCF2-3A539981F6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837CA2E-79C8-4F85-937C-31EA7FF052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D5DB518-234D-418C-B81E-FD8323B2AED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A941B7D-59D6-4310-9A84-99614E7E077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CCB6A36-FBF3-4084-A189-817D00F21DE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E5B2061-91FA-4AE2-9605-4BF0630A3AD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35C5216-8DAC-4FEE-9069-EF3A899BA65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27E85CC-D532-4626-A231-4D3104EAE01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E64873FA-CB85-46A9-90E7-A9001ABCA17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90263E3-D83D-4873-B8C8-1DD2EDD1F2C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2E241E0-09AD-42D5-9D8A-A799A94149A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BE74BF-F6B7-4FB4-8AE6-9D005F79BD4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C3EE2EC-ABF6-45C0-B3D4-AA548C682E2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6A93BFD-1E97-4319-B2B9-8A265847DFF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AD12395-E882-412C-9EBC-490A2F319C6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D7086114-2D0F-453B-9C33-B4A327FD5AC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C75684C-CCE7-47FF-B328-2B83A9ECAD4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7DC5695-1FF5-4FEB-BEBC-55336401104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A7C0389-10DA-40C2-984B-22F535E63ED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DEC4EA4-CBA3-428D-A670-89A079852E9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8C4F0D8-42F5-4BB0-872B-741A787015B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21C7B6C-D53F-4FBB-A852-CFEF3F1615B8}"/>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32D91BE-AA09-4179-B3AD-185854F1DA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B1B2B2C-162A-46C6-94FA-DF58A0C7EA1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E6C5983-1D6D-4728-91F3-6351A956B17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370A923-93B3-4599-997A-2BB5E8945D4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1A84EAB4-E078-4AD5-8E98-1F4812850D7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D847D6A-26D8-4D03-9EBD-F76F090A928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9547259-B668-4531-A0D6-E41313A33CC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679A3CC-C01B-4F93-8150-E0FECC61001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67AE798-C69A-4007-BE6E-FB2686C9C30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37BDCFA-00C6-493B-BC2C-CFF29E78EAD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3F43BF28-15DB-448F-87EE-FDA5EFBA213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18FE415-2A91-4C68-B2A3-8794313BF56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0623E84-325F-4A23-90C3-2A1F624382A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924831E-E6B0-4358-A36C-3F2092503FC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9BFDFEB-2902-498A-871E-68F1BCBC48D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4049538-C116-45CC-A65D-37B98121DDE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AB5D88-3A01-466D-A5C2-D54EB9060B3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806D388-5A4F-460A-92EB-E24B8AEF638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F09F69E-0567-4E7F-93A9-4409C662007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0897B2D-8120-425B-B95B-C9B104C15E9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E01FD0C-CA63-4D6D-A948-35834E1FEF8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81D1A54-E95F-4D93-BB62-A31EB7074F6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392CBB26-DAD0-4D2B-ABFB-3DE4B7DFDE7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6A822B8-E97C-4B71-85F5-3B844567A976}"/>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56EA737-F828-44AE-9638-F8E06508CB9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有形固定資産減価償却率については、令和２年度から令和３年度にかけて横ばいであったが、令和４年度以降は再び上昇に転じ、類似団体内平均値よりもやや高い現況となっている。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では、平成２８年度に策定した公共施設等総合管理計画において、今後２０年間の建物系施設の延床面積の保有総量を２０％削減するという目標を掲げており、老朽化した施設の集約化・複合化や除却を進め、保有総量の縮減に努め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941F259-77CD-4F6A-A168-F34A1B31666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ABAEA2E-EB40-4C70-A355-BE44BD3B9B7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46270AA-0F40-45BB-851D-6AF97EDBAF37}"/>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74AB9D24-30D7-4C4F-BB24-0D285521ECA2}"/>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93806E10-2C88-44BE-8F40-502350ACF734}"/>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F07D387-4284-4B05-881A-03F6F954016A}"/>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39426747-D11E-44D3-9735-E05924C141C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37E8C7B-8C49-4B0A-9E3E-833F1DD0E2D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B430BAB-65A8-43E7-B4D4-834C62916ADA}"/>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567BE1E7-7D3B-4C4D-A1FF-4670D5F03DBC}"/>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6F19AEEF-70D1-4B1F-93A9-EFB7205F7CA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6625F4BD-8655-40C1-B4E1-43C5F1145D2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67C27D91-0247-4412-87EA-6CC05C2920E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3E07ADA7-E672-4CB2-A7D7-012B6493DE9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151257</xdr:rowOff>
    </xdr:from>
    <xdr:to>
      <xdr:col>23</xdr:col>
      <xdr:colOff>85090</xdr:colOff>
      <xdr:row>34</xdr:row>
      <xdr:rowOff>10287</xdr:rowOff>
    </xdr:to>
    <xdr:cxnSp macro="">
      <xdr:nvCxnSpPr>
        <xdr:cNvPr id="63" name="直線コネクタ 62">
          <a:extLst>
            <a:ext uri="{FF2B5EF4-FFF2-40B4-BE49-F238E27FC236}">
              <a16:creationId xmlns:a16="http://schemas.microsoft.com/office/drawing/2014/main" id="{DB988D89-0330-4CD0-A348-43DA3D2D383A}"/>
            </a:ext>
          </a:extLst>
        </xdr:cNvPr>
        <xdr:cNvCxnSpPr/>
      </xdr:nvCxnSpPr>
      <xdr:spPr>
        <a:xfrm flipV="1">
          <a:off x="4760595" y="5380482"/>
          <a:ext cx="1270" cy="123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14114</xdr:rowOff>
    </xdr:from>
    <xdr:ext cx="405111" cy="259045"/>
    <xdr:sp macro="" textlink="">
      <xdr:nvSpPr>
        <xdr:cNvPr id="64" name="有形固定資産減価償却率最小値テキスト">
          <a:extLst>
            <a:ext uri="{FF2B5EF4-FFF2-40B4-BE49-F238E27FC236}">
              <a16:creationId xmlns:a16="http://schemas.microsoft.com/office/drawing/2014/main" id="{64DEEFF7-90F2-41DB-B3D0-B5C84EBD41D3}"/>
            </a:ext>
          </a:extLst>
        </xdr:cNvPr>
        <xdr:cNvSpPr txBox="1"/>
      </xdr:nvSpPr>
      <xdr:spPr>
        <a:xfrm>
          <a:off x="4813300"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10287</xdr:rowOff>
    </xdr:from>
    <xdr:to>
      <xdr:col>23</xdr:col>
      <xdr:colOff>174625</xdr:colOff>
      <xdr:row>34</xdr:row>
      <xdr:rowOff>10287</xdr:rowOff>
    </xdr:to>
    <xdr:cxnSp macro="">
      <xdr:nvCxnSpPr>
        <xdr:cNvPr id="65" name="直線コネクタ 64">
          <a:extLst>
            <a:ext uri="{FF2B5EF4-FFF2-40B4-BE49-F238E27FC236}">
              <a16:creationId xmlns:a16="http://schemas.microsoft.com/office/drawing/2014/main" id="{8E80C6B2-BCD9-4DA9-AD55-3ED8D30C2ED5}"/>
            </a:ext>
          </a:extLst>
        </xdr:cNvPr>
        <xdr:cNvCxnSpPr/>
      </xdr:nvCxnSpPr>
      <xdr:spPr>
        <a:xfrm>
          <a:off x="4673600" y="6611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97934</xdr:rowOff>
    </xdr:from>
    <xdr:ext cx="405111" cy="259045"/>
    <xdr:sp macro="" textlink="">
      <xdr:nvSpPr>
        <xdr:cNvPr id="66" name="有形固定資産減価償却率最大値テキスト">
          <a:extLst>
            <a:ext uri="{FF2B5EF4-FFF2-40B4-BE49-F238E27FC236}">
              <a16:creationId xmlns:a16="http://schemas.microsoft.com/office/drawing/2014/main" id="{6CB5172D-83A4-4F91-8BDA-B74BF9379CDB}"/>
            </a:ext>
          </a:extLst>
        </xdr:cNvPr>
        <xdr:cNvSpPr txBox="1"/>
      </xdr:nvSpPr>
      <xdr:spPr>
        <a:xfrm>
          <a:off x="4813300" y="5155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151257</xdr:rowOff>
    </xdr:from>
    <xdr:to>
      <xdr:col>23</xdr:col>
      <xdr:colOff>174625</xdr:colOff>
      <xdr:row>26</xdr:row>
      <xdr:rowOff>151257</xdr:rowOff>
    </xdr:to>
    <xdr:cxnSp macro="">
      <xdr:nvCxnSpPr>
        <xdr:cNvPr id="67" name="直線コネクタ 66">
          <a:extLst>
            <a:ext uri="{FF2B5EF4-FFF2-40B4-BE49-F238E27FC236}">
              <a16:creationId xmlns:a16="http://schemas.microsoft.com/office/drawing/2014/main" id="{9660F561-669A-4C06-A4D6-11F49A963305}"/>
            </a:ext>
          </a:extLst>
        </xdr:cNvPr>
        <xdr:cNvCxnSpPr/>
      </xdr:nvCxnSpPr>
      <xdr:spPr>
        <a:xfrm>
          <a:off x="4673600" y="53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72280</xdr:rowOff>
    </xdr:from>
    <xdr:ext cx="405111" cy="259045"/>
    <xdr:sp macro="" textlink="">
      <xdr:nvSpPr>
        <xdr:cNvPr id="68" name="有形固定資産減価償却率平均値テキスト">
          <a:extLst>
            <a:ext uri="{FF2B5EF4-FFF2-40B4-BE49-F238E27FC236}">
              <a16:creationId xmlns:a16="http://schemas.microsoft.com/office/drawing/2014/main" id="{EAAEF3E8-8A8E-442D-93AE-0C431EE7EC63}"/>
            </a:ext>
          </a:extLst>
        </xdr:cNvPr>
        <xdr:cNvSpPr txBox="1"/>
      </xdr:nvSpPr>
      <xdr:spPr>
        <a:xfrm>
          <a:off x="4813300" y="58158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49403</xdr:rowOff>
    </xdr:from>
    <xdr:to>
      <xdr:col>23</xdr:col>
      <xdr:colOff>136525</xdr:colOff>
      <xdr:row>30</xdr:row>
      <xdr:rowOff>151003</xdr:rowOff>
    </xdr:to>
    <xdr:sp macro="" textlink="">
      <xdr:nvSpPr>
        <xdr:cNvPr id="69" name="フローチャート: 判断 68">
          <a:extLst>
            <a:ext uri="{FF2B5EF4-FFF2-40B4-BE49-F238E27FC236}">
              <a16:creationId xmlns:a16="http://schemas.microsoft.com/office/drawing/2014/main" id="{3249BE27-7905-4076-86B7-D4250F812DD0}"/>
            </a:ext>
          </a:extLst>
        </xdr:cNvPr>
        <xdr:cNvSpPr/>
      </xdr:nvSpPr>
      <xdr:spPr>
        <a:xfrm>
          <a:off x="47117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160401</xdr:rowOff>
    </xdr:from>
    <xdr:to>
      <xdr:col>19</xdr:col>
      <xdr:colOff>187325</xdr:colOff>
      <xdr:row>30</xdr:row>
      <xdr:rowOff>90551</xdr:rowOff>
    </xdr:to>
    <xdr:sp macro="" textlink="">
      <xdr:nvSpPr>
        <xdr:cNvPr id="70" name="フローチャート: 判断 69">
          <a:extLst>
            <a:ext uri="{FF2B5EF4-FFF2-40B4-BE49-F238E27FC236}">
              <a16:creationId xmlns:a16="http://schemas.microsoft.com/office/drawing/2014/main" id="{B28F42D1-2CF3-44C4-BD4E-97EAA35C0273}"/>
            </a:ext>
          </a:extLst>
        </xdr:cNvPr>
        <xdr:cNvSpPr/>
      </xdr:nvSpPr>
      <xdr:spPr>
        <a:xfrm>
          <a:off x="4000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117221</xdr:rowOff>
    </xdr:from>
    <xdr:to>
      <xdr:col>15</xdr:col>
      <xdr:colOff>187325</xdr:colOff>
      <xdr:row>30</xdr:row>
      <xdr:rowOff>47371</xdr:rowOff>
    </xdr:to>
    <xdr:sp macro="" textlink="">
      <xdr:nvSpPr>
        <xdr:cNvPr id="71" name="フローチャート: 判断 70">
          <a:extLst>
            <a:ext uri="{FF2B5EF4-FFF2-40B4-BE49-F238E27FC236}">
              <a16:creationId xmlns:a16="http://schemas.microsoft.com/office/drawing/2014/main" id="{510B48C5-EF0A-4542-BA5B-0BDE4CC34A68}"/>
            </a:ext>
          </a:extLst>
        </xdr:cNvPr>
        <xdr:cNvSpPr/>
      </xdr:nvSpPr>
      <xdr:spPr>
        <a:xfrm>
          <a:off x="3238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65405</xdr:rowOff>
    </xdr:from>
    <xdr:to>
      <xdr:col>11</xdr:col>
      <xdr:colOff>187325</xdr:colOff>
      <xdr:row>29</xdr:row>
      <xdr:rowOff>167005</xdr:rowOff>
    </xdr:to>
    <xdr:sp macro="" textlink="">
      <xdr:nvSpPr>
        <xdr:cNvPr id="72" name="フローチャート: 判断 71">
          <a:extLst>
            <a:ext uri="{FF2B5EF4-FFF2-40B4-BE49-F238E27FC236}">
              <a16:creationId xmlns:a16="http://schemas.microsoft.com/office/drawing/2014/main" id="{C315074A-3262-4A02-BF1F-357F5D24725F}"/>
            </a:ext>
          </a:extLst>
        </xdr:cNvPr>
        <xdr:cNvSpPr/>
      </xdr:nvSpPr>
      <xdr:spPr>
        <a:xfrm>
          <a:off x="2476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61087</xdr:rowOff>
    </xdr:from>
    <xdr:to>
      <xdr:col>7</xdr:col>
      <xdr:colOff>187325</xdr:colOff>
      <xdr:row>29</xdr:row>
      <xdr:rowOff>162687</xdr:rowOff>
    </xdr:to>
    <xdr:sp macro="" textlink="">
      <xdr:nvSpPr>
        <xdr:cNvPr id="73" name="フローチャート: 判断 72">
          <a:extLst>
            <a:ext uri="{FF2B5EF4-FFF2-40B4-BE49-F238E27FC236}">
              <a16:creationId xmlns:a16="http://schemas.microsoft.com/office/drawing/2014/main" id="{CF2BD331-BA9F-4B51-8B8C-389835B7F669}"/>
            </a:ext>
          </a:extLst>
        </xdr:cNvPr>
        <xdr:cNvSpPr/>
      </xdr:nvSpPr>
      <xdr:spPr>
        <a:xfrm>
          <a:off x="1714500" y="5804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A81A448-6F6D-4D5B-982C-FA5793E1B26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5A53A43-39EC-4FAC-BB64-4FFCA3F77BA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EFBF4E3-B7E6-4075-8B41-1022D7A786B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AA30AEE-47D5-4EDD-A60B-1E385533553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76A0C2E-86E0-4058-9B35-EF4ADADD3BF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118491</xdr:rowOff>
    </xdr:from>
    <xdr:to>
      <xdr:col>23</xdr:col>
      <xdr:colOff>136525</xdr:colOff>
      <xdr:row>31</xdr:row>
      <xdr:rowOff>48641</xdr:rowOff>
    </xdr:to>
    <xdr:sp macro="" textlink="">
      <xdr:nvSpPr>
        <xdr:cNvPr id="79" name="楕円 78">
          <a:extLst>
            <a:ext uri="{FF2B5EF4-FFF2-40B4-BE49-F238E27FC236}">
              <a16:creationId xmlns:a16="http://schemas.microsoft.com/office/drawing/2014/main" id="{47E607E1-0337-4B72-84EC-F9433FCC89C6}"/>
            </a:ext>
          </a:extLst>
        </xdr:cNvPr>
        <xdr:cNvSpPr/>
      </xdr:nvSpPr>
      <xdr:spPr>
        <a:xfrm>
          <a:off x="47117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96918</xdr:rowOff>
    </xdr:from>
    <xdr:ext cx="405111" cy="259045"/>
    <xdr:sp macro="" textlink="">
      <xdr:nvSpPr>
        <xdr:cNvPr id="80" name="有形固定資産減価償却率該当値テキスト">
          <a:extLst>
            <a:ext uri="{FF2B5EF4-FFF2-40B4-BE49-F238E27FC236}">
              <a16:creationId xmlns:a16="http://schemas.microsoft.com/office/drawing/2014/main" id="{7BFBFFC4-AF3A-457A-91AA-BD59766B8872}"/>
            </a:ext>
          </a:extLst>
        </xdr:cNvPr>
        <xdr:cNvSpPr txBox="1"/>
      </xdr:nvSpPr>
      <xdr:spPr>
        <a:xfrm>
          <a:off x="4813300" y="6011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62357</xdr:rowOff>
    </xdr:from>
    <xdr:to>
      <xdr:col>19</xdr:col>
      <xdr:colOff>187325</xdr:colOff>
      <xdr:row>30</xdr:row>
      <xdr:rowOff>163957</xdr:rowOff>
    </xdr:to>
    <xdr:sp macro="" textlink="">
      <xdr:nvSpPr>
        <xdr:cNvPr id="81" name="楕円 80">
          <a:extLst>
            <a:ext uri="{FF2B5EF4-FFF2-40B4-BE49-F238E27FC236}">
              <a16:creationId xmlns:a16="http://schemas.microsoft.com/office/drawing/2014/main" id="{B019C6BF-59A6-4FDB-853C-BB0DDD091F14}"/>
            </a:ext>
          </a:extLst>
        </xdr:cNvPr>
        <xdr:cNvSpPr/>
      </xdr:nvSpPr>
      <xdr:spPr>
        <a:xfrm>
          <a:off x="4000500" y="59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113157</xdr:rowOff>
    </xdr:from>
    <xdr:to>
      <xdr:col>23</xdr:col>
      <xdr:colOff>85725</xdr:colOff>
      <xdr:row>30</xdr:row>
      <xdr:rowOff>169291</xdr:rowOff>
    </xdr:to>
    <xdr:cxnSp macro="">
      <xdr:nvCxnSpPr>
        <xdr:cNvPr id="82" name="直線コネクタ 81">
          <a:extLst>
            <a:ext uri="{FF2B5EF4-FFF2-40B4-BE49-F238E27FC236}">
              <a16:creationId xmlns:a16="http://schemas.microsoft.com/office/drawing/2014/main" id="{2C1021CD-85A0-4DA1-8E99-10C34C7B5F84}"/>
            </a:ext>
          </a:extLst>
        </xdr:cNvPr>
        <xdr:cNvCxnSpPr/>
      </xdr:nvCxnSpPr>
      <xdr:spPr>
        <a:xfrm>
          <a:off x="4051300" y="6028182"/>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10541</xdr:rowOff>
    </xdr:from>
    <xdr:to>
      <xdr:col>15</xdr:col>
      <xdr:colOff>187325</xdr:colOff>
      <xdr:row>30</xdr:row>
      <xdr:rowOff>112141</xdr:rowOff>
    </xdr:to>
    <xdr:sp macro="" textlink="">
      <xdr:nvSpPr>
        <xdr:cNvPr id="83" name="楕円 82">
          <a:extLst>
            <a:ext uri="{FF2B5EF4-FFF2-40B4-BE49-F238E27FC236}">
              <a16:creationId xmlns:a16="http://schemas.microsoft.com/office/drawing/2014/main" id="{B7BAE78B-6330-4BAC-960A-197AB9094A92}"/>
            </a:ext>
          </a:extLst>
        </xdr:cNvPr>
        <xdr:cNvSpPr/>
      </xdr:nvSpPr>
      <xdr:spPr>
        <a:xfrm>
          <a:off x="3238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61341</xdr:rowOff>
    </xdr:from>
    <xdr:to>
      <xdr:col>19</xdr:col>
      <xdr:colOff>136525</xdr:colOff>
      <xdr:row>30</xdr:row>
      <xdr:rowOff>113157</xdr:rowOff>
    </xdr:to>
    <xdr:cxnSp macro="">
      <xdr:nvCxnSpPr>
        <xdr:cNvPr id="84" name="直線コネクタ 83">
          <a:extLst>
            <a:ext uri="{FF2B5EF4-FFF2-40B4-BE49-F238E27FC236}">
              <a16:creationId xmlns:a16="http://schemas.microsoft.com/office/drawing/2014/main" id="{F88CC8BC-112D-4A1F-97FA-C23F118D09C6}"/>
            </a:ext>
          </a:extLst>
        </xdr:cNvPr>
        <xdr:cNvCxnSpPr/>
      </xdr:nvCxnSpPr>
      <xdr:spPr>
        <a:xfrm>
          <a:off x="3289300" y="5976366"/>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10541</xdr:rowOff>
    </xdr:from>
    <xdr:to>
      <xdr:col>11</xdr:col>
      <xdr:colOff>187325</xdr:colOff>
      <xdr:row>30</xdr:row>
      <xdr:rowOff>112141</xdr:rowOff>
    </xdr:to>
    <xdr:sp macro="" textlink="">
      <xdr:nvSpPr>
        <xdr:cNvPr id="85" name="楕円 84">
          <a:extLst>
            <a:ext uri="{FF2B5EF4-FFF2-40B4-BE49-F238E27FC236}">
              <a16:creationId xmlns:a16="http://schemas.microsoft.com/office/drawing/2014/main" id="{15D17BEB-6F67-4457-BEEB-849BB885615D}"/>
            </a:ext>
          </a:extLst>
        </xdr:cNvPr>
        <xdr:cNvSpPr/>
      </xdr:nvSpPr>
      <xdr:spPr>
        <a:xfrm>
          <a:off x="2476500" y="592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61341</xdr:rowOff>
    </xdr:from>
    <xdr:to>
      <xdr:col>15</xdr:col>
      <xdr:colOff>136525</xdr:colOff>
      <xdr:row>30</xdr:row>
      <xdr:rowOff>61341</xdr:rowOff>
    </xdr:to>
    <xdr:cxnSp macro="">
      <xdr:nvCxnSpPr>
        <xdr:cNvPr id="86" name="直線コネクタ 85">
          <a:extLst>
            <a:ext uri="{FF2B5EF4-FFF2-40B4-BE49-F238E27FC236}">
              <a16:creationId xmlns:a16="http://schemas.microsoft.com/office/drawing/2014/main" id="{3616588F-B45B-4D48-B582-B6B0BB774FC4}"/>
            </a:ext>
          </a:extLst>
        </xdr:cNvPr>
        <xdr:cNvCxnSpPr/>
      </xdr:nvCxnSpPr>
      <xdr:spPr>
        <a:xfrm>
          <a:off x="2527300" y="5976366"/>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楕円 86">
          <a:extLst>
            <a:ext uri="{FF2B5EF4-FFF2-40B4-BE49-F238E27FC236}">
              <a16:creationId xmlns:a16="http://schemas.microsoft.com/office/drawing/2014/main" id="{684DCCFC-D088-4B8D-9467-D68D93B2BF62}"/>
            </a:ext>
          </a:extLst>
        </xdr:cNvPr>
        <xdr:cNvSpPr/>
      </xdr:nvSpPr>
      <xdr:spPr>
        <a:xfrm>
          <a:off x="1714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61341</xdr:rowOff>
    </xdr:to>
    <xdr:cxnSp macro="">
      <xdr:nvCxnSpPr>
        <xdr:cNvPr id="88" name="直線コネクタ 87">
          <a:extLst>
            <a:ext uri="{FF2B5EF4-FFF2-40B4-BE49-F238E27FC236}">
              <a16:creationId xmlns:a16="http://schemas.microsoft.com/office/drawing/2014/main" id="{8015C931-33C6-4C10-A23C-0C84D06E4B22}"/>
            </a:ext>
          </a:extLst>
        </xdr:cNvPr>
        <xdr:cNvCxnSpPr/>
      </xdr:nvCxnSpPr>
      <xdr:spPr>
        <a:xfrm>
          <a:off x="1765300" y="592455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107078</xdr:rowOff>
    </xdr:from>
    <xdr:ext cx="405111" cy="259045"/>
    <xdr:sp macro="" textlink="">
      <xdr:nvSpPr>
        <xdr:cNvPr id="89" name="n_1aveValue有形固定資産減価償却率">
          <a:extLst>
            <a:ext uri="{FF2B5EF4-FFF2-40B4-BE49-F238E27FC236}">
              <a16:creationId xmlns:a16="http://schemas.microsoft.com/office/drawing/2014/main" id="{EA097005-D78F-4019-9C6D-828C1C367970}"/>
            </a:ext>
          </a:extLst>
        </xdr:cNvPr>
        <xdr:cNvSpPr txBox="1"/>
      </xdr:nvSpPr>
      <xdr:spPr>
        <a:xfrm>
          <a:off x="3836044" y="567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63898</xdr:rowOff>
    </xdr:from>
    <xdr:ext cx="405111" cy="259045"/>
    <xdr:sp macro="" textlink="">
      <xdr:nvSpPr>
        <xdr:cNvPr id="90" name="n_2aveValue有形固定資産減価償却率">
          <a:extLst>
            <a:ext uri="{FF2B5EF4-FFF2-40B4-BE49-F238E27FC236}">
              <a16:creationId xmlns:a16="http://schemas.microsoft.com/office/drawing/2014/main" id="{402E85E3-8766-4041-9BF4-0DDC2B0D577D}"/>
            </a:ext>
          </a:extLst>
        </xdr:cNvPr>
        <xdr:cNvSpPr txBox="1"/>
      </xdr:nvSpPr>
      <xdr:spPr>
        <a:xfrm>
          <a:off x="3086744" y="5636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12082</xdr:rowOff>
    </xdr:from>
    <xdr:ext cx="405111" cy="259045"/>
    <xdr:sp macro="" textlink="">
      <xdr:nvSpPr>
        <xdr:cNvPr id="91" name="n_3aveValue有形固定資産減価償却率">
          <a:extLst>
            <a:ext uri="{FF2B5EF4-FFF2-40B4-BE49-F238E27FC236}">
              <a16:creationId xmlns:a16="http://schemas.microsoft.com/office/drawing/2014/main" id="{A8C8F4F0-9830-4E0E-856A-65758A005FF7}"/>
            </a:ext>
          </a:extLst>
        </xdr:cNvPr>
        <xdr:cNvSpPr txBox="1"/>
      </xdr:nvSpPr>
      <xdr:spPr>
        <a:xfrm>
          <a:off x="2324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7764</xdr:rowOff>
    </xdr:from>
    <xdr:ext cx="405111" cy="259045"/>
    <xdr:sp macro="" textlink="">
      <xdr:nvSpPr>
        <xdr:cNvPr id="92" name="n_4aveValue有形固定資産減価償却率">
          <a:extLst>
            <a:ext uri="{FF2B5EF4-FFF2-40B4-BE49-F238E27FC236}">
              <a16:creationId xmlns:a16="http://schemas.microsoft.com/office/drawing/2014/main" id="{30BFA15D-CD9A-414E-AF4B-DFA1ABFDC0A8}"/>
            </a:ext>
          </a:extLst>
        </xdr:cNvPr>
        <xdr:cNvSpPr txBox="1"/>
      </xdr:nvSpPr>
      <xdr:spPr>
        <a:xfrm>
          <a:off x="1562744" y="5579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155084</xdr:rowOff>
    </xdr:from>
    <xdr:ext cx="405111" cy="259045"/>
    <xdr:sp macro="" textlink="">
      <xdr:nvSpPr>
        <xdr:cNvPr id="93" name="n_1mainValue有形固定資産減価償却率">
          <a:extLst>
            <a:ext uri="{FF2B5EF4-FFF2-40B4-BE49-F238E27FC236}">
              <a16:creationId xmlns:a16="http://schemas.microsoft.com/office/drawing/2014/main" id="{C2D690EE-AEB8-4FBE-AD32-74B85F660470}"/>
            </a:ext>
          </a:extLst>
        </xdr:cNvPr>
        <xdr:cNvSpPr txBox="1"/>
      </xdr:nvSpPr>
      <xdr:spPr>
        <a:xfrm>
          <a:off x="3836044" y="6070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103268</xdr:rowOff>
    </xdr:from>
    <xdr:ext cx="405111" cy="259045"/>
    <xdr:sp macro="" textlink="">
      <xdr:nvSpPr>
        <xdr:cNvPr id="94" name="n_2mainValue有形固定資産減価償却率">
          <a:extLst>
            <a:ext uri="{FF2B5EF4-FFF2-40B4-BE49-F238E27FC236}">
              <a16:creationId xmlns:a16="http://schemas.microsoft.com/office/drawing/2014/main" id="{9C14D684-3432-4FB5-A8FC-0DFA4A883971}"/>
            </a:ext>
          </a:extLst>
        </xdr:cNvPr>
        <xdr:cNvSpPr txBox="1"/>
      </xdr:nvSpPr>
      <xdr:spPr>
        <a:xfrm>
          <a:off x="3086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103268</xdr:rowOff>
    </xdr:from>
    <xdr:ext cx="405111" cy="259045"/>
    <xdr:sp macro="" textlink="">
      <xdr:nvSpPr>
        <xdr:cNvPr id="95" name="n_3mainValue有形固定資産減価償却率">
          <a:extLst>
            <a:ext uri="{FF2B5EF4-FFF2-40B4-BE49-F238E27FC236}">
              <a16:creationId xmlns:a16="http://schemas.microsoft.com/office/drawing/2014/main" id="{0FC927D0-9AFC-4827-8522-F6C934970795}"/>
            </a:ext>
          </a:extLst>
        </xdr:cNvPr>
        <xdr:cNvSpPr txBox="1"/>
      </xdr:nvSpPr>
      <xdr:spPr>
        <a:xfrm>
          <a:off x="2324744" y="6018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96" name="n_4mainValue有形固定資産減価償却率">
          <a:extLst>
            <a:ext uri="{FF2B5EF4-FFF2-40B4-BE49-F238E27FC236}">
              <a16:creationId xmlns:a16="http://schemas.microsoft.com/office/drawing/2014/main" id="{F78CF2B8-F143-41A0-8DC6-92474CF99B8D}"/>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8AFDDA7-2817-4094-809C-377C0B73203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57BDEC1-EAE3-4C3C-ACD0-E4CA7637D35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ADCA894F-07C1-4032-9275-5FA33F1DC68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[ 704.0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51BF7DD-2D50-4157-87E7-62009C34BC1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19E8248D-CF5E-4B63-B915-F9AB342D105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27D6E0EC-09F2-4B95-9BB9-12A5C190701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724F6D09-F29A-43F9-BF9A-25839E35444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BC2A6840-B9B2-4D7C-A77C-4BF657610E0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15B6F46C-319E-44B6-95FF-FC66841A917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BC6A32CD-3DE6-4ADD-8CD9-B22C709EEE4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8B41ECA-A22F-48A6-98A3-E3AD1E62E98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933DDB47-1B67-4C9E-82FB-82D8A7A9F45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E4BBAEBD-18F6-4F76-BF43-5A97A77743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令和５年度の債務償還比率については、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704.0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ポイント減少した。類似団体内平均値や全国平均よりも高い現況となっている。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9230B64-D9E2-4EFE-B7AF-A2E46D6A8B1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52B946D9-56D0-4DA0-B995-A5F033D8DFA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BE5E9F0-373C-4357-B3A5-D47E3726845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E07C276B-1F38-4A24-95F6-471E33B202E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4381E26C-CEB8-4A9C-976C-64BD06FBD027}"/>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58282B6E-7138-4F10-B803-81259E560E2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B6F31A51-F0AA-4D29-853C-780A922080B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20142E70-1B4F-475D-98D7-2E5942BA11E9}"/>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7ED323A4-54CB-4330-81C1-7F97EB23EA7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2279116E-BD73-455E-BA6B-961BB9F10D0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2C11C23E-4DC0-4826-B9C4-D8F0F898A31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90CEB38-EFB2-44EB-9232-C9604F27CB8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FD6207E2-2EC8-4CDF-A1F9-7B5E59EA726A}"/>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220433F8-ADC0-4B1B-83A8-32ACE9124F9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C5510EAE-BB77-4D7A-9C01-3CD1443BA2E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113729</xdr:rowOff>
    </xdr:to>
    <xdr:cxnSp macro="">
      <xdr:nvCxnSpPr>
        <xdr:cNvPr id="125" name="直線コネクタ 124">
          <a:extLst>
            <a:ext uri="{FF2B5EF4-FFF2-40B4-BE49-F238E27FC236}">
              <a16:creationId xmlns:a16="http://schemas.microsoft.com/office/drawing/2014/main" id="{A0620AC8-5B5C-44CD-B3DC-0639373A4EC2}"/>
            </a:ext>
          </a:extLst>
        </xdr:cNvPr>
        <xdr:cNvCxnSpPr/>
      </xdr:nvCxnSpPr>
      <xdr:spPr>
        <a:xfrm flipV="1">
          <a:off x="14793595" y="5312833"/>
          <a:ext cx="1269" cy="1230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117556</xdr:rowOff>
    </xdr:from>
    <xdr:ext cx="560923" cy="259045"/>
    <xdr:sp macro="" textlink="">
      <xdr:nvSpPr>
        <xdr:cNvPr id="126" name="債務償還比率最小値テキスト">
          <a:extLst>
            <a:ext uri="{FF2B5EF4-FFF2-40B4-BE49-F238E27FC236}">
              <a16:creationId xmlns:a16="http://schemas.microsoft.com/office/drawing/2014/main" id="{B6F17204-1EBA-4CF3-B020-523424EACCF3}"/>
            </a:ext>
          </a:extLst>
        </xdr:cNvPr>
        <xdr:cNvSpPr txBox="1"/>
      </xdr:nvSpPr>
      <xdr:spPr>
        <a:xfrm>
          <a:off x="14846300" y="654693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113729</xdr:rowOff>
    </xdr:from>
    <xdr:to>
      <xdr:col>76</xdr:col>
      <xdr:colOff>111125</xdr:colOff>
      <xdr:row>33</xdr:row>
      <xdr:rowOff>113729</xdr:rowOff>
    </xdr:to>
    <xdr:cxnSp macro="">
      <xdr:nvCxnSpPr>
        <xdr:cNvPr id="127" name="直線コネクタ 126">
          <a:extLst>
            <a:ext uri="{FF2B5EF4-FFF2-40B4-BE49-F238E27FC236}">
              <a16:creationId xmlns:a16="http://schemas.microsoft.com/office/drawing/2014/main" id="{1F5546C0-140E-4362-B902-FD41B8B08498}"/>
            </a:ext>
          </a:extLst>
        </xdr:cNvPr>
        <xdr:cNvCxnSpPr/>
      </xdr:nvCxnSpPr>
      <xdr:spPr>
        <a:xfrm>
          <a:off x="14706600" y="6543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BF72DAB4-6E77-4506-B430-2AD1112ABA7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EC205673-6E1A-4B84-9FDC-AFEACF48CAE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14227</xdr:rowOff>
    </xdr:from>
    <xdr:ext cx="469744" cy="259045"/>
    <xdr:sp macro="" textlink="">
      <xdr:nvSpPr>
        <xdr:cNvPr id="130" name="債務償還比率平均値テキスト">
          <a:extLst>
            <a:ext uri="{FF2B5EF4-FFF2-40B4-BE49-F238E27FC236}">
              <a16:creationId xmlns:a16="http://schemas.microsoft.com/office/drawing/2014/main" id="{B49DAD56-6885-456E-A622-DBEA935E2CD9}"/>
            </a:ext>
          </a:extLst>
        </xdr:cNvPr>
        <xdr:cNvSpPr txBox="1"/>
      </xdr:nvSpPr>
      <xdr:spPr>
        <a:xfrm>
          <a:off x="14846300" y="57578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162800</xdr:rowOff>
    </xdr:from>
    <xdr:to>
      <xdr:col>76</xdr:col>
      <xdr:colOff>73025</xdr:colOff>
      <xdr:row>30</xdr:row>
      <xdr:rowOff>92950</xdr:rowOff>
    </xdr:to>
    <xdr:sp macro="" textlink="">
      <xdr:nvSpPr>
        <xdr:cNvPr id="131" name="フローチャート: 判断 130">
          <a:extLst>
            <a:ext uri="{FF2B5EF4-FFF2-40B4-BE49-F238E27FC236}">
              <a16:creationId xmlns:a16="http://schemas.microsoft.com/office/drawing/2014/main" id="{95744007-F269-400B-87A7-37ED42BA910C}"/>
            </a:ext>
          </a:extLst>
        </xdr:cNvPr>
        <xdr:cNvSpPr/>
      </xdr:nvSpPr>
      <xdr:spPr>
        <a:xfrm>
          <a:off x="14744700" y="590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155603</xdr:rowOff>
    </xdr:from>
    <xdr:to>
      <xdr:col>72</xdr:col>
      <xdr:colOff>123825</xdr:colOff>
      <xdr:row>30</xdr:row>
      <xdr:rowOff>85753</xdr:rowOff>
    </xdr:to>
    <xdr:sp macro="" textlink="">
      <xdr:nvSpPr>
        <xdr:cNvPr id="132" name="フローチャート: 判断 131">
          <a:extLst>
            <a:ext uri="{FF2B5EF4-FFF2-40B4-BE49-F238E27FC236}">
              <a16:creationId xmlns:a16="http://schemas.microsoft.com/office/drawing/2014/main" id="{EB760B24-37A1-4F86-A09F-D70ED89E1404}"/>
            </a:ext>
          </a:extLst>
        </xdr:cNvPr>
        <xdr:cNvSpPr/>
      </xdr:nvSpPr>
      <xdr:spPr>
        <a:xfrm>
          <a:off x="14033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109665</xdr:rowOff>
    </xdr:from>
    <xdr:to>
      <xdr:col>68</xdr:col>
      <xdr:colOff>123825</xdr:colOff>
      <xdr:row>30</xdr:row>
      <xdr:rowOff>39815</xdr:rowOff>
    </xdr:to>
    <xdr:sp macro="" textlink="">
      <xdr:nvSpPr>
        <xdr:cNvPr id="133" name="フローチャート: 判断 132">
          <a:extLst>
            <a:ext uri="{FF2B5EF4-FFF2-40B4-BE49-F238E27FC236}">
              <a16:creationId xmlns:a16="http://schemas.microsoft.com/office/drawing/2014/main" id="{2DB3C4B6-72FF-4665-8610-2CAFD10886A1}"/>
            </a:ext>
          </a:extLst>
        </xdr:cNvPr>
        <xdr:cNvSpPr/>
      </xdr:nvSpPr>
      <xdr:spPr>
        <a:xfrm>
          <a:off x="13271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106257</xdr:rowOff>
    </xdr:from>
    <xdr:to>
      <xdr:col>64</xdr:col>
      <xdr:colOff>123825</xdr:colOff>
      <xdr:row>31</xdr:row>
      <xdr:rowOff>36407</xdr:rowOff>
    </xdr:to>
    <xdr:sp macro="" textlink="">
      <xdr:nvSpPr>
        <xdr:cNvPr id="134" name="フローチャート: 判断 133">
          <a:extLst>
            <a:ext uri="{FF2B5EF4-FFF2-40B4-BE49-F238E27FC236}">
              <a16:creationId xmlns:a16="http://schemas.microsoft.com/office/drawing/2014/main" id="{A8795F6B-F479-4C9B-9B05-614EE024BBCA}"/>
            </a:ext>
          </a:extLst>
        </xdr:cNvPr>
        <xdr:cNvSpPr/>
      </xdr:nvSpPr>
      <xdr:spPr>
        <a:xfrm>
          <a:off x="12509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110695</xdr:rowOff>
    </xdr:from>
    <xdr:to>
      <xdr:col>60</xdr:col>
      <xdr:colOff>123825</xdr:colOff>
      <xdr:row>31</xdr:row>
      <xdr:rowOff>40845</xdr:rowOff>
    </xdr:to>
    <xdr:sp macro="" textlink="">
      <xdr:nvSpPr>
        <xdr:cNvPr id="135" name="フローチャート: 判断 134">
          <a:extLst>
            <a:ext uri="{FF2B5EF4-FFF2-40B4-BE49-F238E27FC236}">
              <a16:creationId xmlns:a16="http://schemas.microsoft.com/office/drawing/2014/main" id="{5A18FA34-7B2D-4F19-960E-844D383AA7EE}"/>
            </a:ext>
          </a:extLst>
        </xdr:cNvPr>
        <xdr:cNvSpPr/>
      </xdr:nvSpPr>
      <xdr:spPr>
        <a:xfrm>
          <a:off x="11747500"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FD92D768-2D50-44EC-8436-36477739D0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CC965FA-08F3-4265-A6F6-1BACD18ED2B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B901676-F895-48E3-A93F-0E152895720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D3C45FA-9AF0-4A0B-B2C5-99BF6A32D39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1B3EABB-04BA-4982-8E19-D054BE3755F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19967</xdr:rowOff>
    </xdr:from>
    <xdr:to>
      <xdr:col>76</xdr:col>
      <xdr:colOff>73025</xdr:colOff>
      <xdr:row>31</xdr:row>
      <xdr:rowOff>121567</xdr:rowOff>
    </xdr:to>
    <xdr:sp macro="" textlink="">
      <xdr:nvSpPr>
        <xdr:cNvPr id="141" name="楕円 140">
          <a:extLst>
            <a:ext uri="{FF2B5EF4-FFF2-40B4-BE49-F238E27FC236}">
              <a16:creationId xmlns:a16="http://schemas.microsoft.com/office/drawing/2014/main" id="{C2F7E932-AD15-4847-9EC2-734843D932CF}"/>
            </a:ext>
          </a:extLst>
        </xdr:cNvPr>
        <xdr:cNvSpPr/>
      </xdr:nvSpPr>
      <xdr:spPr>
        <a:xfrm>
          <a:off x="14744700" y="610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169844</xdr:rowOff>
    </xdr:from>
    <xdr:ext cx="469744" cy="259045"/>
    <xdr:sp macro="" textlink="">
      <xdr:nvSpPr>
        <xdr:cNvPr id="142" name="債務償還比率該当値テキスト">
          <a:extLst>
            <a:ext uri="{FF2B5EF4-FFF2-40B4-BE49-F238E27FC236}">
              <a16:creationId xmlns:a16="http://schemas.microsoft.com/office/drawing/2014/main" id="{9D588166-5D81-4862-B795-554BD6FD2037}"/>
            </a:ext>
          </a:extLst>
        </xdr:cNvPr>
        <xdr:cNvSpPr txBox="1"/>
      </xdr:nvSpPr>
      <xdr:spPr>
        <a:xfrm>
          <a:off x="14846300" y="6084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51993</xdr:rowOff>
    </xdr:from>
    <xdr:to>
      <xdr:col>72</xdr:col>
      <xdr:colOff>123825</xdr:colOff>
      <xdr:row>31</xdr:row>
      <xdr:rowOff>153593</xdr:rowOff>
    </xdr:to>
    <xdr:sp macro="" textlink="">
      <xdr:nvSpPr>
        <xdr:cNvPr id="143" name="楕円 142">
          <a:extLst>
            <a:ext uri="{FF2B5EF4-FFF2-40B4-BE49-F238E27FC236}">
              <a16:creationId xmlns:a16="http://schemas.microsoft.com/office/drawing/2014/main" id="{87B6E5C8-5088-41F0-A05E-37AF7E71E39C}"/>
            </a:ext>
          </a:extLst>
        </xdr:cNvPr>
        <xdr:cNvSpPr/>
      </xdr:nvSpPr>
      <xdr:spPr>
        <a:xfrm>
          <a:off x="14033500" y="613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70767</xdr:rowOff>
    </xdr:from>
    <xdr:to>
      <xdr:col>76</xdr:col>
      <xdr:colOff>22225</xdr:colOff>
      <xdr:row>31</xdr:row>
      <xdr:rowOff>102793</xdr:rowOff>
    </xdr:to>
    <xdr:cxnSp macro="">
      <xdr:nvCxnSpPr>
        <xdr:cNvPr id="144" name="直線コネクタ 143">
          <a:extLst>
            <a:ext uri="{FF2B5EF4-FFF2-40B4-BE49-F238E27FC236}">
              <a16:creationId xmlns:a16="http://schemas.microsoft.com/office/drawing/2014/main" id="{45D7C360-825E-4132-94C9-9682F2EFE958}"/>
            </a:ext>
          </a:extLst>
        </xdr:cNvPr>
        <xdr:cNvCxnSpPr/>
      </xdr:nvCxnSpPr>
      <xdr:spPr>
        <a:xfrm flipV="1">
          <a:off x="14084300" y="6157242"/>
          <a:ext cx="711200" cy="3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54321</xdr:rowOff>
    </xdr:from>
    <xdr:to>
      <xdr:col>68</xdr:col>
      <xdr:colOff>123825</xdr:colOff>
      <xdr:row>30</xdr:row>
      <xdr:rowOff>155921</xdr:rowOff>
    </xdr:to>
    <xdr:sp macro="" textlink="">
      <xdr:nvSpPr>
        <xdr:cNvPr id="145" name="楕円 144">
          <a:extLst>
            <a:ext uri="{FF2B5EF4-FFF2-40B4-BE49-F238E27FC236}">
              <a16:creationId xmlns:a16="http://schemas.microsoft.com/office/drawing/2014/main" id="{B1A2A1F9-B5A0-4DF6-828D-2B5BFD4C7A6D}"/>
            </a:ext>
          </a:extLst>
        </xdr:cNvPr>
        <xdr:cNvSpPr/>
      </xdr:nvSpPr>
      <xdr:spPr>
        <a:xfrm>
          <a:off x="13271500" y="596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105121</xdr:rowOff>
    </xdr:from>
    <xdr:to>
      <xdr:col>72</xdr:col>
      <xdr:colOff>73025</xdr:colOff>
      <xdr:row>31</xdr:row>
      <xdr:rowOff>102793</xdr:rowOff>
    </xdr:to>
    <xdr:cxnSp macro="">
      <xdr:nvCxnSpPr>
        <xdr:cNvPr id="146" name="直線コネクタ 145">
          <a:extLst>
            <a:ext uri="{FF2B5EF4-FFF2-40B4-BE49-F238E27FC236}">
              <a16:creationId xmlns:a16="http://schemas.microsoft.com/office/drawing/2014/main" id="{FE6C6DC2-4A38-48C0-BBE7-03D96E409280}"/>
            </a:ext>
          </a:extLst>
        </xdr:cNvPr>
        <xdr:cNvCxnSpPr/>
      </xdr:nvCxnSpPr>
      <xdr:spPr>
        <a:xfrm>
          <a:off x="13322300" y="6020146"/>
          <a:ext cx="762000" cy="16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37119</xdr:rowOff>
    </xdr:from>
    <xdr:to>
      <xdr:col>64</xdr:col>
      <xdr:colOff>123825</xdr:colOff>
      <xdr:row>31</xdr:row>
      <xdr:rowOff>138719</xdr:rowOff>
    </xdr:to>
    <xdr:sp macro="" textlink="">
      <xdr:nvSpPr>
        <xdr:cNvPr id="147" name="楕円 146">
          <a:extLst>
            <a:ext uri="{FF2B5EF4-FFF2-40B4-BE49-F238E27FC236}">
              <a16:creationId xmlns:a16="http://schemas.microsoft.com/office/drawing/2014/main" id="{F7F80A53-7B1A-40D2-B4AB-76B14A383664}"/>
            </a:ext>
          </a:extLst>
        </xdr:cNvPr>
        <xdr:cNvSpPr/>
      </xdr:nvSpPr>
      <xdr:spPr>
        <a:xfrm>
          <a:off x="12509500" y="612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105121</xdr:rowOff>
    </xdr:from>
    <xdr:to>
      <xdr:col>68</xdr:col>
      <xdr:colOff>73025</xdr:colOff>
      <xdr:row>31</xdr:row>
      <xdr:rowOff>87919</xdr:rowOff>
    </xdr:to>
    <xdr:cxnSp macro="">
      <xdr:nvCxnSpPr>
        <xdr:cNvPr id="148" name="直線コネクタ 147">
          <a:extLst>
            <a:ext uri="{FF2B5EF4-FFF2-40B4-BE49-F238E27FC236}">
              <a16:creationId xmlns:a16="http://schemas.microsoft.com/office/drawing/2014/main" id="{DD3DDA34-F9D4-433E-BDE6-AB3936AC2986}"/>
            </a:ext>
          </a:extLst>
        </xdr:cNvPr>
        <xdr:cNvCxnSpPr/>
      </xdr:nvCxnSpPr>
      <xdr:spPr>
        <a:xfrm flipV="1">
          <a:off x="12560300" y="6020146"/>
          <a:ext cx="762000" cy="15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9652</xdr:rowOff>
    </xdr:from>
    <xdr:to>
      <xdr:col>60</xdr:col>
      <xdr:colOff>123825</xdr:colOff>
      <xdr:row>31</xdr:row>
      <xdr:rowOff>111252</xdr:rowOff>
    </xdr:to>
    <xdr:sp macro="" textlink="">
      <xdr:nvSpPr>
        <xdr:cNvPr id="149" name="楕円 148">
          <a:extLst>
            <a:ext uri="{FF2B5EF4-FFF2-40B4-BE49-F238E27FC236}">
              <a16:creationId xmlns:a16="http://schemas.microsoft.com/office/drawing/2014/main" id="{9AAEB666-9FC7-4C34-92CC-80F20975E71A}"/>
            </a:ext>
          </a:extLst>
        </xdr:cNvPr>
        <xdr:cNvSpPr/>
      </xdr:nvSpPr>
      <xdr:spPr>
        <a:xfrm>
          <a:off x="11747500" y="609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60452</xdr:rowOff>
    </xdr:from>
    <xdr:to>
      <xdr:col>64</xdr:col>
      <xdr:colOff>73025</xdr:colOff>
      <xdr:row>31</xdr:row>
      <xdr:rowOff>87919</xdr:rowOff>
    </xdr:to>
    <xdr:cxnSp macro="">
      <xdr:nvCxnSpPr>
        <xdr:cNvPr id="150" name="直線コネクタ 149">
          <a:extLst>
            <a:ext uri="{FF2B5EF4-FFF2-40B4-BE49-F238E27FC236}">
              <a16:creationId xmlns:a16="http://schemas.microsoft.com/office/drawing/2014/main" id="{255A2BD8-2CD5-493B-B8CF-0AB5A836F736}"/>
            </a:ext>
          </a:extLst>
        </xdr:cNvPr>
        <xdr:cNvCxnSpPr/>
      </xdr:nvCxnSpPr>
      <xdr:spPr>
        <a:xfrm>
          <a:off x="11798300" y="6146927"/>
          <a:ext cx="762000" cy="2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102280</xdr:rowOff>
    </xdr:from>
    <xdr:ext cx="469744" cy="259045"/>
    <xdr:sp macro="" textlink="">
      <xdr:nvSpPr>
        <xdr:cNvPr id="151" name="n_1aveValue債務償還比率">
          <a:extLst>
            <a:ext uri="{FF2B5EF4-FFF2-40B4-BE49-F238E27FC236}">
              <a16:creationId xmlns:a16="http://schemas.microsoft.com/office/drawing/2014/main" id="{7EE69EF4-38C9-4B88-AD20-F30F17C6A0B7}"/>
            </a:ext>
          </a:extLst>
        </xdr:cNvPr>
        <xdr:cNvSpPr txBox="1"/>
      </xdr:nvSpPr>
      <xdr:spPr>
        <a:xfrm>
          <a:off x="138367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56342</xdr:rowOff>
    </xdr:from>
    <xdr:ext cx="469744" cy="259045"/>
    <xdr:sp macro="" textlink="">
      <xdr:nvSpPr>
        <xdr:cNvPr id="152" name="n_2aveValue債務償還比率">
          <a:extLst>
            <a:ext uri="{FF2B5EF4-FFF2-40B4-BE49-F238E27FC236}">
              <a16:creationId xmlns:a16="http://schemas.microsoft.com/office/drawing/2014/main" id="{996DDDC4-91CF-4B6F-A774-990DF0386195}"/>
            </a:ext>
          </a:extLst>
        </xdr:cNvPr>
        <xdr:cNvSpPr txBox="1"/>
      </xdr:nvSpPr>
      <xdr:spPr>
        <a:xfrm>
          <a:off x="13087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52934</xdr:rowOff>
    </xdr:from>
    <xdr:ext cx="469744" cy="259045"/>
    <xdr:sp macro="" textlink="">
      <xdr:nvSpPr>
        <xdr:cNvPr id="153" name="n_3aveValue債務償還比率">
          <a:extLst>
            <a:ext uri="{FF2B5EF4-FFF2-40B4-BE49-F238E27FC236}">
              <a16:creationId xmlns:a16="http://schemas.microsoft.com/office/drawing/2014/main" id="{982496AF-AFCF-44FF-8EB3-E7F6539567F6}"/>
            </a:ext>
          </a:extLst>
        </xdr:cNvPr>
        <xdr:cNvSpPr txBox="1"/>
      </xdr:nvSpPr>
      <xdr:spPr>
        <a:xfrm>
          <a:off x="12325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57372</xdr:rowOff>
    </xdr:from>
    <xdr:ext cx="469744" cy="259045"/>
    <xdr:sp macro="" textlink="">
      <xdr:nvSpPr>
        <xdr:cNvPr id="154" name="n_4aveValue債務償還比率">
          <a:extLst>
            <a:ext uri="{FF2B5EF4-FFF2-40B4-BE49-F238E27FC236}">
              <a16:creationId xmlns:a16="http://schemas.microsoft.com/office/drawing/2014/main" id="{DDBD2DA0-3F1E-455F-A4CA-1C1F48BEDD3E}"/>
            </a:ext>
          </a:extLst>
        </xdr:cNvPr>
        <xdr:cNvSpPr txBox="1"/>
      </xdr:nvSpPr>
      <xdr:spPr>
        <a:xfrm>
          <a:off x="115634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144720</xdr:rowOff>
    </xdr:from>
    <xdr:ext cx="469744" cy="259045"/>
    <xdr:sp macro="" textlink="">
      <xdr:nvSpPr>
        <xdr:cNvPr id="155" name="n_1mainValue債務償還比率">
          <a:extLst>
            <a:ext uri="{FF2B5EF4-FFF2-40B4-BE49-F238E27FC236}">
              <a16:creationId xmlns:a16="http://schemas.microsoft.com/office/drawing/2014/main" id="{B9A42CA4-DD39-4D78-A101-F49438695529}"/>
            </a:ext>
          </a:extLst>
        </xdr:cNvPr>
        <xdr:cNvSpPr txBox="1"/>
      </xdr:nvSpPr>
      <xdr:spPr>
        <a:xfrm>
          <a:off x="13836727" y="62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147048</xdr:rowOff>
    </xdr:from>
    <xdr:ext cx="469744" cy="259045"/>
    <xdr:sp macro="" textlink="">
      <xdr:nvSpPr>
        <xdr:cNvPr id="156" name="n_2mainValue債務償還比率">
          <a:extLst>
            <a:ext uri="{FF2B5EF4-FFF2-40B4-BE49-F238E27FC236}">
              <a16:creationId xmlns:a16="http://schemas.microsoft.com/office/drawing/2014/main" id="{3DD68899-320E-4DA2-B0C3-7D51FFFA64D3}"/>
            </a:ext>
          </a:extLst>
        </xdr:cNvPr>
        <xdr:cNvSpPr txBox="1"/>
      </xdr:nvSpPr>
      <xdr:spPr>
        <a:xfrm>
          <a:off x="13087427" y="60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129846</xdr:rowOff>
    </xdr:from>
    <xdr:ext cx="469744" cy="259045"/>
    <xdr:sp macro="" textlink="">
      <xdr:nvSpPr>
        <xdr:cNvPr id="157" name="n_3mainValue債務償還比率">
          <a:extLst>
            <a:ext uri="{FF2B5EF4-FFF2-40B4-BE49-F238E27FC236}">
              <a16:creationId xmlns:a16="http://schemas.microsoft.com/office/drawing/2014/main" id="{A08C7600-475E-4D9F-BE49-48B8A7991D40}"/>
            </a:ext>
          </a:extLst>
        </xdr:cNvPr>
        <xdr:cNvSpPr txBox="1"/>
      </xdr:nvSpPr>
      <xdr:spPr>
        <a:xfrm>
          <a:off x="12325427" y="621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102379</xdr:rowOff>
    </xdr:from>
    <xdr:ext cx="469744" cy="259045"/>
    <xdr:sp macro="" textlink="">
      <xdr:nvSpPr>
        <xdr:cNvPr id="158" name="n_4mainValue債務償還比率">
          <a:extLst>
            <a:ext uri="{FF2B5EF4-FFF2-40B4-BE49-F238E27FC236}">
              <a16:creationId xmlns:a16="http://schemas.microsoft.com/office/drawing/2014/main" id="{31CFC987-319B-4BDF-86E1-44AC6F2698AC}"/>
            </a:ext>
          </a:extLst>
        </xdr:cNvPr>
        <xdr:cNvSpPr txBox="1"/>
      </xdr:nvSpPr>
      <xdr:spPr>
        <a:xfrm>
          <a:off x="11563427" y="618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A627937-35F3-4CCA-89BC-35A33399290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2B36D7A-E791-442B-B4FD-54750DC205F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3F5F74C1-196E-4143-87AC-4C3ACCB60D2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D60AC587-AC42-465C-8EFB-D8856B3514C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F0DA1C59-A5A3-4F6F-B159-55A2A54812A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256B554-C065-4724-8B47-7EFBDFEBB37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811F967-5E35-4495-82E1-FCE98370E9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292507B-80F9-46C8-8E03-11399ECCFF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CBEDDB-CA3F-4B09-911D-21462704203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71C66D1-5744-4C2F-9389-6BC91EB8F11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A0E83B-D0E3-4E63-99F6-180AC6A033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D20898-28FA-40C5-8FC9-17F09FF37FF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8EB8301-C3A5-420B-BBE1-603241F7E47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0D4B57-EC91-44B1-855A-2DAA46E9620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1AA0C-A205-4C16-8273-0CC37EA24B0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AF10AA-8EEB-47F9-907A-73871D3172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FD8E17-45D7-4EBC-9EE7-5851409CDD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A37F2F4-5AC0-4188-9BEF-58FDA476C32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D346EF-D981-48EC-B913-167467E98C4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8F13F9F-669B-4B73-9D8A-F8CF84D9C1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3325D38-91D2-4240-AA46-7B1B96ED48D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C50F409-683A-40A5-952D-EE4D6398464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2E4DEC1-7B4A-42EC-8A2D-F5313A80865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E97685B-1DFA-43A3-B8AB-A5348CD3366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03FC25-6982-46D6-B698-BA5A2BE57EE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93029BF-4E1A-4178-9D80-2956BED0C7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131A67E-613E-48E4-9C1F-DDF352FE437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F98408-DAD1-4189-A8F3-72E561032A4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F8361F-A1C5-49F0-81D1-A931961E221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1E678C-E142-4F6E-A44A-11551535D0A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ABAE5A9-7DC4-4BBC-BC07-CBCD4C10422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4C76D0-15F8-4700-A377-15909928D53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4CB39A-C405-4F76-B06A-BA221D33FB8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1CD36B5-4D8D-47D5-B275-FA98FB2075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B3B3609-625C-4B57-8DE1-2534ACFF766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0D707CB-4AF5-4F10-AECA-0A9F178D30C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86921A8-7B89-4BBA-83EA-D9BEF0A403D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1666A1-9BD9-46DF-B32D-066DB130C4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FB5ECB-B67B-4A53-A51D-8FA9DF0C10D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124F9FF-3F56-45FB-971D-CD863F50FA5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45FECC-02A2-4556-84F4-6C5CA55FB28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942963-5CFD-4B1A-8A2E-AB4AC5B9F6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CB37198-384B-4B4F-B61D-93BFD6C9E9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91E7B7A-AB93-4C66-A200-33AAC87AED8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BF0286-F636-4BBA-881F-88940A301DC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529801-B16E-4C8B-B8A1-48E0FC1646A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0F26F03-8FB0-48D0-958C-4E2E808AA0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2C177E-F5C8-4D1E-8732-7F761CE191F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0EE02CA-7CF9-4D8F-972C-7322B55919C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8715E21-D12B-467F-A2B7-A0FF226E5899}"/>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70A5612-59AF-4496-BA96-1964523E50B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5FC65F5-D9B1-4561-B62E-C6A54B1DA8F3}"/>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2A89A20-387E-462E-A56B-45C45241B012}"/>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08F805B-7AE9-4C50-BD34-656926EC155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C625A315-2AFA-4367-A2C2-F2C087E3029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FA15185-45CC-4944-9BF7-A78FB5E0A514}"/>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4531BB8-1A9C-44E7-8DDF-873AEB7A3B6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B8F9C65-DE65-49A9-93E3-8B04713FE3B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32C1429-8482-4FB7-806A-0DA79E01A83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55626</xdr:rowOff>
    </xdr:from>
    <xdr:to>
      <xdr:col>24</xdr:col>
      <xdr:colOff>62865</xdr:colOff>
      <xdr:row>40</xdr:row>
      <xdr:rowOff>23622</xdr:rowOff>
    </xdr:to>
    <xdr:cxnSp macro="">
      <xdr:nvCxnSpPr>
        <xdr:cNvPr id="55" name="直線コネクタ 54">
          <a:extLst>
            <a:ext uri="{FF2B5EF4-FFF2-40B4-BE49-F238E27FC236}">
              <a16:creationId xmlns:a16="http://schemas.microsoft.com/office/drawing/2014/main" id="{7B2372ED-133C-457B-8595-9172DE22B78D}"/>
            </a:ext>
          </a:extLst>
        </xdr:cNvPr>
        <xdr:cNvCxnSpPr/>
      </xdr:nvCxnSpPr>
      <xdr:spPr>
        <a:xfrm flipV="1">
          <a:off x="4634865" y="571347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27449</xdr:rowOff>
    </xdr:from>
    <xdr:ext cx="405111" cy="259045"/>
    <xdr:sp macro="" textlink="">
      <xdr:nvSpPr>
        <xdr:cNvPr id="56" name="【道路】&#10;有形固定資産減価償却率最小値テキスト">
          <a:extLst>
            <a:ext uri="{FF2B5EF4-FFF2-40B4-BE49-F238E27FC236}">
              <a16:creationId xmlns:a16="http://schemas.microsoft.com/office/drawing/2014/main" id="{E95C5DD4-CC82-4D6D-A40E-E2C4F769235F}"/>
            </a:ext>
          </a:extLst>
        </xdr:cNvPr>
        <xdr:cNvSpPr txBox="1"/>
      </xdr:nvSpPr>
      <xdr:spPr>
        <a:xfrm>
          <a:off x="4673600" y="688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23622</xdr:rowOff>
    </xdr:from>
    <xdr:to>
      <xdr:col>24</xdr:col>
      <xdr:colOff>152400</xdr:colOff>
      <xdr:row>40</xdr:row>
      <xdr:rowOff>23622</xdr:rowOff>
    </xdr:to>
    <xdr:cxnSp macro="">
      <xdr:nvCxnSpPr>
        <xdr:cNvPr id="57" name="直線コネクタ 56">
          <a:extLst>
            <a:ext uri="{FF2B5EF4-FFF2-40B4-BE49-F238E27FC236}">
              <a16:creationId xmlns:a16="http://schemas.microsoft.com/office/drawing/2014/main" id="{4A083C65-C1A8-4D9D-B307-73A847F5813D}"/>
            </a:ext>
          </a:extLst>
        </xdr:cNvPr>
        <xdr:cNvCxnSpPr/>
      </xdr:nvCxnSpPr>
      <xdr:spPr>
        <a:xfrm>
          <a:off x="4546600" y="68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2303</xdr:rowOff>
    </xdr:from>
    <xdr:ext cx="405111" cy="259045"/>
    <xdr:sp macro="" textlink="">
      <xdr:nvSpPr>
        <xdr:cNvPr id="58" name="【道路】&#10;有形固定資産減価償却率最大値テキスト">
          <a:extLst>
            <a:ext uri="{FF2B5EF4-FFF2-40B4-BE49-F238E27FC236}">
              <a16:creationId xmlns:a16="http://schemas.microsoft.com/office/drawing/2014/main" id="{8F016AFF-D305-49C8-B48C-933C3484386E}"/>
            </a:ext>
          </a:extLst>
        </xdr:cNvPr>
        <xdr:cNvSpPr txBox="1"/>
      </xdr:nvSpPr>
      <xdr:spPr>
        <a:xfrm>
          <a:off x="4673600" y="5488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55626</xdr:rowOff>
    </xdr:from>
    <xdr:to>
      <xdr:col>24</xdr:col>
      <xdr:colOff>152400</xdr:colOff>
      <xdr:row>33</xdr:row>
      <xdr:rowOff>55626</xdr:rowOff>
    </xdr:to>
    <xdr:cxnSp macro="">
      <xdr:nvCxnSpPr>
        <xdr:cNvPr id="59" name="直線コネクタ 58">
          <a:extLst>
            <a:ext uri="{FF2B5EF4-FFF2-40B4-BE49-F238E27FC236}">
              <a16:creationId xmlns:a16="http://schemas.microsoft.com/office/drawing/2014/main" id="{BCD181B9-6292-49A9-93DF-BF30950C0DE9}"/>
            </a:ext>
          </a:extLst>
        </xdr:cNvPr>
        <xdr:cNvCxnSpPr/>
      </xdr:nvCxnSpPr>
      <xdr:spPr>
        <a:xfrm>
          <a:off x="4546600" y="5713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145559</xdr:rowOff>
    </xdr:from>
    <xdr:ext cx="405111" cy="259045"/>
    <xdr:sp macro="" textlink="">
      <xdr:nvSpPr>
        <xdr:cNvPr id="60" name="【道路】&#10;有形固定資産減価償却率平均値テキスト">
          <a:extLst>
            <a:ext uri="{FF2B5EF4-FFF2-40B4-BE49-F238E27FC236}">
              <a16:creationId xmlns:a16="http://schemas.microsoft.com/office/drawing/2014/main" id="{1EF54C57-0609-4AE9-A001-0127CFF30659}"/>
            </a:ext>
          </a:extLst>
        </xdr:cNvPr>
        <xdr:cNvSpPr txBox="1"/>
      </xdr:nvSpPr>
      <xdr:spPr>
        <a:xfrm>
          <a:off x="4673600" y="6317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167132</xdr:rowOff>
    </xdr:from>
    <xdr:to>
      <xdr:col>24</xdr:col>
      <xdr:colOff>114300</xdr:colOff>
      <xdr:row>37</xdr:row>
      <xdr:rowOff>97282</xdr:rowOff>
    </xdr:to>
    <xdr:sp macro="" textlink="">
      <xdr:nvSpPr>
        <xdr:cNvPr id="61" name="フローチャート: 判断 60">
          <a:extLst>
            <a:ext uri="{FF2B5EF4-FFF2-40B4-BE49-F238E27FC236}">
              <a16:creationId xmlns:a16="http://schemas.microsoft.com/office/drawing/2014/main" id="{B3A98DFD-210A-4DF1-B163-BEDD39A7B48B}"/>
            </a:ext>
          </a:extLst>
        </xdr:cNvPr>
        <xdr:cNvSpPr/>
      </xdr:nvSpPr>
      <xdr:spPr>
        <a:xfrm>
          <a:off x="45847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123698</xdr:rowOff>
    </xdr:from>
    <xdr:to>
      <xdr:col>20</xdr:col>
      <xdr:colOff>38100</xdr:colOff>
      <xdr:row>37</xdr:row>
      <xdr:rowOff>53848</xdr:rowOff>
    </xdr:to>
    <xdr:sp macro="" textlink="">
      <xdr:nvSpPr>
        <xdr:cNvPr id="62" name="フローチャート: 判断 61">
          <a:extLst>
            <a:ext uri="{FF2B5EF4-FFF2-40B4-BE49-F238E27FC236}">
              <a16:creationId xmlns:a16="http://schemas.microsoft.com/office/drawing/2014/main" id="{D5B2DFB3-DCF5-4ABC-9EEC-333D66BBD301}"/>
            </a:ext>
          </a:extLst>
        </xdr:cNvPr>
        <xdr:cNvSpPr/>
      </xdr:nvSpPr>
      <xdr:spPr>
        <a:xfrm>
          <a:off x="3746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89408</xdr:rowOff>
    </xdr:from>
    <xdr:to>
      <xdr:col>15</xdr:col>
      <xdr:colOff>101600</xdr:colOff>
      <xdr:row>37</xdr:row>
      <xdr:rowOff>19558</xdr:rowOff>
    </xdr:to>
    <xdr:sp macro="" textlink="">
      <xdr:nvSpPr>
        <xdr:cNvPr id="63" name="フローチャート: 判断 62">
          <a:extLst>
            <a:ext uri="{FF2B5EF4-FFF2-40B4-BE49-F238E27FC236}">
              <a16:creationId xmlns:a16="http://schemas.microsoft.com/office/drawing/2014/main" id="{F282C041-734E-418E-8BCF-3CEE3DE8D433}"/>
            </a:ext>
          </a:extLst>
        </xdr:cNvPr>
        <xdr:cNvSpPr/>
      </xdr:nvSpPr>
      <xdr:spPr>
        <a:xfrm>
          <a:off x="2857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48260</xdr:rowOff>
    </xdr:from>
    <xdr:to>
      <xdr:col>10</xdr:col>
      <xdr:colOff>165100</xdr:colOff>
      <xdr:row>36</xdr:row>
      <xdr:rowOff>149860</xdr:rowOff>
    </xdr:to>
    <xdr:sp macro="" textlink="">
      <xdr:nvSpPr>
        <xdr:cNvPr id="64" name="フローチャート: 判断 63">
          <a:extLst>
            <a:ext uri="{FF2B5EF4-FFF2-40B4-BE49-F238E27FC236}">
              <a16:creationId xmlns:a16="http://schemas.microsoft.com/office/drawing/2014/main" id="{3E11439A-7839-4D24-A609-5C1401BBA3C3}"/>
            </a:ext>
          </a:extLst>
        </xdr:cNvPr>
        <xdr:cNvSpPr/>
      </xdr:nvSpPr>
      <xdr:spPr>
        <a:xfrm>
          <a:off x="1968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32258</xdr:rowOff>
    </xdr:from>
    <xdr:to>
      <xdr:col>6</xdr:col>
      <xdr:colOff>38100</xdr:colOff>
      <xdr:row>36</xdr:row>
      <xdr:rowOff>133858</xdr:rowOff>
    </xdr:to>
    <xdr:sp macro="" textlink="">
      <xdr:nvSpPr>
        <xdr:cNvPr id="65" name="フローチャート: 判断 64">
          <a:extLst>
            <a:ext uri="{FF2B5EF4-FFF2-40B4-BE49-F238E27FC236}">
              <a16:creationId xmlns:a16="http://schemas.microsoft.com/office/drawing/2014/main" id="{E1A1A4AF-D08B-47FC-B420-B4819780F700}"/>
            </a:ext>
          </a:extLst>
        </xdr:cNvPr>
        <xdr:cNvSpPr/>
      </xdr:nvSpPr>
      <xdr:spPr>
        <a:xfrm>
          <a:off x="1079500" y="620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E624697-9571-4E51-8B32-DDF16B53245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6FF5556-0DCF-47CC-A8E7-7654434B5BD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904E07C-8DD4-472F-A8EB-52009A367C2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8B4E90-06D8-4ADC-A368-153BAF99D0B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E5CCF7-C653-4282-AFF2-39E93225E0E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119126</xdr:rowOff>
    </xdr:from>
    <xdr:to>
      <xdr:col>24</xdr:col>
      <xdr:colOff>114300</xdr:colOff>
      <xdr:row>37</xdr:row>
      <xdr:rowOff>49276</xdr:rowOff>
    </xdr:to>
    <xdr:sp macro="" textlink="">
      <xdr:nvSpPr>
        <xdr:cNvPr id="71" name="楕円 70">
          <a:extLst>
            <a:ext uri="{FF2B5EF4-FFF2-40B4-BE49-F238E27FC236}">
              <a16:creationId xmlns:a16="http://schemas.microsoft.com/office/drawing/2014/main" id="{1729F3FB-A6C0-4CA2-9BC6-A0C7EACB09D2}"/>
            </a:ext>
          </a:extLst>
        </xdr:cNvPr>
        <xdr:cNvSpPr/>
      </xdr:nvSpPr>
      <xdr:spPr>
        <a:xfrm>
          <a:off x="45847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142003</xdr:rowOff>
    </xdr:from>
    <xdr:ext cx="405111" cy="259045"/>
    <xdr:sp macro="" textlink="">
      <xdr:nvSpPr>
        <xdr:cNvPr id="72" name="【道路】&#10;有形固定資産減価償却率該当値テキスト">
          <a:extLst>
            <a:ext uri="{FF2B5EF4-FFF2-40B4-BE49-F238E27FC236}">
              <a16:creationId xmlns:a16="http://schemas.microsoft.com/office/drawing/2014/main" id="{DF7AD15E-E515-4368-A290-C206DC26F0D1}"/>
            </a:ext>
          </a:extLst>
        </xdr:cNvPr>
        <xdr:cNvSpPr txBox="1"/>
      </xdr:nvSpPr>
      <xdr:spPr>
        <a:xfrm>
          <a:off x="4673600" y="614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77978</xdr:rowOff>
    </xdr:from>
    <xdr:to>
      <xdr:col>20</xdr:col>
      <xdr:colOff>38100</xdr:colOff>
      <xdr:row>37</xdr:row>
      <xdr:rowOff>8128</xdr:rowOff>
    </xdr:to>
    <xdr:sp macro="" textlink="">
      <xdr:nvSpPr>
        <xdr:cNvPr id="73" name="楕円 72">
          <a:extLst>
            <a:ext uri="{FF2B5EF4-FFF2-40B4-BE49-F238E27FC236}">
              <a16:creationId xmlns:a16="http://schemas.microsoft.com/office/drawing/2014/main" id="{EA10C85B-2834-4D70-A3D6-53453ED25B6B}"/>
            </a:ext>
          </a:extLst>
        </xdr:cNvPr>
        <xdr:cNvSpPr/>
      </xdr:nvSpPr>
      <xdr:spPr>
        <a:xfrm>
          <a:off x="3746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128778</xdr:rowOff>
    </xdr:from>
    <xdr:to>
      <xdr:col>24</xdr:col>
      <xdr:colOff>63500</xdr:colOff>
      <xdr:row>36</xdr:row>
      <xdr:rowOff>169926</xdr:rowOff>
    </xdr:to>
    <xdr:cxnSp macro="">
      <xdr:nvCxnSpPr>
        <xdr:cNvPr id="74" name="直線コネクタ 73">
          <a:extLst>
            <a:ext uri="{FF2B5EF4-FFF2-40B4-BE49-F238E27FC236}">
              <a16:creationId xmlns:a16="http://schemas.microsoft.com/office/drawing/2014/main" id="{2E7F18E6-FF9A-4990-B72B-35C60E0087F4}"/>
            </a:ext>
          </a:extLst>
        </xdr:cNvPr>
        <xdr:cNvCxnSpPr/>
      </xdr:nvCxnSpPr>
      <xdr:spPr>
        <a:xfrm>
          <a:off x="3797300" y="630097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34544</xdr:rowOff>
    </xdr:from>
    <xdr:to>
      <xdr:col>15</xdr:col>
      <xdr:colOff>101600</xdr:colOff>
      <xdr:row>36</xdr:row>
      <xdr:rowOff>136144</xdr:rowOff>
    </xdr:to>
    <xdr:sp macro="" textlink="">
      <xdr:nvSpPr>
        <xdr:cNvPr id="75" name="楕円 74">
          <a:extLst>
            <a:ext uri="{FF2B5EF4-FFF2-40B4-BE49-F238E27FC236}">
              <a16:creationId xmlns:a16="http://schemas.microsoft.com/office/drawing/2014/main" id="{20585372-8203-4147-BFC0-812F6A477F52}"/>
            </a:ext>
          </a:extLst>
        </xdr:cNvPr>
        <xdr:cNvSpPr/>
      </xdr:nvSpPr>
      <xdr:spPr>
        <a:xfrm>
          <a:off x="2857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85344</xdr:rowOff>
    </xdr:from>
    <xdr:to>
      <xdr:col>19</xdr:col>
      <xdr:colOff>177800</xdr:colOff>
      <xdr:row>36</xdr:row>
      <xdr:rowOff>128778</xdr:rowOff>
    </xdr:to>
    <xdr:cxnSp macro="">
      <xdr:nvCxnSpPr>
        <xdr:cNvPr id="76" name="直線コネクタ 75">
          <a:extLst>
            <a:ext uri="{FF2B5EF4-FFF2-40B4-BE49-F238E27FC236}">
              <a16:creationId xmlns:a16="http://schemas.microsoft.com/office/drawing/2014/main" id="{CC67D1CD-49AE-40C2-BDFA-56163084D1E1}"/>
            </a:ext>
          </a:extLst>
        </xdr:cNvPr>
        <xdr:cNvCxnSpPr/>
      </xdr:nvCxnSpPr>
      <xdr:spPr>
        <a:xfrm>
          <a:off x="2908300" y="625754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164846</xdr:rowOff>
    </xdr:from>
    <xdr:to>
      <xdr:col>10</xdr:col>
      <xdr:colOff>165100</xdr:colOff>
      <xdr:row>36</xdr:row>
      <xdr:rowOff>94996</xdr:rowOff>
    </xdr:to>
    <xdr:sp macro="" textlink="">
      <xdr:nvSpPr>
        <xdr:cNvPr id="77" name="楕円 76">
          <a:extLst>
            <a:ext uri="{FF2B5EF4-FFF2-40B4-BE49-F238E27FC236}">
              <a16:creationId xmlns:a16="http://schemas.microsoft.com/office/drawing/2014/main" id="{27EE0BF0-0FA8-4A56-87DD-AE738B35ED9A}"/>
            </a:ext>
          </a:extLst>
        </xdr:cNvPr>
        <xdr:cNvSpPr/>
      </xdr:nvSpPr>
      <xdr:spPr>
        <a:xfrm>
          <a:off x="1968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44196</xdr:rowOff>
    </xdr:from>
    <xdr:to>
      <xdr:col>15</xdr:col>
      <xdr:colOff>50800</xdr:colOff>
      <xdr:row>36</xdr:row>
      <xdr:rowOff>85344</xdr:rowOff>
    </xdr:to>
    <xdr:cxnSp macro="">
      <xdr:nvCxnSpPr>
        <xdr:cNvPr id="78" name="直線コネクタ 77">
          <a:extLst>
            <a:ext uri="{FF2B5EF4-FFF2-40B4-BE49-F238E27FC236}">
              <a16:creationId xmlns:a16="http://schemas.microsoft.com/office/drawing/2014/main" id="{05104C71-803A-4921-8B2A-9103E76652A8}"/>
            </a:ext>
          </a:extLst>
        </xdr:cNvPr>
        <xdr:cNvCxnSpPr/>
      </xdr:nvCxnSpPr>
      <xdr:spPr>
        <a:xfrm>
          <a:off x="2019300" y="621639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121412</xdr:rowOff>
    </xdr:from>
    <xdr:to>
      <xdr:col>6</xdr:col>
      <xdr:colOff>38100</xdr:colOff>
      <xdr:row>36</xdr:row>
      <xdr:rowOff>51562</xdr:rowOff>
    </xdr:to>
    <xdr:sp macro="" textlink="">
      <xdr:nvSpPr>
        <xdr:cNvPr id="79" name="楕円 78">
          <a:extLst>
            <a:ext uri="{FF2B5EF4-FFF2-40B4-BE49-F238E27FC236}">
              <a16:creationId xmlns:a16="http://schemas.microsoft.com/office/drawing/2014/main" id="{7300CCE8-A2A1-49BB-8FE3-BCC8A6E8A2BF}"/>
            </a:ext>
          </a:extLst>
        </xdr:cNvPr>
        <xdr:cNvSpPr/>
      </xdr:nvSpPr>
      <xdr:spPr>
        <a:xfrm>
          <a:off x="1079500" y="61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xdr:rowOff>
    </xdr:from>
    <xdr:to>
      <xdr:col>10</xdr:col>
      <xdr:colOff>114300</xdr:colOff>
      <xdr:row>36</xdr:row>
      <xdr:rowOff>44196</xdr:rowOff>
    </xdr:to>
    <xdr:cxnSp macro="">
      <xdr:nvCxnSpPr>
        <xdr:cNvPr id="80" name="直線コネクタ 79">
          <a:extLst>
            <a:ext uri="{FF2B5EF4-FFF2-40B4-BE49-F238E27FC236}">
              <a16:creationId xmlns:a16="http://schemas.microsoft.com/office/drawing/2014/main" id="{105ABDD2-64E9-4C7F-A2BD-6DCF47203ABE}"/>
            </a:ext>
          </a:extLst>
        </xdr:cNvPr>
        <xdr:cNvCxnSpPr/>
      </xdr:nvCxnSpPr>
      <xdr:spPr>
        <a:xfrm>
          <a:off x="1130300" y="61729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44975</xdr:rowOff>
    </xdr:from>
    <xdr:ext cx="405111" cy="259045"/>
    <xdr:sp macro="" textlink="">
      <xdr:nvSpPr>
        <xdr:cNvPr id="81" name="n_1aveValue【道路】&#10;有形固定資産減価償却率">
          <a:extLst>
            <a:ext uri="{FF2B5EF4-FFF2-40B4-BE49-F238E27FC236}">
              <a16:creationId xmlns:a16="http://schemas.microsoft.com/office/drawing/2014/main" id="{BF790FD3-EAAB-4330-9F88-ADA845952B08}"/>
            </a:ext>
          </a:extLst>
        </xdr:cNvPr>
        <xdr:cNvSpPr txBox="1"/>
      </xdr:nvSpPr>
      <xdr:spPr>
        <a:xfrm>
          <a:off x="35820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10685</xdr:rowOff>
    </xdr:from>
    <xdr:ext cx="405111" cy="259045"/>
    <xdr:sp macro="" textlink="">
      <xdr:nvSpPr>
        <xdr:cNvPr id="82" name="n_2aveValue【道路】&#10;有形固定資産減価償却率">
          <a:extLst>
            <a:ext uri="{FF2B5EF4-FFF2-40B4-BE49-F238E27FC236}">
              <a16:creationId xmlns:a16="http://schemas.microsoft.com/office/drawing/2014/main" id="{C178CB62-F25E-46D5-A747-0E4E4CC19AF8}"/>
            </a:ext>
          </a:extLst>
        </xdr:cNvPr>
        <xdr:cNvSpPr txBox="1"/>
      </xdr:nvSpPr>
      <xdr:spPr>
        <a:xfrm>
          <a:off x="2705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140987</xdr:rowOff>
    </xdr:from>
    <xdr:ext cx="405111" cy="259045"/>
    <xdr:sp macro="" textlink="">
      <xdr:nvSpPr>
        <xdr:cNvPr id="83" name="n_3aveValue【道路】&#10;有形固定資産減価償却率">
          <a:extLst>
            <a:ext uri="{FF2B5EF4-FFF2-40B4-BE49-F238E27FC236}">
              <a16:creationId xmlns:a16="http://schemas.microsoft.com/office/drawing/2014/main" id="{D5CAD883-666C-459C-8CE2-11052D294A97}"/>
            </a:ext>
          </a:extLst>
        </xdr:cNvPr>
        <xdr:cNvSpPr txBox="1"/>
      </xdr:nvSpPr>
      <xdr:spPr>
        <a:xfrm>
          <a:off x="1816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124985</xdr:rowOff>
    </xdr:from>
    <xdr:ext cx="405111" cy="259045"/>
    <xdr:sp macro="" textlink="">
      <xdr:nvSpPr>
        <xdr:cNvPr id="84" name="n_4aveValue【道路】&#10;有形固定資産減価償却率">
          <a:extLst>
            <a:ext uri="{FF2B5EF4-FFF2-40B4-BE49-F238E27FC236}">
              <a16:creationId xmlns:a16="http://schemas.microsoft.com/office/drawing/2014/main" id="{4BAA59E5-92F6-410A-BC5B-79DFAB992E05}"/>
            </a:ext>
          </a:extLst>
        </xdr:cNvPr>
        <xdr:cNvSpPr txBox="1"/>
      </xdr:nvSpPr>
      <xdr:spPr>
        <a:xfrm>
          <a:off x="927744" y="629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24655</xdr:rowOff>
    </xdr:from>
    <xdr:ext cx="405111" cy="259045"/>
    <xdr:sp macro="" textlink="">
      <xdr:nvSpPr>
        <xdr:cNvPr id="85" name="n_1mainValue【道路】&#10;有形固定資産減価償却率">
          <a:extLst>
            <a:ext uri="{FF2B5EF4-FFF2-40B4-BE49-F238E27FC236}">
              <a16:creationId xmlns:a16="http://schemas.microsoft.com/office/drawing/2014/main" id="{0AEA83C9-E4A0-4A41-AF8F-452951669FC2}"/>
            </a:ext>
          </a:extLst>
        </xdr:cNvPr>
        <xdr:cNvSpPr txBox="1"/>
      </xdr:nvSpPr>
      <xdr:spPr>
        <a:xfrm>
          <a:off x="3582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152671</xdr:rowOff>
    </xdr:from>
    <xdr:ext cx="405111" cy="259045"/>
    <xdr:sp macro="" textlink="">
      <xdr:nvSpPr>
        <xdr:cNvPr id="86" name="n_2mainValue【道路】&#10;有形固定資産減価償却率">
          <a:extLst>
            <a:ext uri="{FF2B5EF4-FFF2-40B4-BE49-F238E27FC236}">
              <a16:creationId xmlns:a16="http://schemas.microsoft.com/office/drawing/2014/main" id="{4BCD793A-A4BE-4F34-9F15-A5E4AF67F8D9}"/>
            </a:ext>
          </a:extLst>
        </xdr:cNvPr>
        <xdr:cNvSpPr txBox="1"/>
      </xdr:nvSpPr>
      <xdr:spPr>
        <a:xfrm>
          <a:off x="2705744" y="598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111523</xdr:rowOff>
    </xdr:from>
    <xdr:ext cx="405111" cy="259045"/>
    <xdr:sp macro="" textlink="">
      <xdr:nvSpPr>
        <xdr:cNvPr id="87" name="n_3mainValue【道路】&#10;有形固定資産減価償却率">
          <a:extLst>
            <a:ext uri="{FF2B5EF4-FFF2-40B4-BE49-F238E27FC236}">
              <a16:creationId xmlns:a16="http://schemas.microsoft.com/office/drawing/2014/main" id="{EC2BF884-B99E-402A-8B07-F8CA6A3883FB}"/>
            </a:ext>
          </a:extLst>
        </xdr:cNvPr>
        <xdr:cNvSpPr txBox="1"/>
      </xdr:nvSpPr>
      <xdr:spPr>
        <a:xfrm>
          <a:off x="1816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68089</xdr:rowOff>
    </xdr:from>
    <xdr:ext cx="405111" cy="259045"/>
    <xdr:sp macro="" textlink="">
      <xdr:nvSpPr>
        <xdr:cNvPr id="88" name="n_4mainValue【道路】&#10;有形固定資産減価償却率">
          <a:extLst>
            <a:ext uri="{FF2B5EF4-FFF2-40B4-BE49-F238E27FC236}">
              <a16:creationId xmlns:a16="http://schemas.microsoft.com/office/drawing/2014/main" id="{0ACE0ACA-5E74-4E1E-AEE6-F19D1754AAF6}"/>
            </a:ext>
          </a:extLst>
        </xdr:cNvPr>
        <xdr:cNvSpPr txBox="1"/>
      </xdr:nvSpPr>
      <xdr:spPr>
        <a:xfrm>
          <a:off x="927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5D9B4C9-F039-4743-888D-8FD8CF2629B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A966F84-CFC1-4A31-B56E-A58B54778A8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B31004B-918A-43B5-991C-966D3CF46DC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A057803-527D-4E53-9313-33E7C544490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3D0ABDF-396E-489E-9B54-E66A710931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FFF36A6-542F-4C6F-9C32-FD22720E002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5D443A9-2B0D-4E08-83F0-97487F2C560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DD76A33-DFE7-4A04-9330-1355AD2BEC7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6085E41D-D202-4892-9F1A-3D707E0D779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7FAB919E-BF73-4885-9CE5-9B8253BE3A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DC9D1D7-0688-4BFE-8B4E-524D030BD0D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3830C5AD-C2A1-4AA6-88E2-1BB13D0FEF7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E2AA4AA5-AE10-4028-B427-37667ACF442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1E9FCD0B-EC33-43E2-975E-4FB96D2442A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0531499-B043-4EF5-B104-B5158E4632C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F76A6BFA-0C90-4357-8FFE-9C94A7A49A9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CF44DDC9-52D0-4039-A61D-4C76070609E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A59F0772-4BEF-47CE-9926-B85B4580D3B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267577C-1236-4458-801F-E871D8226AA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E163661-2104-42BB-96C1-7FAE5166AC7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A715FCD-A3AB-47FA-B6F8-1A26E8F7269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89B65D43-51DE-478E-BD95-587C4A4D70F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F0EFE72-CFFD-444D-958F-4D05D9CC47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85649</xdr:rowOff>
    </xdr:from>
    <xdr:to>
      <xdr:col>54</xdr:col>
      <xdr:colOff>189865</xdr:colOff>
      <xdr:row>41</xdr:row>
      <xdr:rowOff>74676</xdr:rowOff>
    </xdr:to>
    <xdr:cxnSp macro="">
      <xdr:nvCxnSpPr>
        <xdr:cNvPr id="112" name="直線コネクタ 111">
          <a:extLst>
            <a:ext uri="{FF2B5EF4-FFF2-40B4-BE49-F238E27FC236}">
              <a16:creationId xmlns:a16="http://schemas.microsoft.com/office/drawing/2014/main" id="{F10A217C-9CA3-4F7D-9993-A7C7F5CE4FFD}"/>
            </a:ext>
          </a:extLst>
        </xdr:cNvPr>
        <xdr:cNvCxnSpPr/>
      </xdr:nvCxnSpPr>
      <xdr:spPr>
        <a:xfrm flipV="1">
          <a:off x="10476865" y="5914949"/>
          <a:ext cx="0" cy="1189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78503</xdr:rowOff>
    </xdr:from>
    <xdr:ext cx="469744" cy="259045"/>
    <xdr:sp macro="" textlink="">
      <xdr:nvSpPr>
        <xdr:cNvPr id="113" name="【道路】&#10;一人当たり延長最小値テキスト">
          <a:extLst>
            <a:ext uri="{FF2B5EF4-FFF2-40B4-BE49-F238E27FC236}">
              <a16:creationId xmlns:a16="http://schemas.microsoft.com/office/drawing/2014/main" id="{7BB587BD-4C33-4787-98C5-7B4309062690}"/>
            </a:ext>
          </a:extLst>
        </xdr:cNvPr>
        <xdr:cNvSpPr txBox="1"/>
      </xdr:nvSpPr>
      <xdr:spPr>
        <a:xfrm>
          <a:off x="10515600" y="71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74676</xdr:rowOff>
    </xdr:from>
    <xdr:to>
      <xdr:col>55</xdr:col>
      <xdr:colOff>88900</xdr:colOff>
      <xdr:row>41</xdr:row>
      <xdr:rowOff>74676</xdr:rowOff>
    </xdr:to>
    <xdr:cxnSp macro="">
      <xdr:nvCxnSpPr>
        <xdr:cNvPr id="114" name="直線コネクタ 113">
          <a:extLst>
            <a:ext uri="{FF2B5EF4-FFF2-40B4-BE49-F238E27FC236}">
              <a16:creationId xmlns:a16="http://schemas.microsoft.com/office/drawing/2014/main" id="{AE1B5707-B653-453B-903E-6418E359820C}"/>
            </a:ext>
          </a:extLst>
        </xdr:cNvPr>
        <xdr:cNvCxnSpPr/>
      </xdr:nvCxnSpPr>
      <xdr:spPr>
        <a:xfrm>
          <a:off x="10388600" y="7104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32326</xdr:rowOff>
    </xdr:from>
    <xdr:ext cx="534377" cy="259045"/>
    <xdr:sp macro="" textlink="">
      <xdr:nvSpPr>
        <xdr:cNvPr id="115" name="【道路】&#10;一人当たり延長最大値テキスト">
          <a:extLst>
            <a:ext uri="{FF2B5EF4-FFF2-40B4-BE49-F238E27FC236}">
              <a16:creationId xmlns:a16="http://schemas.microsoft.com/office/drawing/2014/main" id="{9CAEAE89-5C65-4480-9DE0-DF8DE9F4CB46}"/>
            </a:ext>
          </a:extLst>
        </xdr:cNvPr>
        <xdr:cNvSpPr txBox="1"/>
      </xdr:nvSpPr>
      <xdr:spPr>
        <a:xfrm>
          <a:off x="10515600" y="56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85649</xdr:rowOff>
    </xdr:from>
    <xdr:to>
      <xdr:col>55</xdr:col>
      <xdr:colOff>88900</xdr:colOff>
      <xdr:row>34</xdr:row>
      <xdr:rowOff>85649</xdr:rowOff>
    </xdr:to>
    <xdr:cxnSp macro="">
      <xdr:nvCxnSpPr>
        <xdr:cNvPr id="116" name="直線コネクタ 115">
          <a:extLst>
            <a:ext uri="{FF2B5EF4-FFF2-40B4-BE49-F238E27FC236}">
              <a16:creationId xmlns:a16="http://schemas.microsoft.com/office/drawing/2014/main" id="{03873E22-AB4E-41E9-A01E-BF58E6270745}"/>
            </a:ext>
          </a:extLst>
        </xdr:cNvPr>
        <xdr:cNvCxnSpPr/>
      </xdr:nvCxnSpPr>
      <xdr:spPr>
        <a:xfrm>
          <a:off x="10388600" y="59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11930</xdr:rowOff>
    </xdr:from>
    <xdr:ext cx="534377" cy="259045"/>
    <xdr:sp macro="" textlink="">
      <xdr:nvSpPr>
        <xdr:cNvPr id="117" name="【道路】&#10;一人当たり延長平均値テキスト">
          <a:extLst>
            <a:ext uri="{FF2B5EF4-FFF2-40B4-BE49-F238E27FC236}">
              <a16:creationId xmlns:a16="http://schemas.microsoft.com/office/drawing/2014/main" id="{A2BED6E8-8F60-420C-B450-B952B7712424}"/>
            </a:ext>
          </a:extLst>
        </xdr:cNvPr>
        <xdr:cNvSpPr txBox="1"/>
      </xdr:nvSpPr>
      <xdr:spPr>
        <a:xfrm>
          <a:off x="10515600" y="65270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160503</xdr:rowOff>
    </xdr:from>
    <xdr:to>
      <xdr:col>55</xdr:col>
      <xdr:colOff>50800</xdr:colOff>
      <xdr:row>39</xdr:row>
      <xdr:rowOff>90653</xdr:rowOff>
    </xdr:to>
    <xdr:sp macro="" textlink="">
      <xdr:nvSpPr>
        <xdr:cNvPr id="118" name="フローチャート: 判断 117">
          <a:extLst>
            <a:ext uri="{FF2B5EF4-FFF2-40B4-BE49-F238E27FC236}">
              <a16:creationId xmlns:a16="http://schemas.microsoft.com/office/drawing/2014/main" id="{5B534AA7-07FA-4EF1-B73D-93E63B8DC742}"/>
            </a:ext>
          </a:extLst>
        </xdr:cNvPr>
        <xdr:cNvSpPr/>
      </xdr:nvSpPr>
      <xdr:spPr>
        <a:xfrm>
          <a:off x="10426700" y="6675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120764</xdr:rowOff>
    </xdr:from>
    <xdr:to>
      <xdr:col>50</xdr:col>
      <xdr:colOff>165100</xdr:colOff>
      <xdr:row>39</xdr:row>
      <xdr:rowOff>50914</xdr:rowOff>
    </xdr:to>
    <xdr:sp macro="" textlink="">
      <xdr:nvSpPr>
        <xdr:cNvPr id="119" name="フローチャート: 判断 118">
          <a:extLst>
            <a:ext uri="{FF2B5EF4-FFF2-40B4-BE49-F238E27FC236}">
              <a16:creationId xmlns:a16="http://schemas.microsoft.com/office/drawing/2014/main" id="{E97BD1D0-6F67-4299-B344-E2CB61EEED45}"/>
            </a:ext>
          </a:extLst>
        </xdr:cNvPr>
        <xdr:cNvSpPr/>
      </xdr:nvSpPr>
      <xdr:spPr>
        <a:xfrm>
          <a:off x="9588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117754</xdr:rowOff>
    </xdr:from>
    <xdr:to>
      <xdr:col>46</xdr:col>
      <xdr:colOff>38100</xdr:colOff>
      <xdr:row>39</xdr:row>
      <xdr:rowOff>47904</xdr:rowOff>
    </xdr:to>
    <xdr:sp macro="" textlink="">
      <xdr:nvSpPr>
        <xdr:cNvPr id="120" name="フローチャート: 判断 119">
          <a:extLst>
            <a:ext uri="{FF2B5EF4-FFF2-40B4-BE49-F238E27FC236}">
              <a16:creationId xmlns:a16="http://schemas.microsoft.com/office/drawing/2014/main" id="{B54689D9-D783-4670-BC0C-4A491C39E0BB}"/>
            </a:ext>
          </a:extLst>
        </xdr:cNvPr>
        <xdr:cNvSpPr/>
      </xdr:nvSpPr>
      <xdr:spPr>
        <a:xfrm>
          <a:off x="8699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169228</xdr:rowOff>
    </xdr:from>
    <xdr:to>
      <xdr:col>41</xdr:col>
      <xdr:colOff>101600</xdr:colOff>
      <xdr:row>39</xdr:row>
      <xdr:rowOff>99378</xdr:rowOff>
    </xdr:to>
    <xdr:sp macro="" textlink="">
      <xdr:nvSpPr>
        <xdr:cNvPr id="121" name="フローチャート: 判断 120">
          <a:extLst>
            <a:ext uri="{FF2B5EF4-FFF2-40B4-BE49-F238E27FC236}">
              <a16:creationId xmlns:a16="http://schemas.microsoft.com/office/drawing/2014/main" id="{CE179CC4-D702-4B70-A520-F0A253D6A333}"/>
            </a:ext>
          </a:extLst>
        </xdr:cNvPr>
        <xdr:cNvSpPr/>
      </xdr:nvSpPr>
      <xdr:spPr>
        <a:xfrm>
          <a:off x="7810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2" name="フローチャート: 判断 121">
          <a:extLst>
            <a:ext uri="{FF2B5EF4-FFF2-40B4-BE49-F238E27FC236}">
              <a16:creationId xmlns:a16="http://schemas.microsoft.com/office/drawing/2014/main" id="{CEB464F4-04F3-4CD7-BE2A-DDD993D9FAD1}"/>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0310754-7671-41AB-BD5B-F9E277C5CC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50DAF3-3E06-4047-BE6A-44E44CCD804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B98FCC7-CB98-46ED-B818-5FD4EEACBB1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247391D-A649-4374-B77A-9E207EE705A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D3085DA-EA16-496C-9133-BBE46677748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146634</xdr:rowOff>
    </xdr:from>
    <xdr:to>
      <xdr:col>55</xdr:col>
      <xdr:colOff>50800</xdr:colOff>
      <xdr:row>40</xdr:row>
      <xdr:rowOff>76784</xdr:rowOff>
    </xdr:to>
    <xdr:sp macro="" textlink="">
      <xdr:nvSpPr>
        <xdr:cNvPr id="128" name="楕円 127">
          <a:extLst>
            <a:ext uri="{FF2B5EF4-FFF2-40B4-BE49-F238E27FC236}">
              <a16:creationId xmlns:a16="http://schemas.microsoft.com/office/drawing/2014/main" id="{D1B53817-AAF8-4578-930C-603488956AA6}"/>
            </a:ext>
          </a:extLst>
        </xdr:cNvPr>
        <xdr:cNvSpPr/>
      </xdr:nvSpPr>
      <xdr:spPr>
        <a:xfrm>
          <a:off x="10426700" y="6833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125061</xdr:rowOff>
    </xdr:from>
    <xdr:ext cx="469744" cy="259045"/>
    <xdr:sp macro="" textlink="">
      <xdr:nvSpPr>
        <xdr:cNvPr id="129" name="【道路】&#10;一人当たり延長該当値テキスト">
          <a:extLst>
            <a:ext uri="{FF2B5EF4-FFF2-40B4-BE49-F238E27FC236}">
              <a16:creationId xmlns:a16="http://schemas.microsoft.com/office/drawing/2014/main" id="{DA5EECF4-451A-4D58-ABB0-ADC6FA0CD842}"/>
            </a:ext>
          </a:extLst>
        </xdr:cNvPr>
        <xdr:cNvSpPr txBox="1"/>
      </xdr:nvSpPr>
      <xdr:spPr>
        <a:xfrm>
          <a:off x="10515600" y="681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153301</xdr:rowOff>
    </xdr:from>
    <xdr:to>
      <xdr:col>50</xdr:col>
      <xdr:colOff>165100</xdr:colOff>
      <xdr:row>40</xdr:row>
      <xdr:rowOff>83451</xdr:rowOff>
    </xdr:to>
    <xdr:sp macro="" textlink="">
      <xdr:nvSpPr>
        <xdr:cNvPr id="130" name="楕円 129">
          <a:extLst>
            <a:ext uri="{FF2B5EF4-FFF2-40B4-BE49-F238E27FC236}">
              <a16:creationId xmlns:a16="http://schemas.microsoft.com/office/drawing/2014/main" id="{AC5AD239-30B6-4E35-9D5C-FB5661CA6601}"/>
            </a:ext>
          </a:extLst>
        </xdr:cNvPr>
        <xdr:cNvSpPr/>
      </xdr:nvSpPr>
      <xdr:spPr>
        <a:xfrm>
          <a:off x="9588500" y="683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25984</xdr:rowOff>
    </xdr:from>
    <xdr:to>
      <xdr:col>55</xdr:col>
      <xdr:colOff>0</xdr:colOff>
      <xdr:row>40</xdr:row>
      <xdr:rowOff>32651</xdr:rowOff>
    </xdr:to>
    <xdr:cxnSp macro="">
      <xdr:nvCxnSpPr>
        <xdr:cNvPr id="131" name="直線コネクタ 130">
          <a:extLst>
            <a:ext uri="{FF2B5EF4-FFF2-40B4-BE49-F238E27FC236}">
              <a16:creationId xmlns:a16="http://schemas.microsoft.com/office/drawing/2014/main" id="{FFE8CBD5-E14D-4361-88F8-5CAC03661E0A}"/>
            </a:ext>
          </a:extLst>
        </xdr:cNvPr>
        <xdr:cNvCxnSpPr/>
      </xdr:nvCxnSpPr>
      <xdr:spPr>
        <a:xfrm flipV="1">
          <a:off x="9639300" y="6883984"/>
          <a:ext cx="838200" cy="6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157493</xdr:rowOff>
    </xdr:from>
    <xdr:to>
      <xdr:col>46</xdr:col>
      <xdr:colOff>38100</xdr:colOff>
      <xdr:row>40</xdr:row>
      <xdr:rowOff>87643</xdr:rowOff>
    </xdr:to>
    <xdr:sp macro="" textlink="">
      <xdr:nvSpPr>
        <xdr:cNvPr id="132" name="楕円 131">
          <a:extLst>
            <a:ext uri="{FF2B5EF4-FFF2-40B4-BE49-F238E27FC236}">
              <a16:creationId xmlns:a16="http://schemas.microsoft.com/office/drawing/2014/main" id="{CF4BBA96-C9A5-4CA0-B2C0-CF074DFD7590}"/>
            </a:ext>
          </a:extLst>
        </xdr:cNvPr>
        <xdr:cNvSpPr/>
      </xdr:nvSpPr>
      <xdr:spPr>
        <a:xfrm>
          <a:off x="8699500" y="684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32651</xdr:rowOff>
    </xdr:from>
    <xdr:to>
      <xdr:col>50</xdr:col>
      <xdr:colOff>114300</xdr:colOff>
      <xdr:row>40</xdr:row>
      <xdr:rowOff>36843</xdr:rowOff>
    </xdr:to>
    <xdr:cxnSp macro="">
      <xdr:nvCxnSpPr>
        <xdr:cNvPr id="133" name="直線コネクタ 132">
          <a:extLst>
            <a:ext uri="{FF2B5EF4-FFF2-40B4-BE49-F238E27FC236}">
              <a16:creationId xmlns:a16="http://schemas.microsoft.com/office/drawing/2014/main" id="{12F7BB7F-0BCF-4877-A5D7-74EB2C5339E0}"/>
            </a:ext>
          </a:extLst>
        </xdr:cNvPr>
        <xdr:cNvCxnSpPr/>
      </xdr:nvCxnSpPr>
      <xdr:spPr>
        <a:xfrm flipV="1">
          <a:off x="8750300" y="6890651"/>
          <a:ext cx="8890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161836</xdr:rowOff>
    </xdr:from>
    <xdr:to>
      <xdr:col>41</xdr:col>
      <xdr:colOff>101600</xdr:colOff>
      <xdr:row>40</xdr:row>
      <xdr:rowOff>91986</xdr:rowOff>
    </xdr:to>
    <xdr:sp macro="" textlink="">
      <xdr:nvSpPr>
        <xdr:cNvPr id="134" name="楕円 133">
          <a:extLst>
            <a:ext uri="{FF2B5EF4-FFF2-40B4-BE49-F238E27FC236}">
              <a16:creationId xmlns:a16="http://schemas.microsoft.com/office/drawing/2014/main" id="{D6BEE232-2145-4CA3-9BF1-C06FBF673C1A}"/>
            </a:ext>
          </a:extLst>
        </xdr:cNvPr>
        <xdr:cNvSpPr/>
      </xdr:nvSpPr>
      <xdr:spPr>
        <a:xfrm>
          <a:off x="7810500" y="684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36843</xdr:rowOff>
    </xdr:from>
    <xdr:to>
      <xdr:col>45</xdr:col>
      <xdr:colOff>177800</xdr:colOff>
      <xdr:row>40</xdr:row>
      <xdr:rowOff>41186</xdr:rowOff>
    </xdr:to>
    <xdr:cxnSp macro="">
      <xdr:nvCxnSpPr>
        <xdr:cNvPr id="135" name="直線コネクタ 134">
          <a:extLst>
            <a:ext uri="{FF2B5EF4-FFF2-40B4-BE49-F238E27FC236}">
              <a16:creationId xmlns:a16="http://schemas.microsoft.com/office/drawing/2014/main" id="{70B345A7-E8A5-4596-9267-D850DFDEAB88}"/>
            </a:ext>
          </a:extLst>
        </xdr:cNvPr>
        <xdr:cNvCxnSpPr/>
      </xdr:nvCxnSpPr>
      <xdr:spPr>
        <a:xfrm flipV="1">
          <a:off x="7861300" y="6894843"/>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166027</xdr:rowOff>
    </xdr:from>
    <xdr:to>
      <xdr:col>36</xdr:col>
      <xdr:colOff>165100</xdr:colOff>
      <xdr:row>40</xdr:row>
      <xdr:rowOff>96177</xdr:rowOff>
    </xdr:to>
    <xdr:sp macro="" textlink="">
      <xdr:nvSpPr>
        <xdr:cNvPr id="136" name="楕円 135">
          <a:extLst>
            <a:ext uri="{FF2B5EF4-FFF2-40B4-BE49-F238E27FC236}">
              <a16:creationId xmlns:a16="http://schemas.microsoft.com/office/drawing/2014/main" id="{52BA62FD-0ACD-4657-9104-5FD3C13A96E7}"/>
            </a:ext>
          </a:extLst>
        </xdr:cNvPr>
        <xdr:cNvSpPr/>
      </xdr:nvSpPr>
      <xdr:spPr>
        <a:xfrm>
          <a:off x="6921500" y="685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41186</xdr:rowOff>
    </xdr:from>
    <xdr:to>
      <xdr:col>41</xdr:col>
      <xdr:colOff>50800</xdr:colOff>
      <xdr:row>40</xdr:row>
      <xdr:rowOff>45377</xdr:rowOff>
    </xdr:to>
    <xdr:cxnSp macro="">
      <xdr:nvCxnSpPr>
        <xdr:cNvPr id="137" name="直線コネクタ 136">
          <a:extLst>
            <a:ext uri="{FF2B5EF4-FFF2-40B4-BE49-F238E27FC236}">
              <a16:creationId xmlns:a16="http://schemas.microsoft.com/office/drawing/2014/main" id="{822DFA44-3899-4A67-96C6-FB9777987502}"/>
            </a:ext>
          </a:extLst>
        </xdr:cNvPr>
        <xdr:cNvCxnSpPr/>
      </xdr:nvCxnSpPr>
      <xdr:spPr>
        <a:xfrm flipV="1">
          <a:off x="6972300" y="6899186"/>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67441</xdr:rowOff>
    </xdr:from>
    <xdr:ext cx="534377" cy="259045"/>
    <xdr:sp macro="" textlink="">
      <xdr:nvSpPr>
        <xdr:cNvPr id="138" name="n_1aveValue【道路】&#10;一人当たり延長">
          <a:extLst>
            <a:ext uri="{FF2B5EF4-FFF2-40B4-BE49-F238E27FC236}">
              <a16:creationId xmlns:a16="http://schemas.microsoft.com/office/drawing/2014/main" id="{8D009D39-715A-4DCA-B6DA-036F1495311A}"/>
            </a:ext>
          </a:extLst>
        </xdr:cNvPr>
        <xdr:cNvSpPr txBox="1"/>
      </xdr:nvSpPr>
      <xdr:spPr>
        <a:xfrm>
          <a:off x="93594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64431</xdr:rowOff>
    </xdr:from>
    <xdr:ext cx="534377" cy="259045"/>
    <xdr:sp macro="" textlink="">
      <xdr:nvSpPr>
        <xdr:cNvPr id="139" name="n_2aveValue【道路】&#10;一人当たり延長">
          <a:extLst>
            <a:ext uri="{FF2B5EF4-FFF2-40B4-BE49-F238E27FC236}">
              <a16:creationId xmlns:a16="http://schemas.microsoft.com/office/drawing/2014/main" id="{4729F82E-1B5B-4D87-8B9D-5C8F677C68D5}"/>
            </a:ext>
          </a:extLst>
        </xdr:cNvPr>
        <xdr:cNvSpPr txBox="1"/>
      </xdr:nvSpPr>
      <xdr:spPr>
        <a:xfrm>
          <a:off x="8483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115905</xdr:rowOff>
    </xdr:from>
    <xdr:ext cx="534377" cy="259045"/>
    <xdr:sp macro="" textlink="">
      <xdr:nvSpPr>
        <xdr:cNvPr id="140" name="n_3aveValue【道路】&#10;一人当たり延長">
          <a:extLst>
            <a:ext uri="{FF2B5EF4-FFF2-40B4-BE49-F238E27FC236}">
              <a16:creationId xmlns:a16="http://schemas.microsoft.com/office/drawing/2014/main" id="{80E14417-7FEA-412E-A194-4E97EA52035B}"/>
            </a:ext>
          </a:extLst>
        </xdr:cNvPr>
        <xdr:cNvSpPr txBox="1"/>
      </xdr:nvSpPr>
      <xdr:spPr>
        <a:xfrm>
          <a:off x="7594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1" name="n_4aveValue【道路】&#10;一人当たり延長">
          <a:extLst>
            <a:ext uri="{FF2B5EF4-FFF2-40B4-BE49-F238E27FC236}">
              <a16:creationId xmlns:a16="http://schemas.microsoft.com/office/drawing/2014/main" id="{2D93449F-85EF-4ABC-804A-E7B6D69CDEFC}"/>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74578</xdr:rowOff>
    </xdr:from>
    <xdr:ext cx="469744" cy="259045"/>
    <xdr:sp macro="" textlink="">
      <xdr:nvSpPr>
        <xdr:cNvPr id="142" name="n_1mainValue【道路】&#10;一人当たり延長">
          <a:extLst>
            <a:ext uri="{FF2B5EF4-FFF2-40B4-BE49-F238E27FC236}">
              <a16:creationId xmlns:a16="http://schemas.microsoft.com/office/drawing/2014/main" id="{EBBCD977-1D8C-4C99-AEE1-66F327A66E91}"/>
            </a:ext>
          </a:extLst>
        </xdr:cNvPr>
        <xdr:cNvSpPr txBox="1"/>
      </xdr:nvSpPr>
      <xdr:spPr>
        <a:xfrm>
          <a:off x="9391727" y="693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78770</xdr:rowOff>
    </xdr:from>
    <xdr:ext cx="469744" cy="259045"/>
    <xdr:sp macro="" textlink="">
      <xdr:nvSpPr>
        <xdr:cNvPr id="143" name="n_2mainValue【道路】&#10;一人当たり延長">
          <a:extLst>
            <a:ext uri="{FF2B5EF4-FFF2-40B4-BE49-F238E27FC236}">
              <a16:creationId xmlns:a16="http://schemas.microsoft.com/office/drawing/2014/main" id="{037B4F8D-83E5-47D3-8350-B721AC62174B}"/>
            </a:ext>
          </a:extLst>
        </xdr:cNvPr>
        <xdr:cNvSpPr txBox="1"/>
      </xdr:nvSpPr>
      <xdr:spPr>
        <a:xfrm>
          <a:off x="8515427" y="693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83113</xdr:rowOff>
    </xdr:from>
    <xdr:ext cx="469744" cy="259045"/>
    <xdr:sp macro="" textlink="">
      <xdr:nvSpPr>
        <xdr:cNvPr id="144" name="n_3mainValue【道路】&#10;一人当たり延長">
          <a:extLst>
            <a:ext uri="{FF2B5EF4-FFF2-40B4-BE49-F238E27FC236}">
              <a16:creationId xmlns:a16="http://schemas.microsoft.com/office/drawing/2014/main" id="{D47D742A-45A1-473B-9937-E0703C42304A}"/>
            </a:ext>
          </a:extLst>
        </xdr:cNvPr>
        <xdr:cNvSpPr txBox="1"/>
      </xdr:nvSpPr>
      <xdr:spPr>
        <a:xfrm>
          <a:off x="7626427" y="694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87304</xdr:rowOff>
    </xdr:from>
    <xdr:ext cx="469744" cy="259045"/>
    <xdr:sp macro="" textlink="">
      <xdr:nvSpPr>
        <xdr:cNvPr id="145" name="n_4mainValue【道路】&#10;一人当たり延長">
          <a:extLst>
            <a:ext uri="{FF2B5EF4-FFF2-40B4-BE49-F238E27FC236}">
              <a16:creationId xmlns:a16="http://schemas.microsoft.com/office/drawing/2014/main" id="{6D4CF56B-F182-428E-A0E2-860ED0882172}"/>
            </a:ext>
          </a:extLst>
        </xdr:cNvPr>
        <xdr:cNvSpPr txBox="1"/>
      </xdr:nvSpPr>
      <xdr:spPr>
        <a:xfrm>
          <a:off x="6737427" y="6945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310BED6-C487-4D5E-BA74-444CFD0ACBA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2169E7B-38A2-4719-B0A4-193A6344747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D2678446-B43A-4D44-8D01-CEE074FA32A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7BA9A7C-11F1-4FEF-9121-440189816F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2560106-AB44-406E-A4BD-A4432D7A23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D65D7392-041C-41DD-A796-13198F8D942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AE528272-4F7D-4AA3-BCDC-E93B71F468D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6371C71-0846-4F58-9D41-91D694D59B4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836726B-02CC-43BB-823D-51570E15281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83BD661-57AB-4645-A075-AD99D4B76F9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DC93375-1B54-47E3-ACAC-BB1AEDB2B14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31DF7F7-A983-4B07-AC18-86822AAD0E2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B32870D-2DAC-4471-8203-2645E9E32A6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EC0EF4C-1A5F-4555-9DBC-874EDF313DB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1107005D-4C2B-434A-82DE-957839D044C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847E2C2-821B-409C-B516-B2F55C3B68D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5CC2073-3F37-4A3F-B719-14370C7BC3C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1F3763C-AAE0-46F0-B083-A64296FBD14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46BBB0D7-AB10-4EC6-BD1B-407EE8A032A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007FA55-76E0-411C-8C34-B38AAE5FB9E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FF4BFC96-6A92-43B4-A210-B944F6CA4D4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C1191356-82E8-4008-BF52-3736538FEBB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58BB970D-EBEA-4300-B4A4-1326C73230F5}"/>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2505897-E56E-4703-863B-58C3EB82627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C71BDD6-4026-4995-AB12-90AD222EB70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81643</xdr:rowOff>
    </xdr:from>
    <xdr:to>
      <xdr:col>24</xdr:col>
      <xdr:colOff>62865</xdr:colOff>
      <xdr:row>63</xdr:row>
      <xdr:rowOff>128996</xdr:rowOff>
    </xdr:to>
    <xdr:cxnSp macro="">
      <xdr:nvCxnSpPr>
        <xdr:cNvPr id="171" name="直線コネクタ 170">
          <a:extLst>
            <a:ext uri="{FF2B5EF4-FFF2-40B4-BE49-F238E27FC236}">
              <a16:creationId xmlns:a16="http://schemas.microsoft.com/office/drawing/2014/main" id="{2E6DEF3E-6E97-49CA-A166-2E12479F2F36}"/>
            </a:ext>
          </a:extLst>
        </xdr:cNvPr>
        <xdr:cNvCxnSpPr/>
      </xdr:nvCxnSpPr>
      <xdr:spPr>
        <a:xfrm flipV="1">
          <a:off x="4634865" y="9511393"/>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132823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624D27CE-C053-4D33-B3BC-21AC298B8614}"/>
            </a:ext>
          </a:extLst>
        </xdr:cNvPr>
        <xdr:cNvSpPr txBox="1"/>
      </xdr:nvSpPr>
      <xdr:spPr>
        <a:xfrm>
          <a:off x="4673600" y="10934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128996</xdr:rowOff>
    </xdr:from>
    <xdr:to>
      <xdr:col>24</xdr:col>
      <xdr:colOff>152400</xdr:colOff>
      <xdr:row>63</xdr:row>
      <xdr:rowOff>128996</xdr:rowOff>
    </xdr:to>
    <xdr:cxnSp macro="">
      <xdr:nvCxnSpPr>
        <xdr:cNvPr id="173" name="直線コネクタ 172">
          <a:extLst>
            <a:ext uri="{FF2B5EF4-FFF2-40B4-BE49-F238E27FC236}">
              <a16:creationId xmlns:a16="http://schemas.microsoft.com/office/drawing/2014/main" id="{32DA0B03-0470-4C04-B9CB-F18B3A2CF4F7}"/>
            </a:ext>
          </a:extLst>
        </xdr:cNvPr>
        <xdr:cNvCxnSpPr/>
      </xdr:nvCxnSpPr>
      <xdr:spPr>
        <a:xfrm>
          <a:off x="4546600" y="10930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28320</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24338EAE-473A-46BD-AE74-23016D7EDF59}"/>
            </a:ext>
          </a:extLst>
        </xdr:cNvPr>
        <xdr:cNvSpPr txBox="1"/>
      </xdr:nvSpPr>
      <xdr:spPr>
        <a:xfrm>
          <a:off x="4673600" y="92866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81643</xdr:rowOff>
    </xdr:from>
    <xdr:to>
      <xdr:col>24</xdr:col>
      <xdr:colOff>152400</xdr:colOff>
      <xdr:row>55</xdr:row>
      <xdr:rowOff>81643</xdr:rowOff>
    </xdr:to>
    <xdr:cxnSp macro="">
      <xdr:nvCxnSpPr>
        <xdr:cNvPr id="175" name="直線コネクタ 174">
          <a:extLst>
            <a:ext uri="{FF2B5EF4-FFF2-40B4-BE49-F238E27FC236}">
              <a16:creationId xmlns:a16="http://schemas.microsoft.com/office/drawing/2014/main" id="{6D2814A7-EF05-4BE9-87AA-9FB2EC43A5D5}"/>
            </a:ext>
          </a:extLst>
        </xdr:cNvPr>
        <xdr:cNvCxnSpPr/>
      </xdr:nvCxnSpPr>
      <xdr:spPr>
        <a:xfrm>
          <a:off x="4546600" y="9511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6367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4E03CE8-B9D3-4E83-96FA-782E7DD4877C}"/>
            </a:ext>
          </a:extLst>
        </xdr:cNvPr>
        <xdr:cNvSpPr txBox="1"/>
      </xdr:nvSpPr>
      <xdr:spPr>
        <a:xfrm>
          <a:off x="4673600" y="1029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154940</xdr:rowOff>
    </xdr:from>
    <xdr:to>
      <xdr:col>24</xdr:col>
      <xdr:colOff>114300</xdr:colOff>
      <xdr:row>61</xdr:row>
      <xdr:rowOff>85090</xdr:rowOff>
    </xdr:to>
    <xdr:sp macro="" textlink="">
      <xdr:nvSpPr>
        <xdr:cNvPr id="177" name="フローチャート: 判断 176">
          <a:extLst>
            <a:ext uri="{FF2B5EF4-FFF2-40B4-BE49-F238E27FC236}">
              <a16:creationId xmlns:a16="http://schemas.microsoft.com/office/drawing/2014/main" id="{4FFE5117-6474-4F21-BEBE-F374770D838F}"/>
            </a:ext>
          </a:extLst>
        </xdr:cNvPr>
        <xdr:cNvSpPr/>
      </xdr:nvSpPr>
      <xdr:spPr>
        <a:xfrm>
          <a:off x="4584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78" name="フローチャート: 判断 177">
          <a:extLst>
            <a:ext uri="{FF2B5EF4-FFF2-40B4-BE49-F238E27FC236}">
              <a16:creationId xmlns:a16="http://schemas.microsoft.com/office/drawing/2014/main" id="{02AC5F43-D46C-4F90-A255-3374EFA59276}"/>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013C00F2-0BB6-494B-97FF-4859FB0C7B48}"/>
            </a:ext>
          </a:extLst>
        </xdr:cNvPr>
        <xdr:cNvSpPr/>
      </xdr:nvSpPr>
      <xdr:spPr>
        <a:xfrm>
          <a:off x="2857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4043904F-4D08-4183-96FA-A4DC4726733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1" name="フローチャート: 判断 180">
          <a:extLst>
            <a:ext uri="{FF2B5EF4-FFF2-40B4-BE49-F238E27FC236}">
              <a16:creationId xmlns:a16="http://schemas.microsoft.com/office/drawing/2014/main" id="{33C197E0-165B-4786-836C-44CA4F7BB1BA}"/>
            </a:ext>
          </a:extLst>
        </xdr:cNvPr>
        <xdr:cNvSpPr/>
      </xdr:nvSpPr>
      <xdr:spPr>
        <a:xfrm>
          <a:off x="1079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E72B640-4292-4592-AC8A-5E802019E52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423BCF1-ED16-4AEB-9478-360E409B6E6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D15827D-DFC5-4A49-9E07-C0557DE7D9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AE8F7D7-CA56-40EE-945E-32C5B481D6E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8C877E-54D7-4FC0-BBDA-FD6787B687B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47172</xdr:rowOff>
    </xdr:from>
    <xdr:to>
      <xdr:col>24</xdr:col>
      <xdr:colOff>114300</xdr:colOff>
      <xdr:row>61</xdr:row>
      <xdr:rowOff>148772</xdr:rowOff>
    </xdr:to>
    <xdr:sp macro="" textlink="">
      <xdr:nvSpPr>
        <xdr:cNvPr id="187" name="楕円 186">
          <a:extLst>
            <a:ext uri="{FF2B5EF4-FFF2-40B4-BE49-F238E27FC236}">
              <a16:creationId xmlns:a16="http://schemas.microsoft.com/office/drawing/2014/main" id="{5CDDA69F-6FE9-4BE2-A0EE-BA079F0DFDFC}"/>
            </a:ext>
          </a:extLst>
        </xdr:cNvPr>
        <xdr:cNvSpPr/>
      </xdr:nvSpPr>
      <xdr:spPr>
        <a:xfrm>
          <a:off x="4584700" y="10505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25599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ECA729A-FC81-417C-A37B-5A2E5DC482F3}"/>
            </a:ext>
          </a:extLst>
        </xdr:cNvPr>
        <xdr:cNvSpPr txBox="1"/>
      </xdr:nvSpPr>
      <xdr:spPr>
        <a:xfrm>
          <a:off x="4673600" y="10484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40640</xdr:rowOff>
    </xdr:from>
    <xdr:to>
      <xdr:col>20</xdr:col>
      <xdr:colOff>38100</xdr:colOff>
      <xdr:row>61</xdr:row>
      <xdr:rowOff>142240</xdr:rowOff>
    </xdr:to>
    <xdr:sp macro="" textlink="">
      <xdr:nvSpPr>
        <xdr:cNvPr id="189" name="楕円 188">
          <a:extLst>
            <a:ext uri="{FF2B5EF4-FFF2-40B4-BE49-F238E27FC236}">
              <a16:creationId xmlns:a16="http://schemas.microsoft.com/office/drawing/2014/main" id="{4D6917B6-8F80-4A0F-AA1A-31F1F58957B0}"/>
            </a:ext>
          </a:extLst>
        </xdr:cNvPr>
        <xdr:cNvSpPr/>
      </xdr:nvSpPr>
      <xdr:spPr>
        <a:xfrm>
          <a:off x="3746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91440</xdr:rowOff>
    </xdr:from>
    <xdr:to>
      <xdr:col>24</xdr:col>
      <xdr:colOff>63500</xdr:colOff>
      <xdr:row>61</xdr:row>
      <xdr:rowOff>97972</xdr:rowOff>
    </xdr:to>
    <xdr:cxnSp macro="">
      <xdr:nvCxnSpPr>
        <xdr:cNvPr id="190" name="直線コネクタ 189">
          <a:extLst>
            <a:ext uri="{FF2B5EF4-FFF2-40B4-BE49-F238E27FC236}">
              <a16:creationId xmlns:a16="http://schemas.microsoft.com/office/drawing/2014/main" id="{6929DA09-2F75-4C98-82FB-485156E0A902}"/>
            </a:ext>
          </a:extLst>
        </xdr:cNvPr>
        <xdr:cNvCxnSpPr/>
      </xdr:nvCxnSpPr>
      <xdr:spPr>
        <a:xfrm>
          <a:off x="3797300" y="1054989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21046</xdr:rowOff>
    </xdr:from>
    <xdr:to>
      <xdr:col>15</xdr:col>
      <xdr:colOff>101600</xdr:colOff>
      <xdr:row>61</xdr:row>
      <xdr:rowOff>122646</xdr:rowOff>
    </xdr:to>
    <xdr:sp macro="" textlink="">
      <xdr:nvSpPr>
        <xdr:cNvPr id="191" name="楕円 190">
          <a:extLst>
            <a:ext uri="{FF2B5EF4-FFF2-40B4-BE49-F238E27FC236}">
              <a16:creationId xmlns:a16="http://schemas.microsoft.com/office/drawing/2014/main" id="{C050174F-F094-44CB-B754-2E5374D94FF9}"/>
            </a:ext>
          </a:extLst>
        </xdr:cNvPr>
        <xdr:cNvSpPr/>
      </xdr:nvSpPr>
      <xdr:spPr>
        <a:xfrm>
          <a:off x="2857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71846</xdr:rowOff>
    </xdr:from>
    <xdr:to>
      <xdr:col>19</xdr:col>
      <xdr:colOff>177800</xdr:colOff>
      <xdr:row>61</xdr:row>
      <xdr:rowOff>91440</xdr:rowOff>
    </xdr:to>
    <xdr:cxnSp macro="">
      <xdr:nvCxnSpPr>
        <xdr:cNvPr id="192" name="直線コネクタ 191">
          <a:extLst>
            <a:ext uri="{FF2B5EF4-FFF2-40B4-BE49-F238E27FC236}">
              <a16:creationId xmlns:a16="http://schemas.microsoft.com/office/drawing/2014/main" id="{AB2E34C6-E656-44E6-9843-F82841F8AD1C}"/>
            </a:ext>
          </a:extLst>
        </xdr:cNvPr>
        <xdr:cNvCxnSpPr/>
      </xdr:nvCxnSpPr>
      <xdr:spPr>
        <a:xfrm>
          <a:off x="2908300" y="1053029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9616</xdr:rowOff>
    </xdr:from>
    <xdr:to>
      <xdr:col>10</xdr:col>
      <xdr:colOff>165100</xdr:colOff>
      <xdr:row>61</xdr:row>
      <xdr:rowOff>111216</xdr:rowOff>
    </xdr:to>
    <xdr:sp macro="" textlink="">
      <xdr:nvSpPr>
        <xdr:cNvPr id="193" name="楕円 192">
          <a:extLst>
            <a:ext uri="{FF2B5EF4-FFF2-40B4-BE49-F238E27FC236}">
              <a16:creationId xmlns:a16="http://schemas.microsoft.com/office/drawing/2014/main" id="{2AF36A2F-036F-4BD1-9991-EECF7D0E912D}"/>
            </a:ext>
          </a:extLst>
        </xdr:cNvPr>
        <xdr:cNvSpPr/>
      </xdr:nvSpPr>
      <xdr:spPr>
        <a:xfrm>
          <a:off x="1968500" y="1046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60416</xdr:rowOff>
    </xdr:from>
    <xdr:to>
      <xdr:col>15</xdr:col>
      <xdr:colOff>50800</xdr:colOff>
      <xdr:row>61</xdr:row>
      <xdr:rowOff>71846</xdr:rowOff>
    </xdr:to>
    <xdr:cxnSp macro="">
      <xdr:nvCxnSpPr>
        <xdr:cNvPr id="194" name="直線コネクタ 193">
          <a:extLst>
            <a:ext uri="{FF2B5EF4-FFF2-40B4-BE49-F238E27FC236}">
              <a16:creationId xmlns:a16="http://schemas.microsoft.com/office/drawing/2014/main" id="{03A61C4D-F633-4D0D-ACD3-5AC3D21165C3}"/>
            </a:ext>
          </a:extLst>
        </xdr:cNvPr>
        <xdr:cNvCxnSpPr/>
      </xdr:nvCxnSpPr>
      <xdr:spPr>
        <a:xfrm>
          <a:off x="2019300" y="10518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21046</xdr:rowOff>
    </xdr:from>
    <xdr:to>
      <xdr:col>6</xdr:col>
      <xdr:colOff>38100</xdr:colOff>
      <xdr:row>61</xdr:row>
      <xdr:rowOff>122646</xdr:rowOff>
    </xdr:to>
    <xdr:sp macro="" textlink="">
      <xdr:nvSpPr>
        <xdr:cNvPr id="195" name="楕円 194">
          <a:extLst>
            <a:ext uri="{FF2B5EF4-FFF2-40B4-BE49-F238E27FC236}">
              <a16:creationId xmlns:a16="http://schemas.microsoft.com/office/drawing/2014/main" id="{5F698F0E-B470-4C0E-B755-0307580FD418}"/>
            </a:ext>
          </a:extLst>
        </xdr:cNvPr>
        <xdr:cNvSpPr/>
      </xdr:nvSpPr>
      <xdr:spPr>
        <a:xfrm>
          <a:off x="1079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60416</xdr:rowOff>
    </xdr:from>
    <xdr:to>
      <xdr:col>10</xdr:col>
      <xdr:colOff>114300</xdr:colOff>
      <xdr:row>61</xdr:row>
      <xdr:rowOff>71846</xdr:rowOff>
    </xdr:to>
    <xdr:cxnSp macro="">
      <xdr:nvCxnSpPr>
        <xdr:cNvPr id="196" name="直線コネクタ 195">
          <a:extLst>
            <a:ext uri="{FF2B5EF4-FFF2-40B4-BE49-F238E27FC236}">
              <a16:creationId xmlns:a16="http://schemas.microsoft.com/office/drawing/2014/main" id="{B17F553A-DA4E-408B-A2DE-D418DA541CA1}"/>
            </a:ext>
          </a:extLst>
        </xdr:cNvPr>
        <xdr:cNvCxnSpPr/>
      </xdr:nvCxnSpPr>
      <xdr:spPr>
        <a:xfrm flipV="1">
          <a:off x="1130300" y="10518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77124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DC760823-C7A2-4738-9F72-F289815CA1FF}"/>
            </a:ext>
          </a:extLst>
        </xdr:cNvPr>
        <xdr:cNvSpPr txBox="1"/>
      </xdr:nvSpPr>
      <xdr:spPr>
        <a:xfrm>
          <a:off x="3582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8ABC668-48FA-43C4-9691-E37007F7967F}"/>
            </a:ext>
          </a:extLst>
        </xdr:cNvPr>
        <xdr:cNvSpPr txBox="1"/>
      </xdr:nvSpPr>
      <xdr:spPr>
        <a:xfrm>
          <a:off x="2705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BD4BB65-C33F-4274-B78F-B4114536C5D6}"/>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877DE91-C17A-4EF4-8E89-AE59C9EA6B30}"/>
            </a:ext>
          </a:extLst>
        </xdr:cNvPr>
        <xdr:cNvSpPr txBox="1"/>
      </xdr:nvSpPr>
      <xdr:spPr>
        <a:xfrm>
          <a:off x="927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133367</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0708810-471B-468B-AAE7-826F8CFE80B3}"/>
            </a:ext>
          </a:extLst>
        </xdr:cNvPr>
        <xdr:cNvSpPr txBox="1"/>
      </xdr:nvSpPr>
      <xdr:spPr>
        <a:xfrm>
          <a:off x="35820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113773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0463D2B-B045-4B93-8CD1-6D140CA8C87B}"/>
            </a:ext>
          </a:extLst>
        </xdr:cNvPr>
        <xdr:cNvSpPr txBox="1"/>
      </xdr:nvSpPr>
      <xdr:spPr>
        <a:xfrm>
          <a:off x="2705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102343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B9529EC-F941-4111-B32F-4DED28F1CBEE}"/>
            </a:ext>
          </a:extLst>
        </xdr:cNvPr>
        <xdr:cNvSpPr txBox="1"/>
      </xdr:nvSpPr>
      <xdr:spPr>
        <a:xfrm>
          <a:off x="1816744" y="1056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113773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9ACCE02-A631-4BEE-B704-DCE82DA0E301}"/>
            </a:ext>
          </a:extLst>
        </xdr:cNvPr>
        <xdr:cNvSpPr txBox="1"/>
      </xdr:nvSpPr>
      <xdr:spPr>
        <a:xfrm>
          <a:off x="927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2BB374D-0CE1-437F-AFD7-BF2DCE21C85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52190270-7DC9-4DE4-9F76-34E194EDA69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9D30ECD-6DFC-4B05-BD16-9D69F2F05DF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1EACE6F-A9E2-489C-B98A-FFC72506879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2883127-4B8E-441D-924E-4299A0434C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5F6E12C-B273-49F1-9C60-40908296219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8B0F82F-F18A-4A31-84C1-68ADD0D6478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61CBEA1-B0C7-43B9-893B-AEE873CB03E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410EDD4-F639-40BD-86E6-18CA1482F05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93F2AD2-74CE-4202-850D-91F80254E24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58CB544-8552-4E8D-A696-2B7726440A4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1479367A-95A5-4C1D-A677-D2677224CA1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18AEB581-BF98-42F7-A574-D7182CE3936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F53AA73-EA95-44F4-A0F5-5165F2C0893B}"/>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3D0D9863-F275-4959-AC02-2906D7EA11F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56D7C706-A770-449C-9567-0CF44A4788F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DA4E5CF5-75BE-4889-9FFD-F4DCEF55199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D80AEB4-76AC-437D-9855-BB28279C5FC1}"/>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5C7D4D6-F57B-42A3-9057-8B9F66CCE3A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9462E2A-55DC-4A17-A534-F4E3B948EF6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E2F69BCE-35B9-491F-8556-5FA103B7F3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104C68AB-48B9-453F-9F9D-DB6DB847007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F6BB74CE-32C8-4AEA-95EC-DDAACE5974E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155768</xdr:rowOff>
    </xdr:from>
    <xdr:to>
      <xdr:col>54</xdr:col>
      <xdr:colOff>189865</xdr:colOff>
      <xdr:row>64</xdr:row>
      <xdr:rowOff>58416</xdr:rowOff>
    </xdr:to>
    <xdr:cxnSp macro="">
      <xdr:nvCxnSpPr>
        <xdr:cNvPr id="228" name="直線コネクタ 227">
          <a:extLst>
            <a:ext uri="{FF2B5EF4-FFF2-40B4-BE49-F238E27FC236}">
              <a16:creationId xmlns:a16="http://schemas.microsoft.com/office/drawing/2014/main" id="{4609100E-A13E-4A96-8020-E46A6AE22CAD}"/>
            </a:ext>
          </a:extLst>
        </xdr:cNvPr>
        <xdr:cNvCxnSpPr/>
      </xdr:nvCxnSpPr>
      <xdr:spPr>
        <a:xfrm flipV="1">
          <a:off x="10476865" y="9585518"/>
          <a:ext cx="0" cy="144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62243</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C32C09C9-587D-471C-BA38-55F68904A2C7}"/>
            </a:ext>
          </a:extLst>
        </xdr:cNvPr>
        <xdr:cNvSpPr txBox="1"/>
      </xdr:nvSpPr>
      <xdr:spPr>
        <a:xfrm>
          <a:off x="10515600" y="1103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58416</xdr:rowOff>
    </xdr:from>
    <xdr:to>
      <xdr:col>55</xdr:col>
      <xdr:colOff>88900</xdr:colOff>
      <xdr:row>64</xdr:row>
      <xdr:rowOff>58416</xdr:rowOff>
    </xdr:to>
    <xdr:cxnSp macro="">
      <xdr:nvCxnSpPr>
        <xdr:cNvPr id="230" name="直線コネクタ 229">
          <a:extLst>
            <a:ext uri="{FF2B5EF4-FFF2-40B4-BE49-F238E27FC236}">
              <a16:creationId xmlns:a16="http://schemas.microsoft.com/office/drawing/2014/main" id="{5BF1EA6A-C503-49C2-84FF-0B5DD6AE5C81}"/>
            </a:ext>
          </a:extLst>
        </xdr:cNvPr>
        <xdr:cNvCxnSpPr/>
      </xdr:nvCxnSpPr>
      <xdr:spPr>
        <a:xfrm>
          <a:off x="10388600" y="11031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102445</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AA866D14-DF2E-4B21-988E-F6FF7B06BFB3}"/>
            </a:ext>
          </a:extLst>
        </xdr:cNvPr>
        <xdr:cNvSpPr txBox="1"/>
      </xdr:nvSpPr>
      <xdr:spPr>
        <a:xfrm>
          <a:off x="10515600" y="9360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155768</xdr:rowOff>
    </xdr:from>
    <xdr:to>
      <xdr:col>55</xdr:col>
      <xdr:colOff>88900</xdr:colOff>
      <xdr:row>55</xdr:row>
      <xdr:rowOff>155768</xdr:rowOff>
    </xdr:to>
    <xdr:cxnSp macro="">
      <xdr:nvCxnSpPr>
        <xdr:cNvPr id="232" name="直線コネクタ 231">
          <a:extLst>
            <a:ext uri="{FF2B5EF4-FFF2-40B4-BE49-F238E27FC236}">
              <a16:creationId xmlns:a16="http://schemas.microsoft.com/office/drawing/2014/main" id="{C8F4236E-58B3-4406-8EEA-F3A5CA3C473A}"/>
            </a:ext>
          </a:extLst>
        </xdr:cNvPr>
        <xdr:cNvCxnSpPr/>
      </xdr:nvCxnSpPr>
      <xdr:spPr>
        <a:xfrm>
          <a:off x="10388600" y="9585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78119</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C49BD2EA-25C7-4922-9BC2-BF21FEDCBAE7}"/>
            </a:ext>
          </a:extLst>
        </xdr:cNvPr>
        <xdr:cNvSpPr txBox="1"/>
      </xdr:nvSpPr>
      <xdr:spPr>
        <a:xfrm>
          <a:off x="10515600" y="107080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99692</xdr:rowOff>
    </xdr:from>
    <xdr:to>
      <xdr:col>55</xdr:col>
      <xdr:colOff>50800</xdr:colOff>
      <xdr:row>63</xdr:row>
      <xdr:rowOff>29842</xdr:rowOff>
    </xdr:to>
    <xdr:sp macro="" textlink="">
      <xdr:nvSpPr>
        <xdr:cNvPr id="234" name="フローチャート: 判断 233">
          <a:extLst>
            <a:ext uri="{FF2B5EF4-FFF2-40B4-BE49-F238E27FC236}">
              <a16:creationId xmlns:a16="http://schemas.microsoft.com/office/drawing/2014/main" id="{94D6FF46-1261-4A5D-8A57-5E003CF523E2}"/>
            </a:ext>
          </a:extLst>
        </xdr:cNvPr>
        <xdr:cNvSpPr/>
      </xdr:nvSpPr>
      <xdr:spPr>
        <a:xfrm>
          <a:off x="10426700" y="1072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98943</xdr:rowOff>
    </xdr:from>
    <xdr:to>
      <xdr:col>50</xdr:col>
      <xdr:colOff>165100</xdr:colOff>
      <xdr:row>63</xdr:row>
      <xdr:rowOff>29093</xdr:rowOff>
    </xdr:to>
    <xdr:sp macro="" textlink="">
      <xdr:nvSpPr>
        <xdr:cNvPr id="235" name="フローチャート: 判断 234">
          <a:extLst>
            <a:ext uri="{FF2B5EF4-FFF2-40B4-BE49-F238E27FC236}">
              <a16:creationId xmlns:a16="http://schemas.microsoft.com/office/drawing/2014/main" id="{8E8C0573-2D63-491A-B198-FFB613F885B7}"/>
            </a:ext>
          </a:extLst>
        </xdr:cNvPr>
        <xdr:cNvSpPr/>
      </xdr:nvSpPr>
      <xdr:spPr>
        <a:xfrm>
          <a:off x="9588500" y="107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96082</xdr:rowOff>
    </xdr:from>
    <xdr:to>
      <xdr:col>46</xdr:col>
      <xdr:colOff>38100</xdr:colOff>
      <xdr:row>63</xdr:row>
      <xdr:rowOff>26232</xdr:rowOff>
    </xdr:to>
    <xdr:sp macro="" textlink="">
      <xdr:nvSpPr>
        <xdr:cNvPr id="236" name="フローチャート: 判断 235">
          <a:extLst>
            <a:ext uri="{FF2B5EF4-FFF2-40B4-BE49-F238E27FC236}">
              <a16:creationId xmlns:a16="http://schemas.microsoft.com/office/drawing/2014/main" id="{CD691A78-4939-4AF4-AB48-C481D2FEDD92}"/>
            </a:ext>
          </a:extLst>
        </xdr:cNvPr>
        <xdr:cNvSpPr/>
      </xdr:nvSpPr>
      <xdr:spPr>
        <a:xfrm>
          <a:off x="8699500" y="1072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111844</xdr:rowOff>
    </xdr:from>
    <xdr:to>
      <xdr:col>41</xdr:col>
      <xdr:colOff>101600</xdr:colOff>
      <xdr:row>63</xdr:row>
      <xdr:rowOff>41994</xdr:rowOff>
    </xdr:to>
    <xdr:sp macro="" textlink="">
      <xdr:nvSpPr>
        <xdr:cNvPr id="237" name="フローチャート: 判断 236">
          <a:extLst>
            <a:ext uri="{FF2B5EF4-FFF2-40B4-BE49-F238E27FC236}">
              <a16:creationId xmlns:a16="http://schemas.microsoft.com/office/drawing/2014/main" id="{EEA96BC1-FFBB-4931-AD21-DB5695456AF2}"/>
            </a:ext>
          </a:extLst>
        </xdr:cNvPr>
        <xdr:cNvSpPr/>
      </xdr:nvSpPr>
      <xdr:spPr>
        <a:xfrm>
          <a:off x="7810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113012</xdr:rowOff>
    </xdr:from>
    <xdr:to>
      <xdr:col>36</xdr:col>
      <xdr:colOff>165100</xdr:colOff>
      <xdr:row>63</xdr:row>
      <xdr:rowOff>43162</xdr:rowOff>
    </xdr:to>
    <xdr:sp macro="" textlink="">
      <xdr:nvSpPr>
        <xdr:cNvPr id="238" name="フローチャート: 判断 237">
          <a:extLst>
            <a:ext uri="{FF2B5EF4-FFF2-40B4-BE49-F238E27FC236}">
              <a16:creationId xmlns:a16="http://schemas.microsoft.com/office/drawing/2014/main" id="{94071485-8681-4DEF-BC06-4774D4E7D3B7}"/>
            </a:ext>
          </a:extLst>
        </xdr:cNvPr>
        <xdr:cNvSpPr/>
      </xdr:nvSpPr>
      <xdr:spPr>
        <a:xfrm>
          <a:off x="69215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6D28004-D749-40AF-BC36-D89009731EA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D509087-6075-4493-8A7B-C590AB567F3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FAA7298-14D7-4436-9E4E-5D7B2F8D83C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0D21128-C647-4CE5-8AEB-8D37597682C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110E27B-A5E9-43EA-97B0-E6ECE79BECC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28184</xdr:rowOff>
    </xdr:from>
    <xdr:to>
      <xdr:col>55</xdr:col>
      <xdr:colOff>50800</xdr:colOff>
      <xdr:row>62</xdr:row>
      <xdr:rowOff>129784</xdr:rowOff>
    </xdr:to>
    <xdr:sp macro="" textlink="">
      <xdr:nvSpPr>
        <xdr:cNvPr id="244" name="楕円 243">
          <a:extLst>
            <a:ext uri="{FF2B5EF4-FFF2-40B4-BE49-F238E27FC236}">
              <a16:creationId xmlns:a16="http://schemas.microsoft.com/office/drawing/2014/main" id="{C4001240-67F9-48AC-8E8A-2EA58738BF8C}"/>
            </a:ext>
          </a:extLst>
        </xdr:cNvPr>
        <xdr:cNvSpPr/>
      </xdr:nvSpPr>
      <xdr:spPr>
        <a:xfrm>
          <a:off x="10426700" y="1065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51061</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2C4A9905-02A6-4083-AACE-363C028031B6}"/>
            </a:ext>
          </a:extLst>
        </xdr:cNvPr>
        <xdr:cNvSpPr txBox="1"/>
      </xdr:nvSpPr>
      <xdr:spPr>
        <a:xfrm>
          <a:off x="10515600" y="10509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33499</xdr:rowOff>
    </xdr:from>
    <xdr:to>
      <xdr:col>50</xdr:col>
      <xdr:colOff>165100</xdr:colOff>
      <xdr:row>62</xdr:row>
      <xdr:rowOff>135099</xdr:rowOff>
    </xdr:to>
    <xdr:sp macro="" textlink="">
      <xdr:nvSpPr>
        <xdr:cNvPr id="246" name="楕円 245">
          <a:extLst>
            <a:ext uri="{FF2B5EF4-FFF2-40B4-BE49-F238E27FC236}">
              <a16:creationId xmlns:a16="http://schemas.microsoft.com/office/drawing/2014/main" id="{51970338-E4AC-48E8-9D7C-44A913EE5C3C}"/>
            </a:ext>
          </a:extLst>
        </xdr:cNvPr>
        <xdr:cNvSpPr/>
      </xdr:nvSpPr>
      <xdr:spPr>
        <a:xfrm>
          <a:off x="9588500" y="106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78984</xdr:rowOff>
    </xdr:from>
    <xdr:to>
      <xdr:col>55</xdr:col>
      <xdr:colOff>0</xdr:colOff>
      <xdr:row>62</xdr:row>
      <xdr:rowOff>84299</xdr:rowOff>
    </xdr:to>
    <xdr:cxnSp macro="">
      <xdr:nvCxnSpPr>
        <xdr:cNvPr id="247" name="直線コネクタ 246">
          <a:extLst>
            <a:ext uri="{FF2B5EF4-FFF2-40B4-BE49-F238E27FC236}">
              <a16:creationId xmlns:a16="http://schemas.microsoft.com/office/drawing/2014/main" id="{A0050F2E-F64E-4F6F-B569-CE919CF64132}"/>
            </a:ext>
          </a:extLst>
        </xdr:cNvPr>
        <xdr:cNvCxnSpPr/>
      </xdr:nvCxnSpPr>
      <xdr:spPr>
        <a:xfrm flipV="1">
          <a:off x="9639300" y="10708884"/>
          <a:ext cx="838200" cy="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38255</xdr:rowOff>
    </xdr:from>
    <xdr:to>
      <xdr:col>46</xdr:col>
      <xdr:colOff>38100</xdr:colOff>
      <xdr:row>62</xdr:row>
      <xdr:rowOff>139855</xdr:rowOff>
    </xdr:to>
    <xdr:sp macro="" textlink="">
      <xdr:nvSpPr>
        <xdr:cNvPr id="248" name="楕円 247">
          <a:extLst>
            <a:ext uri="{FF2B5EF4-FFF2-40B4-BE49-F238E27FC236}">
              <a16:creationId xmlns:a16="http://schemas.microsoft.com/office/drawing/2014/main" id="{014D65B7-BE8C-44C2-9145-4B05EF2AA9CC}"/>
            </a:ext>
          </a:extLst>
        </xdr:cNvPr>
        <xdr:cNvSpPr/>
      </xdr:nvSpPr>
      <xdr:spPr>
        <a:xfrm>
          <a:off x="8699500" y="1066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84299</xdr:rowOff>
    </xdr:from>
    <xdr:to>
      <xdr:col>50</xdr:col>
      <xdr:colOff>114300</xdr:colOff>
      <xdr:row>62</xdr:row>
      <xdr:rowOff>89055</xdr:rowOff>
    </xdr:to>
    <xdr:cxnSp macro="">
      <xdr:nvCxnSpPr>
        <xdr:cNvPr id="249" name="直線コネクタ 248">
          <a:extLst>
            <a:ext uri="{FF2B5EF4-FFF2-40B4-BE49-F238E27FC236}">
              <a16:creationId xmlns:a16="http://schemas.microsoft.com/office/drawing/2014/main" id="{2E5D16F9-8CF4-4467-9232-D38601A28FEA}"/>
            </a:ext>
          </a:extLst>
        </xdr:cNvPr>
        <xdr:cNvCxnSpPr/>
      </xdr:nvCxnSpPr>
      <xdr:spPr>
        <a:xfrm flipV="1">
          <a:off x="8750300" y="10714199"/>
          <a:ext cx="889000" cy="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45266</xdr:rowOff>
    </xdr:from>
    <xdr:to>
      <xdr:col>41</xdr:col>
      <xdr:colOff>101600</xdr:colOff>
      <xdr:row>62</xdr:row>
      <xdr:rowOff>146866</xdr:rowOff>
    </xdr:to>
    <xdr:sp macro="" textlink="">
      <xdr:nvSpPr>
        <xdr:cNvPr id="250" name="楕円 249">
          <a:extLst>
            <a:ext uri="{FF2B5EF4-FFF2-40B4-BE49-F238E27FC236}">
              <a16:creationId xmlns:a16="http://schemas.microsoft.com/office/drawing/2014/main" id="{EED9BB12-3BDA-4950-8C83-30BA8E2E20E7}"/>
            </a:ext>
          </a:extLst>
        </xdr:cNvPr>
        <xdr:cNvSpPr/>
      </xdr:nvSpPr>
      <xdr:spPr>
        <a:xfrm>
          <a:off x="7810500" y="1067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89055</xdr:rowOff>
    </xdr:from>
    <xdr:to>
      <xdr:col>45</xdr:col>
      <xdr:colOff>177800</xdr:colOff>
      <xdr:row>62</xdr:row>
      <xdr:rowOff>96066</xdr:rowOff>
    </xdr:to>
    <xdr:cxnSp macro="">
      <xdr:nvCxnSpPr>
        <xdr:cNvPr id="251" name="直線コネクタ 250">
          <a:extLst>
            <a:ext uri="{FF2B5EF4-FFF2-40B4-BE49-F238E27FC236}">
              <a16:creationId xmlns:a16="http://schemas.microsoft.com/office/drawing/2014/main" id="{91124EB0-E65E-4F0F-AEFC-E12C1C0BFEC2}"/>
            </a:ext>
          </a:extLst>
        </xdr:cNvPr>
        <xdr:cNvCxnSpPr/>
      </xdr:nvCxnSpPr>
      <xdr:spPr>
        <a:xfrm flipV="1">
          <a:off x="7861300" y="10718955"/>
          <a:ext cx="889000" cy="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59442</xdr:rowOff>
    </xdr:from>
    <xdr:to>
      <xdr:col>36</xdr:col>
      <xdr:colOff>165100</xdr:colOff>
      <xdr:row>62</xdr:row>
      <xdr:rowOff>161042</xdr:rowOff>
    </xdr:to>
    <xdr:sp macro="" textlink="">
      <xdr:nvSpPr>
        <xdr:cNvPr id="252" name="楕円 251">
          <a:extLst>
            <a:ext uri="{FF2B5EF4-FFF2-40B4-BE49-F238E27FC236}">
              <a16:creationId xmlns:a16="http://schemas.microsoft.com/office/drawing/2014/main" id="{781132C9-8AD6-4ABE-9515-110AA9172CB2}"/>
            </a:ext>
          </a:extLst>
        </xdr:cNvPr>
        <xdr:cNvSpPr/>
      </xdr:nvSpPr>
      <xdr:spPr>
        <a:xfrm>
          <a:off x="6921500" y="1068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96066</xdr:rowOff>
    </xdr:from>
    <xdr:to>
      <xdr:col>41</xdr:col>
      <xdr:colOff>50800</xdr:colOff>
      <xdr:row>62</xdr:row>
      <xdr:rowOff>110242</xdr:rowOff>
    </xdr:to>
    <xdr:cxnSp macro="">
      <xdr:nvCxnSpPr>
        <xdr:cNvPr id="253" name="直線コネクタ 252">
          <a:extLst>
            <a:ext uri="{FF2B5EF4-FFF2-40B4-BE49-F238E27FC236}">
              <a16:creationId xmlns:a16="http://schemas.microsoft.com/office/drawing/2014/main" id="{E1AEEE00-122B-4231-B3F6-BDE4AEDF3625}"/>
            </a:ext>
          </a:extLst>
        </xdr:cNvPr>
        <xdr:cNvCxnSpPr/>
      </xdr:nvCxnSpPr>
      <xdr:spPr>
        <a:xfrm flipV="1">
          <a:off x="6972300" y="10725966"/>
          <a:ext cx="889000" cy="1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20220</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A31D516A-F04E-4AF8-9A1C-814A2D38CAAC}"/>
            </a:ext>
          </a:extLst>
        </xdr:cNvPr>
        <xdr:cNvSpPr txBox="1"/>
      </xdr:nvSpPr>
      <xdr:spPr>
        <a:xfrm>
          <a:off x="9327095" y="1082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17359</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D7EFF2A-1505-420F-8321-167858877BC9}"/>
            </a:ext>
          </a:extLst>
        </xdr:cNvPr>
        <xdr:cNvSpPr txBox="1"/>
      </xdr:nvSpPr>
      <xdr:spPr>
        <a:xfrm>
          <a:off x="8450795" y="1081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33121</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ADD0695F-DE97-49E0-92AF-2C47AEC79DAD}"/>
            </a:ext>
          </a:extLst>
        </xdr:cNvPr>
        <xdr:cNvSpPr txBox="1"/>
      </xdr:nvSpPr>
      <xdr:spPr>
        <a:xfrm>
          <a:off x="7561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34289</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A5BB2AA7-08C5-45D8-82A6-80BCA0D1122E}"/>
            </a:ext>
          </a:extLst>
        </xdr:cNvPr>
        <xdr:cNvSpPr txBox="1"/>
      </xdr:nvSpPr>
      <xdr:spPr>
        <a:xfrm>
          <a:off x="6672795" y="1083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151626</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FCF9D1D8-803B-4CA8-90BE-529E51FF92DE}"/>
            </a:ext>
          </a:extLst>
        </xdr:cNvPr>
        <xdr:cNvSpPr txBox="1"/>
      </xdr:nvSpPr>
      <xdr:spPr>
        <a:xfrm>
          <a:off x="9327095" y="10438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156382</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19AD8B9-86FF-44FE-8479-5FFAADF04C24}"/>
            </a:ext>
          </a:extLst>
        </xdr:cNvPr>
        <xdr:cNvSpPr txBox="1"/>
      </xdr:nvSpPr>
      <xdr:spPr>
        <a:xfrm>
          <a:off x="8450795" y="10443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163393</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722A640B-01D0-42E6-A958-8AD2C8147DF8}"/>
            </a:ext>
          </a:extLst>
        </xdr:cNvPr>
        <xdr:cNvSpPr txBox="1"/>
      </xdr:nvSpPr>
      <xdr:spPr>
        <a:xfrm>
          <a:off x="7561795" y="104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6119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18786C18-4535-4AF8-BC14-66E07D50A164}"/>
            </a:ext>
          </a:extLst>
        </xdr:cNvPr>
        <xdr:cNvSpPr txBox="1"/>
      </xdr:nvSpPr>
      <xdr:spPr>
        <a:xfrm>
          <a:off x="6672795" y="1046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D1A992A-9669-40E2-A049-66ED8DBF7C0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640CA14-19C5-484E-A5CA-7F2F61F9DC8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B7E1B1A3-DB3B-433E-9105-0583F0D682A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ECA923E-1801-45B2-8984-4704E94AC21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D1327C4-6976-4CF0-AC24-89E85D17B37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5612EB2-2B90-4E1F-9302-02CE5E28A5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4F1B0D9-BB14-490C-BA80-2049ECD20E1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B6A9660-FF3D-4706-BB4B-E02F9194B4C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97011DA4-C205-43CB-84C3-B3B4FA8EA19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8F102D3-1A8D-4018-814E-FA91EB600BF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20CC60C-DE66-4A0A-A00F-791F9F4503D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8C8231A7-63BE-469E-8A6B-53B110B2CC2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C0D78393-D88E-431B-8D9B-E288B5F92EF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9A8D832E-8087-4747-B677-4CE561A268A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2BB6388-CBF5-4FEA-8507-3985230FDC8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942026BA-1194-40E3-857F-1C246D9554E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13393C1-6F21-4C63-BCC1-08EED98FF3C4}"/>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C7C750F2-E82C-4FED-9A03-B088AD80C47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58118016-1A8B-4F40-983B-70CE73F516A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42F9D954-9CA7-4BF7-B24C-29576250BC7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347CDC1-5241-438C-AA05-F19CFF5CF34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3F3999A0-2B29-4D8F-9162-F63CF3AC378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47244</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E45B2ACD-A211-4EA0-925B-EEC03557E227}"/>
            </a:ext>
          </a:extLst>
        </xdr:cNvPr>
        <xdr:cNvCxnSpPr/>
      </xdr:nvCxnSpPr>
      <xdr:spPr>
        <a:xfrm flipV="1">
          <a:off x="4634865" y="13591794"/>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4B90FD4-5682-4A1B-A45F-26AE5F742C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324BC62E-DA0C-471A-9CC2-8703A9FB6687}"/>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165371</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F4FD207E-B079-4962-ABC5-95A8A19F2CFC}"/>
            </a:ext>
          </a:extLst>
        </xdr:cNvPr>
        <xdr:cNvSpPr txBox="1"/>
      </xdr:nvSpPr>
      <xdr:spPr>
        <a:xfrm>
          <a:off x="4673600" y="1336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47244</xdr:rowOff>
    </xdr:from>
    <xdr:to>
      <xdr:col>24</xdr:col>
      <xdr:colOff>152400</xdr:colOff>
      <xdr:row>79</xdr:row>
      <xdr:rowOff>47244</xdr:rowOff>
    </xdr:to>
    <xdr:cxnSp macro="">
      <xdr:nvCxnSpPr>
        <xdr:cNvPr id="288" name="直線コネクタ 287">
          <a:extLst>
            <a:ext uri="{FF2B5EF4-FFF2-40B4-BE49-F238E27FC236}">
              <a16:creationId xmlns:a16="http://schemas.microsoft.com/office/drawing/2014/main" id="{1C1C4F1B-22A6-4BF2-A8A3-0B7EBD1A6C09}"/>
            </a:ext>
          </a:extLst>
        </xdr:cNvPr>
        <xdr:cNvCxnSpPr/>
      </xdr:nvCxnSpPr>
      <xdr:spPr>
        <a:xfrm>
          <a:off x="4546600" y="13591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25164</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7A03D599-7B31-47BA-88C3-0615B674A590}"/>
            </a:ext>
          </a:extLst>
        </xdr:cNvPr>
        <xdr:cNvSpPr txBox="1"/>
      </xdr:nvSpPr>
      <xdr:spPr>
        <a:xfrm>
          <a:off x="4673600" y="14084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46737</xdr:rowOff>
    </xdr:from>
    <xdr:to>
      <xdr:col>24</xdr:col>
      <xdr:colOff>114300</xdr:colOff>
      <xdr:row>82</xdr:row>
      <xdr:rowOff>148337</xdr:rowOff>
    </xdr:to>
    <xdr:sp macro="" textlink="">
      <xdr:nvSpPr>
        <xdr:cNvPr id="290" name="フローチャート: 判断 289">
          <a:extLst>
            <a:ext uri="{FF2B5EF4-FFF2-40B4-BE49-F238E27FC236}">
              <a16:creationId xmlns:a16="http://schemas.microsoft.com/office/drawing/2014/main" id="{DCE6B271-2718-4087-98BA-00FA56F598F2}"/>
            </a:ext>
          </a:extLst>
        </xdr:cNvPr>
        <xdr:cNvSpPr/>
      </xdr:nvSpPr>
      <xdr:spPr>
        <a:xfrm>
          <a:off x="4584700" y="1410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37592</xdr:rowOff>
    </xdr:from>
    <xdr:to>
      <xdr:col>20</xdr:col>
      <xdr:colOff>38100</xdr:colOff>
      <xdr:row>82</xdr:row>
      <xdr:rowOff>139192</xdr:rowOff>
    </xdr:to>
    <xdr:sp macro="" textlink="">
      <xdr:nvSpPr>
        <xdr:cNvPr id="291" name="フローチャート: 判断 290">
          <a:extLst>
            <a:ext uri="{FF2B5EF4-FFF2-40B4-BE49-F238E27FC236}">
              <a16:creationId xmlns:a16="http://schemas.microsoft.com/office/drawing/2014/main" id="{138FC652-492D-48C4-9B39-AABC8A4EA6B0}"/>
            </a:ext>
          </a:extLst>
        </xdr:cNvPr>
        <xdr:cNvSpPr/>
      </xdr:nvSpPr>
      <xdr:spPr>
        <a:xfrm>
          <a:off x="3746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19304</xdr:rowOff>
    </xdr:from>
    <xdr:to>
      <xdr:col>15</xdr:col>
      <xdr:colOff>101600</xdr:colOff>
      <xdr:row>82</xdr:row>
      <xdr:rowOff>120904</xdr:rowOff>
    </xdr:to>
    <xdr:sp macro="" textlink="">
      <xdr:nvSpPr>
        <xdr:cNvPr id="292" name="フローチャート: 判断 291">
          <a:extLst>
            <a:ext uri="{FF2B5EF4-FFF2-40B4-BE49-F238E27FC236}">
              <a16:creationId xmlns:a16="http://schemas.microsoft.com/office/drawing/2014/main" id="{B9C6299C-A78D-4032-BCB1-273CC47E02AB}"/>
            </a:ext>
          </a:extLst>
        </xdr:cNvPr>
        <xdr:cNvSpPr/>
      </xdr:nvSpPr>
      <xdr:spPr>
        <a:xfrm>
          <a:off x="2857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154178</xdr:rowOff>
    </xdr:from>
    <xdr:to>
      <xdr:col>10</xdr:col>
      <xdr:colOff>165100</xdr:colOff>
      <xdr:row>82</xdr:row>
      <xdr:rowOff>84328</xdr:rowOff>
    </xdr:to>
    <xdr:sp macro="" textlink="">
      <xdr:nvSpPr>
        <xdr:cNvPr id="293" name="フローチャート: 判断 292">
          <a:extLst>
            <a:ext uri="{FF2B5EF4-FFF2-40B4-BE49-F238E27FC236}">
              <a16:creationId xmlns:a16="http://schemas.microsoft.com/office/drawing/2014/main" id="{B230D25C-18DE-4C40-B032-5E493A162F7B}"/>
            </a:ext>
          </a:extLst>
        </xdr:cNvPr>
        <xdr:cNvSpPr/>
      </xdr:nvSpPr>
      <xdr:spPr>
        <a:xfrm>
          <a:off x="1968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8D0A7E20-F368-45DC-A0AB-1CE2DC148C30}"/>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3834C20-F068-4587-86B3-DD32FD3805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A416866-06DB-4BB1-8DA2-830D82084D6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8E8BB17-5C32-4D52-8812-C7E3E0FE259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EF5554D-89BD-47A3-85FC-A43D3CAE771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8951140-BBA9-4E40-93FA-4104A354B14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99313</xdr:rowOff>
    </xdr:from>
    <xdr:to>
      <xdr:col>24</xdr:col>
      <xdr:colOff>114300</xdr:colOff>
      <xdr:row>82</xdr:row>
      <xdr:rowOff>29463</xdr:rowOff>
    </xdr:to>
    <xdr:sp macro="" textlink="">
      <xdr:nvSpPr>
        <xdr:cNvPr id="300" name="楕円 299">
          <a:extLst>
            <a:ext uri="{FF2B5EF4-FFF2-40B4-BE49-F238E27FC236}">
              <a16:creationId xmlns:a16="http://schemas.microsoft.com/office/drawing/2014/main" id="{E7BC09FE-0DAE-4864-A490-6E0BD84A2925}"/>
            </a:ext>
          </a:extLst>
        </xdr:cNvPr>
        <xdr:cNvSpPr/>
      </xdr:nvSpPr>
      <xdr:spPr>
        <a:xfrm>
          <a:off x="4584700" y="1398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122190</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32F12F0F-18C7-4DAA-8407-7E65DDB40BF5}"/>
            </a:ext>
          </a:extLst>
        </xdr:cNvPr>
        <xdr:cNvSpPr txBox="1"/>
      </xdr:nvSpPr>
      <xdr:spPr>
        <a:xfrm>
          <a:off x="4673600" y="13838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67311</xdr:rowOff>
    </xdr:from>
    <xdr:to>
      <xdr:col>20</xdr:col>
      <xdr:colOff>38100</xdr:colOff>
      <xdr:row>81</xdr:row>
      <xdr:rowOff>168911</xdr:rowOff>
    </xdr:to>
    <xdr:sp macro="" textlink="">
      <xdr:nvSpPr>
        <xdr:cNvPr id="302" name="楕円 301">
          <a:extLst>
            <a:ext uri="{FF2B5EF4-FFF2-40B4-BE49-F238E27FC236}">
              <a16:creationId xmlns:a16="http://schemas.microsoft.com/office/drawing/2014/main" id="{A83FD426-A3A4-4766-8259-36A95E744752}"/>
            </a:ext>
          </a:extLst>
        </xdr:cNvPr>
        <xdr:cNvSpPr/>
      </xdr:nvSpPr>
      <xdr:spPr>
        <a:xfrm>
          <a:off x="3746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118111</xdr:rowOff>
    </xdr:from>
    <xdr:to>
      <xdr:col>24</xdr:col>
      <xdr:colOff>63500</xdr:colOff>
      <xdr:row>81</xdr:row>
      <xdr:rowOff>150113</xdr:rowOff>
    </xdr:to>
    <xdr:cxnSp macro="">
      <xdr:nvCxnSpPr>
        <xdr:cNvPr id="303" name="直線コネクタ 302">
          <a:extLst>
            <a:ext uri="{FF2B5EF4-FFF2-40B4-BE49-F238E27FC236}">
              <a16:creationId xmlns:a16="http://schemas.microsoft.com/office/drawing/2014/main" id="{79ED290A-DCB9-43FD-B620-970CA57F9E59}"/>
            </a:ext>
          </a:extLst>
        </xdr:cNvPr>
        <xdr:cNvCxnSpPr/>
      </xdr:nvCxnSpPr>
      <xdr:spPr>
        <a:xfrm>
          <a:off x="3797300" y="14005561"/>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33020</xdr:rowOff>
    </xdr:from>
    <xdr:to>
      <xdr:col>15</xdr:col>
      <xdr:colOff>101600</xdr:colOff>
      <xdr:row>81</xdr:row>
      <xdr:rowOff>134620</xdr:rowOff>
    </xdr:to>
    <xdr:sp macro="" textlink="">
      <xdr:nvSpPr>
        <xdr:cNvPr id="304" name="楕円 303">
          <a:extLst>
            <a:ext uri="{FF2B5EF4-FFF2-40B4-BE49-F238E27FC236}">
              <a16:creationId xmlns:a16="http://schemas.microsoft.com/office/drawing/2014/main" id="{1CA252E1-0BA3-4EE8-B396-06034ABBACF9}"/>
            </a:ext>
          </a:extLst>
        </xdr:cNvPr>
        <xdr:cNvSpPr/>
      </xdr:nvSpPr>
      <xdr:spPr>
        <a:xfrm>
          <a:off x="2857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83820</xdr:rowOff>
    </xdr:from>
    <xdr:to>
      <xdr:col>19</xdr:col>
      <xdr:colOff>177800</xdr:colOff>
      <xdr:row>81</xdr:row>
      <xdr:rowOff>118111</xdr:rowOff>
    </xdr:to>
    <xdr:cxnSp macro="">
      <xdr:nvCxnSpPr>
        <xdr:cNvPr id="305" name="直線コネクタ 304">
          <a:extLst>
            <a:ext uri="{FF2B5EF4-FFF2-40B4-BE49-F238E27FC236}">
              <a16:creationId xmlns:a16="http://schemas.microsoft.com/office/drawing/2014/main" id="{3DB3951E-3402-452D-9E16-783F96052218}"/>
            </a:ext>
          </a:extLst>
        </xdr:cNvPr>
        <xdr:cNvCxnSpPr/>
      </xdr:nvCxnSpPr>
      <xdr:spPr>
        <a:xfrm>
          <a:off x="2908300" y="139712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167894</xdr:rowOff>
    </xdr:from>
    <xdr:to>
      <xdr:col>10</xdr:col>
      <xdr:colOff>165100</xdr:colOff>
      <xdr:row>81</xdr:row>
      <xdr:rowOff>98044</xdr:rowOff>
    </xdr:to>
    <xdr:sp macro="" textlink="">
      <xdr:nvSpPr>
        <xdr:cNvPr id="306" name="楕円 305">
          <a:extLst>
            <a:ext uri="{FF2B5EF4-FFF2-40B4-BE49-F238E27FC236}">
              <a16:creationId xmlns:a16="http://schemas.microsoft.com/office/drawing/2014/main" id="{B036882F-1191-4E16-8CA9-448BB453092F}"/>
            </a:ext>
          </a:extLst>
        </xdr:cNvPr>
        <xdr:cNvSpPr/>
      </xdr:nvSpPr>
      <xdr:spPr>
        <a:xfrm>
          <a:off x="1968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47244</xdr:rowOff>
    </xdr:from>
    <xdr:to>
      <xdr:col>15</xdr:col>
      <xdr:colOff>50800</xdr:colOff>
      <xdr:row>81</xdr:row>
      <xdr:rowOff>83820</xdr:rowOff>
    </xdr:to>
    <xdr:cxnSp macro="">
      <xdr:nvCxnSpPr>
        <xdr:cNvPr id="307" name="直線コネクタ 306">
          <a:extLst>
            <a:ext uri="{FF2B5EF4-FFF2-40B4-BE49-F238E27FC236}">
              <a16:creationId xmlns:a16="http://schemas.microsoft.com/office/drawing/2014/main" id="{C82770F7-9C7F-47A0-9BDA-5BC2965283B3}"/>
            </a:ext>
          </a:extLst>
        </xdr:cNvPr>
        <xdr:cNvCxnSpPr/>
      </xdr:nvCxnSpPr>
      <xdr:spPr>
        <a:xfrm>
          <a:off x="2019300" y="1393469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131318</xdr:rowOff>
    </xdr:from>
    <xdr:to>
      <xdr:col>6</xdr:col>
      <xdr:colOff>38100</xdr:colOff>
      <xdr:row>81</xdr:row>
      <xdr:rowOff>61468</xdr:rowOff>
    </xdr:to>
    <xdr:sp macro="" textlink="">
      <xdr:nvSpPr>
        <xdr:cNvPr id="308" name="楕円 307">
          <a:extLst>
            <a:ext uri="{FF2B5EF4-FFF2-40B4-BE49-F238E27FC236}">
              <a16:creationId xmlns:a16="http://schemas.microsoft.com/office/drawing/2014/main" id="{B260D315-B73E-4E86-BF30-50BE73CDAAF6}"/>
            </a:ext>
          </a:extLst>
        </xdr:cNvPr>
        <xdr:cNvSpPr/>
      </xdr:nvSpPr>
      <xdr:spPr>
        <a:xfrm>
          <a:off x="1079500" y="138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10668</xdr:rowOff>
    </xdr:from>
    <xdr:to>
      <xdr:col>10</xdr:col>
      <xdr:colOff>114300</xdr:colOff>
      <xdr:row>81</xdr:row>
      <xdr:rowOff>47244</xdr:rowOff>
    </xdr:to>
    <xdr:cxnSp macro="">
      <xdr:nvCxnSpPr>
        <xdr:cNvPr id="309" name="直線コネクタ 308">
          <a:extLst>
            <a:ext uri="{FF2B5EF4-FFF2-40B4-BE49-F238E27FC236}">
              <a16:creationId xmlns:a16="http://schemas.microsoft.com/office/drawing/2014/main" id="{593859A1-55BF-4FA8-873F-4DFD6DF16E85}"/>
            </a:ext>
          </a:extLst>
        </xdr:cNvPr>
        <xdr:cNvCxnSpPr/>
      </xdr:nvCxnSpPr>
      <xdr:spPr>
        <a:xfrm>
          <a:off x="1130300" y="1389811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130319</xdr:rowOff>
    </xdr:from>
    <xdr:ext cx="405111" cy="259045"/>
    <xdr:sp macro="" textlink="">
      <xdr:nvSpPr>
        <xdr:cNvPr id="310" name="n_1aveValue【公営住宅】&#10;有形固定資産減価償却率">
          <a:extLst>
            <a:ext uri="{FF2B5EF4-FFF2-40B4-BE49-F238E27FC236}">
              <a16:creationId xmlns:a16="http://schemas.microsoft.com/office/drawing/2014/main" id="{4372DDF4-BB7E-43B1-838B-82B314719E37}"/>
            </a:ext>
          </a:extLst>
        </xdr:cNvPr>
        <xdr:cNvSpPr txBox="1"/>
      </xdr:nvSpPr>
      <xdr:spPr>
        <a:xfrm>
          <a:off x="35820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112031</xdr:rowOff>
    </xdr:from>
    <xdr:ext cx="405111" cy="259045"/>
    <xdr:sp macro="" textlink="">
      <xdr:nvSpPr>
        <xdr:cNvPr id="311" name="n_2aveValue【公営住宅】&#10;有形固定資産減価償却率">
          <a:extLst>
            <a:ext uri="{FF2B5EF4-FFF2-40B4-BE49-F238E27FC236}">
              <a16:creationId xmlns:a16="http://schemas.microsoft.com/office/drawing/2014/main" id="{2F87660C-E2C4-4E82-A5D8-00AF08EF4BE7}"/>
            </a:ext>
          </a:extLst>
        </xdr:cNvPr>
        <xdr:cNvSpPr txBox="1"/>
      </xdr:nvSpPr>
      <xdr:spPr>
        <a:xfrm>
          <a:off x="2705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75455</xdr:rowOff>
    </xdr:from>
    <xdr:ext cx="405111" cy="259045"/>
    <xdr:sp macro="" textlink="">
      <xdr:nvSpPr>
        <xdr:cNvPr id="312" name="n_3aveValue【公営住宅】&#10;有形固定資産減価償却率">
          <a:extLst>
            <a:ext uri="{FF2B5EF4-FFF2-40B4-BE49-F238E27FC236}">
              <a16:creationId xmlns:a16="http://schemas.microsoft.com/office/drawing/2014/main" id="{5B482D1F-C617-4128-A8B0-A66755F0A71B}"/>
            </a:ext>
          </a:extLst>
        </xdr:cNvPr>
        <xdr:cNvSpPr txBox="1"/>
      </xdr:nvSpPr>
      <xdr:spPr>
        <a:xfrm>
          <a:off x="1816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48023</xdr:rowOff>
    </xdr:from>
    <xdr:ext cx="405111" cy="259045"/>
    <xdr:sp macro="" textlink="">
      <xdr:nvSpPr>
        <xdr:cNvPr id="313" name="n_4aveValue【公営住宅】&#10;有形固定資産減価償却率">
          <a:extLst>
            <a:ext uri="{FF2B5EF4-FFF2-40B4-BE49-F238E27FC236}">
              <a16:creationId xmlns:a16="http://schemas.microsoft.com/office/drawing/2014/main" id="{9A8C6BC2-56C6-40BF-9D57-A642BC93B8C4}"/>
            </a:ext>
          </a:extLst>
        </xdr:cNvPr>
        <xdr:cNvSpPr txBox="1"/>
      </xdr:nvSpPr>
      <xdr:spPr>
        <a:xfrm>
          <a:off x="927744" y="1410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13988</xdr:rowOff>
    </xdr:from>
    <xdr:ext cx="405111" cy="259045"/>
    <xdr:sp macro="" textlink="">
      <xdr:nvSpPr>
        <xdr:cNvPr id="314" name="n_1mainValue【公営住宅】&#10;有形固定資産減価償却率">
          <a:extLst>
            <a:ext uri="{FF2B5EF4-FFF2-40B4-BE49-F238E27FC236}">
              <a16:creationId xmlns:a16="http://schemas.microsoft.com/office/drawing/2014/main" id="{9858B8EE-DA44-4714-9105-9EA57E5CA4E0}"/>
            </a:ext>
          </a:extLst>
        </xdr:cNvPr>
        <xdr:cNvSpPr txBox="1"/>
      </xdr:nvSpPr>
      <xdr:spPr>
        <a:xfrm>
          <a:off x="3582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151147</xdr:rowOff>
    </xdr:from>
    <xdr:ext cx="405111" cy="259045"/>
    <xdr:sp macro="" textlink="">
      <xdr:nvSpPr>
        <xdr:cNvPr id="315" name="n_2mainValue【公営住宅】&#10;有形固定資産減価償却率">
          <a:extLst>
            <a:ext uri="{FF2B5EF4-FFF2-40B4-BE49-F238E27FC236}">
              <a16:creationId xmlns:a16="http://schemas.microsoft.com/office/drawing/2014/main" id="{1C378558-BFC4-421A-8EB6-87967BD5A2F6}"/>
            </a:ext>
          </a:extLst>
        </xdr:cNvPr>
        <xdr:cNvSpPr txBox="1"/>
      </xdr:nvSpPr>
      <xdr:spPr>
        <a:xfrm>
          <a:off x="2705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114571</xdr:rowOff>
    </xdr:from>
    <xdr:ext cx="405111" cy="259045"/>
    <xdr:sp macro="" textlink="">
      <xdr:nvSpPr>
        <xdr:cNvPr id="316" name="n_3mainValue【公営住宅】&#10;有形固定資産減価償却率">
          <a:extLst>
            <a:ext uri="{FF2B5EF4-FFF2-40B4-BE49-F238E27FC236}">
              <a16:creationId xmlns:a16="http://schemas.microsoft.com/office/drawing/2014/main" id="{B367C552-E24B-463F-96B6-4A36A7EB2652}"/>
            </a:ext>
          </a:extLst>
        </xdr:cNvPr>
        <xdr:cNvSpPr txBox="1"/>
      </xdr:nvSpPr>
      <xdr:spPr>
        <a:xfrm>
          <a:off x="1816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77995</xdr:rowOff>
    </xdr:from>
    <xdr:ext cx="405111" cy="259045"/>
    <xdr:sp macro="" textlink="">
      <xdr:nvSpPr>
        <xdr:cNvPr id="317" name="n_4mainValue【公営住宅】&#10;有形固定資産減価償却率">
          <a:extLst>
            <a:ext uri="{FF2B5EF4-FFF2-40B4-BE49-F238E27FC236}">
              <a16:creationId xmlns:a16="http://schemas.microsoft.com/office/drawing/2014/main" id="{E002C395-E054-4B7A-98E7-7E188BC89174}"/>
            </a:ext>
          </a:extLst>
        </xdr:cNvPr>
        <xdr:cNvSpPr txBox="1"/>
      </xdr:nvSpPr>
      <xdr:spPr>
        <a:xfrm>
          <a:off x="927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9CC992FC-EDE6-4DF7-871A-0580A5CECB7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1AE37C6-DDB2-480A-A5D1-3F1F6F15C67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4C69498A-9ED4-4629-B40B-11C81F2A77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8066EDF0-FA9E-4565-AB6F-0496CC94289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1C18D70-A1AC-4034-B802-0E1885D4C23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4595E1E-66E3-4E89-ABE9-C549941AB20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7B75A15-B14A-4F2C-AD45-25DFDCC17EC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11464369-99E7-4242-9D2C-178A08B58D08}"/>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19E9F03B-7954-488E-8147-2473A78F21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855CB01-1871-4D0A-B8DB-1B6CC780384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6D40B0D-2F44-49E2-A86D-68C3C52C5CE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8980C8BC-376A-4A72-B06F-A8470209179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A30E729-CB87-42D3-AE49-C84A3BF2C1E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FAF607F1-19F8-4572-AE19-4CFF5048DCD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7B361DC0-0979-4AA5-A1F5-544489BA156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A4388D38-DD34-4543-888E-CE8E0149260F}"/>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57CF6BB1-DF06-4081-9219-51419629DB2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AD46A71C-243E-4211-BBD1-2ECBA4C33C9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396FFA82-C18F-48C2-B2F6-D5D43D1669A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B4BC97A1-BFB0-4B87-996F-B9693808629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A4E40555-1436-4D1C-8148-291F084EF77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B71CEAE0-BD42-41D9-ADA4-783CCD29CC4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03E1884-6496-4909-93BF-AD3BAF7F327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3239</xdr:rowOff>
    </xdr:from>
    <xdr:to>
      <xdr:col>54</xdr:col>
      <xdr:colOff>189865</xdr:colOff>
      <xdr:row>86</xdr:row>
      <xdr:rowOff>112967</xdr:rowOff>
    </xdr:to>
    <xdr:cxnSp macro="">
      <xdr:nvCxnSpPr>
        <xdr:cNvPr id="341" name="直線コネクタ 340">
          <a:extLst>
            <a:ext uri="{FF2B5EF4-FFF2-40B4-BE49-F238E27FC236}">
              <a16:creationId xmlns:a16="http://schemas.microsoft.com/office/drawing/2014/main" id="{BA41C3B0-993B-4D14-B5A4-BB9332F221B8}"/>
            </a:ext>
          </a:extLst>
        </xdr:cNvPr>
        <xdr:cNvCxnSpPr/>
      </xdr:nvCxnSpPr>
      <xdr:spPr>
        <a:xfrm flipV="1">
          <a:off x="10476865" y="13547789"/>
          <a:ext cx="0" cy="1309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116794</xdr:rowOff>
    </xdr:from>
    <xdr:ext cx="469744" cy="259045"/>
    <xdr:sp macro="" textlink="">
      <xdr:nvSpPr>
        <xdr:cNvPr id="342" name="【公営住宅】&#10;一人当たり面積最小値テキスト">
          <a:extLst>
            <a:ext uri="{FF2B5EF4-FFF2-40B4-BE49-F238E27FC236}">
              <a16:creationId xmlns:a16="http://schemas.microsoft.com/office/drawing/2014/main" id="{57F3CB57-5C13-4737-BEE2-783AA5D4BD1F}"/>
            </a:ext>
          </a:extLst>
        </xdr:cNvPr>
        <xdr:cNvSpPr txBox="1"/>
      </xdr:nvSpPr>
      <xdr:spPr>
        <a:xfrm>
          <a:off x="10515600" y="14861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112967</xdr:rowOff>
    </xdr:from>
    <xdr:to>
      <xdr:col>55</xdr:col>
      <xdr:colOff>88900</xdr:colOff>
      <xdr:row>86</xdr:row>
      <xdr:rowOff>112967</xdr:rowOff>
    </xdr:to>
    <xdr:cxnSp macro="">
      <xdr:nvCxnSpPr>
        <xdr:cNvPr id="343" name="直線コネクタ 342">
          <a:extLst>
            <a:ext uri="{FF2B5EF4-FFF2-40B4-BE49-F238E27FC236}">
              <a16:creationId xmlns:a16="http://schemas.microsoft.com/office/drawing/2014/main" id="{CACCF832-27B6-4B3C-BAA5-E28B7515F71E}"/>
            </a:ext>
          </a:extLst>
        </xdr:cNvPr>
        <xdr:cNvCxnSpPr/>
      </xdr:nvCxnSpPr>
      <xdr:spPr>
        <a:xfrm>
          <a:off x="10388600" y="14857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121366</xdr:rowOff>
    </xdr:from>
    <xdr:ext cx="469744" cy="259045"/>
    <xdr:sp macro="" textlink="">
      <xdr:nvSpPr>
        <xdr:cNvPr id="344" name="【公営住宅】&#10;一人当たり面積最大値テキスト">
          <a:extLst>
            <a:ext uri="{FF2B5EF4-FFF2-40B4-BE49-F238E27FC236}">
              <a16:creationId xmlns:a16="http://schemas.microsoft.com/office/drawing/2014/main" id="{A83F4591-CED0-4C04-AB77-2A2F18B1DED7}"/>
            </a:ext>
          </a:extLst>
        </xdr:cNvPr>
        <xdr:cNvSpPr txBox="1"/>
      </xdr:nvSpPr>
      <xdr:spPr>
        <a:xfrm>
          <a:off x="10515600" y="1332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3239</xdr:rowOff>
    </xdr:from>
    <xdr:to>
      <xdr:col>55</xdr:col>
      <xdr:colOff>88900</xdr:colOff>
      <xdr:row>79</xdr:row>
      <xdr:rowOff>3239</xdr:rowOff>
    </xdr:to>
    <xdr:cxnSp macro="">
      <xdr:nvCxnSpPr>
        <xdr:cNvPr id="345" name="直線コネクタ 344">
          <a:extLst>
            <a:ext uri="{FF2B5EF4-FFF2-40B4-BE49-F238E27FC236}">
              <a16:creationId xmlns:a16="http://schemas.microsoft.com/office/drawing/2014/main" id="{65C94497-0042-4A75-81B9-178464D06403}"/>
            </a:ext>
          </a:extLst>
        </xdr:cNvPr>
        <xdr:cNvCxnSpPr/>
      </xdr:nvCxnSpPr>
      <xdr:spPr>
        <a:xfrm>
          <a:off x="10388600" y="13547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89361</xdr:rowOff>
    </xdr:from>
    <xdr:ext cx="469744" cy="259045"/>
    <xdr:sp macro="" textlink="">
      <xdr:nvSpPr>
        <xdr:cNvPr id="346" name="【公営住宅】&#10;一人当たり面積平均値テキスト">
          <a:extLst>
            <a:ext uri="{FF2B5EF4-FFF2-40B4-BE49-F238E27FC236}">
              <a16:creationId xmlns:a16="http://schemas.microsoft.com/office/drawing/2014/main" id="{2A8298A6-7E23-428C-853C-EE64272354C1}"/>
            </a:ext>
          </a:extLst>
        </xdr:cNvPr>
        <xdr:cNvSpPr txBox="1"/>
      </xdr:nvSpPr>
      <xdr:spPr>
        <a:xfrm>
          <a:off x="10515600" y="14662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110934</xdr:rowOff>
    </xdr:from>
    <xdr:to>
      <xdr:col>55</xdr:col>
      <xdr:colOff>50800</xdr:colOff>
      <xdr:row>86</xdr:row>
      <xdr:rowOff>41084</xdr:rowOff>
    </xdr:to>
    <xdr:sp macro="" textlink="">
      <xdr:nvSpPr>
        <xdr:cNvPr id="347" name="フローチャート: 判断 346">
          <a:extLst>
            <a:ext uri="{FF2B5EF4-FFF2-40B4-BE49-F238E27FC236}">
              <a16:creationId xmlns:a16="http://schemas.microsoft.com/office/drawing/2014/main" id="{1CA94979-2DE6-47A8-BE60-EC6B2BC69967}"/>
            </a:ext>
          </a:extLst>
        </xdr:cNvPr>
        <xdr:cNvSpPr/>
      </xdr:nvSpPr>
      <xdr:spPr>
        <a:xfrm>
          <a:off x="10426700" y="1468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135510</xdr:rowOff>
    </xdr:from>
    <xdr:to>
      <xdr:col>50</xdr:col>
      <xdr:colOff>165100</xdr:colOff>
      <xdr:row>86</xdr:row>
      <xdr:rowOff>65660</xdr:rowOff>
    </xdr:to>
    <xdr:sp macro="" textlink="">
      <xdr:nvSpPr>
        <xdr:cNvPr id="348" name="フローチャート: 判断 347">
          <a:extLst>
            <a:ext uri="{FF2B5EF4-FFF2-40B4-BE49-F238E27FC236}">
              <a16:creationId xmlns:a16="http://schemas.microsoft.com/office/drawing/2014/main" id="{9AC4B80E-2D55-4BB8-99F9-EBB2F1990971}"/>
            </a:ext>
          </a:extLst>
        </xdr:cNvPr>
        <xdr:cNvSpPr/>
      </xdr:nvSpPr>
      <xdr:spPr>
        <a:xfrm>
          <a:off x="9588500" y="1470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134938</xdr:rowOff>
    </xdr:from>
    <xdr:to>
      <xdr:col>46</xdr:col>
      <xdr:colOff>38100</xdr:colOff>
      <xdr:row>86</xdr:row>
      <xdr:rowOff>65088</xdr:rowOff>
    </xdr:to>
    <xdr:sp macro="" textlink="">
      <xdr:nvSpPr>
        <xdr:cNvPr id="349" name="フローチャート: 判断 348">
          <a:extLst>
            <a:ext uri="{FF2B5EF4-FFF2-40B4-BE49-F238E27FC236}">
              <a16:creationId xmlns:a16="http://schemas.microsoft.com/office/drawing/2014/main" id="{F43154F2-A1A8-4C3A-B885-21E36AA8EC02}"/>
            </a:ext>
          </a:extLst>
        </xdr:cNvPr>
        <xdr:cNvSpPr/>
      </xdr:nvSpPr>
      <xdr:spPr>
        <a:xfrm>
          <a:off x="8699500" y="14708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136652</xdr:rowOff>
    </xdr:from>
    <xdr:to>
      <xdr:col>41</xdr:col>
      <xdr:colOff>101600</xdr:colOff>
      <xdr:row>86</xdr:row>
      <xdr:rowOff>66802</xdr:rowOff>
    </xdr:to>
    <xdr:sp macro="" textlink="">
      <xdr:nvSpPr>
        <xdr:cNvPr id="350" name="フローチャート: 判断 349">
          <a:extLst>
            <a:ext uri="{FF2B5EF4-FFF2-40B4-BE49-F238E27FC236}">
              <a16:creationId xmlns:a16="http://schemas.microsoft.com/office/drawing/2014/main" id="{2BA216A1-0B07-43EA-94B6-97AB9F3A8952}"/>
            </a:ext>
          </a:extLst>
        </xdr:cNvPr>
        <xdr:cNvSpPr/>
      </xdr:nvSpPr>
      <xdr:spPr>
        <a:xfrm>
          <a:off x="7810500" y="1470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133604</xdr:rowOff>
    </xdr:from>
    <xdr:to>
      <xdr:col>36</xdr:col>
      <xdr:colOff>165100</xdr:colOff>
      <xdr:row>86</xdr:row>
      <xdr:rowOff>63754</xdr:rowOff>
    </xdr:to>
    <xdr:sp macro="" textlink="">
      <xdr:nvSpPr>
        <xdr:cNvPr id="351" name="フローチャート: 判断 350">
          <a:extLst>
            <a:ext uri="{FF2B5EF4-FFF2-40B4-BE49-F238E27FC236}">
              <a16:creationId xmlns:a16="http://schemas.microsoft.com/office/drawing/2014/main" id="{5476194F-3042-4323-8B54-E12CBCE68543}"/>
            </a:ext>
          </a:extLst>
        </xdr:cNvPr>
        <xdr:cNvSpPr/>
      </xdr:nvSpPr>
      <xdr:spPr>
        <a:xfrm>
          <a:off x="6921500" y="1470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7514422-4435-498F-8059-E082B588F53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C60D6DF-CD8F-47B1-BB24-9309390C4A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976B688-2D19-4D4D-808B-28DDFE1AC82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BD5258D-6976-41AB-97D2-601D29AD4B5C}"/>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867EB1-5BF4-4043-A2FA-58EB8353410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108838</xdr:rowOff>
    </xdr:from>
    <xdr:to>
      <xdr:col>55</xdr:col>
      <xdr:colOff>50800</xdr:colOff>
      <xdr:row>86</xdr:row>
      <xdr:rowOff>38988</xdr:rowOff>
    </xdr:to>
    <xdr:sp macro="" textlink="">
      <xdr:nvSpPr>
        <xdr:cNvPr id="357" name="楕円 356">
          <a:extLst>
            <a:ext uri="{FF2B5EF4-FFF2-40B4-BE49-F238E27FC236}">
              <a16:creationId xmlns:a16="http://schemas.microsoft.com/office/drawing/2014/main" id="{E511708F-9A3B-49AE-930E-DD36DC778E19}"/>
            </a:ext>
          </a:extLst>
        </xdr:cNvPr>
        <xdr:cNvSpPr/>
      </xdr:nvSpPr>
      <xdr:spPr>
        <a:xfrm>
          <a:off x="10426700" y="1468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68215</xdr:rowOff>
    </xdr:from>
    <xdr:ext cx="469744" cy="259045"/>
    <xdr:sp macro="" textlink="">
      <xdr:nvSpPr>
        <xdr:cNvPr id="358" name="【公営住宅】&#10;一人当たり面積該当値テキスト">
          <a:extLst>
            <a:ext uri="{FF2B5EF4-FFF2-40B4-BE49-F238E27FC236}">
              <a16:creationId xmlns:a16="http://schemas.microsoft.com/office/drawing/2014/main" id="{0CA7380F-E575-4CBF-874F-FBD560478C2F}"/>
            </a:ext>
          </a:extLst>
        </xdr:cNvPr>
        <xdr:cNvSpPr txBox="1"/>
      </xdr:nvSpPr>
      <xdr:spPr>
        <a:xfrm>
          <a:off x="10515600" y="1447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109410</xdr:rowOff>
    </xdr:from>
    <xdr:to>
      <xdr:col>50</xdr:col>
      <xdr:colOff>165100</xdr:colOff>
      <xdr:row>86</xdr:row>
      <xdr:rowOff>39560</xdr:rowOff>
    </xdr:to>
    <xdr:sp macro="" textlink="">
      <xdr:nvSpPr>
        <xdr:cNvPr id="359" name="楕円 358">
          <a:extLst>
            <a:ext uri="{FF2B5EF4-FFF2-40B4-BE49-F238E27FC236}">
              <a16:creationId xmlns:a16="http://schemas.microsoft.com/office/drawing/2014/main" id="{7986C494-D2BA-404D-ACB5-CE4D97D31683}"/>
            </a:ext>
          </a:extLst>
        </xdr:cNvPr>
        <xdr:cNvSpPr/>
      </xdr:nvSpPr>
      <xdr:spPr>
        <a:xfrm>
          <a:off x="9588500" y="1468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159638</xdr:rowOff>
    </xdr:from>
    <xdr:to>
      <xdr:col>55</xdr:col>
      <xdr:colOff>0</xdr:colOff>
      <xdr:row>85</xdr:row>
      <xdr:rowOff>160210</xdr:rowOff>
    </xdr:to>
    <xdr:cxnSp macro="">
      <xdr:nvCxnSpPr>
        <xdr:cNvPr id="360" name="直線コネクタ 359">
          <a:extLst>
            <a:ext uri="{FF2B5EF4-FFF2-40B4-BE49-F238E27FC236}">
              <a16:creationId xmlns:a16="http://schemas.microsoft.com/office/drawing/2014/main" id="{D38B5051-47E9-4351-91D2-1ECFFF9D6C34}"/>
            </a:ext>
          </a:extLst>
        </xdr:cNvPr>
        <xdr:cNvCxnSpPr/>
      </xdr:nvCxnSpPr>
      <xdr:spPr>
        <a:xfrm flipV="1">
          <a:off x="9639300" y="14732888"/>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109982</xdr:rowOff>
    </xdr:from>
    <xdr:to>
      <xdr:col>46</xdr:col>
      <xdr:colOff>38100</xdr:colOff>
      <xdr:row>86</xdr:row>
      <xdr:rowOff>40132</xdr:rowOff>
    </xdr:to>
    <xdr:sp macro="" textlink="">
      <xdr:nvSpPr>
        <xdr:cNvPr id="361" name="楕円 360">
          <a:extLst>
            <a:ext uri="{FF2B5EF4-FFF2-40B4-BE49-F238E27FC236}">
              <a16:creationId xmlns:a16="http://schemas.microsoft.com/office/drawing/2014/main" id="{7D5B4341-ED10-451F-8B84-6D9C6C297F8D}"/>
            </a:ext>
          </a:extLst>
        </xdr:cNvPr>
        <xdr:cNvSpPr/>
      </xdr:nvSpPr>
      <xdr:spPr>
        <a:xfrm>
          <a:off x="8699500" y="146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160210</xdr:rowOff>
    </xdr:from>
    <xdr:to>
      <xdr:col>50</xdr:col>
      <xdr:colOff>114300</xdr:colOff>
      <xdr:row>85</xdr:row>
      <xdr:rowOff>160782</xdr:rowOff>
    </xdr:to>
    <xdr:cxnSp macro="">
      <xdr:nvCxnSpPr>
        <xdr:cNvPr id="362" name="直線コネクタ 361">
          <a:extLst>
            <a:ext uri="{FF2B5EF4-FFF2-40B4-BE49-F238E27FC236}">
              <a16:creationId xmlns:a16="http://schemas.microsoft.com/office/drawing/2014/main" id="{9B8C0E20-7D00-4CD1-9AC1-8B6702005526}"/>
            </a:ext>
          </a:extLst>
        </xdr:cNvPr>
        <xdr:cNvCxnSpPr/>
      </xdr:nvCxnSpPr>
      <xdr:spPr>
        <a:xfrm flipV="1">
          <a:off x="8750300" y="14733460"/>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110934</xdr:rowOff>
    </xdr:from>
    <xdr:to>
      <xdr:col>41</xdr:col>
      <xdr:colOff>101600</xdr:colOff>
      <xdr:row>86</xdr:row>
      <xdr:rowOff>41084</xdr:rowOff>
    </xdr:to>
    <xdr:sp macro="" textlink="">
      <xdr:nvSpPr>
        <xdr:cNvPr id="363" name="楕円 362">
          <a:extLst>
            <a:ext uri="{FF2B5EF4-FFF2-40B4-BE49-F238E27FC236}">
              <a16:creationId xmlns:a16="http://schemas.microsoft.com/office/drawing/2014/main" id="{356D2895-A40B-4330-869B-011FBE851317}"/>
            </a:ext>
          </a:extLst>
        </xdr:cNvPr>
        <xdr:cNvSpPr/>
      </xdr:nvSpPr>
      <xdr:spPr>
        <a:xfrm>
          <a:off x="7810500" y="1468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160782</xdr:rowOff>
    </xdr:from>
    <xdr:to>
      <xdr:col>45</xdr:col>
      <xdr:colOff>177800</xdr:colOff>
      <xdr:row>85</xdr:row>
      <xdr:rowOff>161734</xdr:rowOff>
    </xdr:to>
    <xdr:cxnSp macro="">
      <xdr:nvCxnSpPr>
        <xdr:cNvPr id="364" name="直線コネクタ 363">
          <a:extLst>
            <a:ext uri="{FF2B5EF4-FFF2-40B4-BE49-F238E27FC236}">
              <a16:creationId xmlns:a16="http://schemas.microsoft.com/office/drawing/2014/main" id="{1B779575-EF28-4BF5-8A58-1B361FC62C36}"/>
            </a:ext>
          </a:extLst>
        </xdr:cNvPr>
        <xdr:cNvCxnSpPr/>
      </xdr:nvCxnSpPr>
      <xdr:spPr>
        <a:xfrm flipV="1">
          <a:off x="7861300" y="14734032"/>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112077</xdr:rowOff>
    </xdr:from>
    <xdr:to>
      <xdr:col>36</xdr:col>
      <xdr:colOff>165100</xdr:colOff>
      <xdr:row>86</xdr:row>
      <xdr:rowOff>42227</xdr:rowOff>
    </xdr:to>
    <xdr:sp macro="" textlink="">
      <xdr:nvSpPr>
        <xdr:cNvPr id="365" name="楕円 364">
          <a:extLst>
            <a:ext uri="{FF2B5EF4-FFF2-40B4-BE49-F238E27FC236}">
              <a16:creationId xmlns:a16="http://schemas.microsoft.com/office/drawing/2014/main" id="{0D2F7877-3C7D-4902-8F2A-5C8B3077B4A5}"/>
            </a:ext>
          </a:extLst>
        </xdr:cNvPr>
        <xdr:cNvSpPr/>
      </xdr:nvSpPr>
      <xdr:spPr>
        <a:xfrm>
          <a:off x="6921500" y="1468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161734</xdr:rowOff>
    </xdr:from>
    <xdr:to>
      <xdr:col>41</xdr:col>
      <xdr:colOff>50800</xdr:colOff>
      <xdr:row>85</xdr:row>
      <xdr:rowOff>162877</xdr:rowOff>
    </xdr:to>
    <xdr:cxnSp macro="">
      <xdr:nvCxnSpPr>
        <xdr:cNvPr id="366" name="直線コネクタ 365">
          <a:extLst>
            <a:ext uri="{FF2B5EF4-FFF2-40B4-BE49-F238E27FC236}">
              <a16:creationId xmlns:a16="http://schemas.microsoft.com/office/drawing/2014/main" id="{97735E42-6ECB-4243-926D-24A0321E88E9}"/>
            </a:ext>
          </a:extLst>
        </xdr:cNvPr>
        <xdr:cNvCxnSpPr/>
      </xdr:nvCxnSpPr>
      <xdr:spPr>
        <a:xfrm flipV="1">
          <a:off x="6972300" y="1473498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56787</xdr:rowOff>
    </xdr:from>
    <xdr:ext cx="469744" cy="259045"/>
    <xdr:sp macro="" textlink="">
      <xdr:nvSpPr>
        <xdr:cNvPr id="367" name="n_1aveValue【公営住宅】&#10;一人当たり面積">
          <a:extLst>
            <a:ext uri="{FF2B5EF4-FFF2-40B4-BE49-F238E27FC236}">
              <a16:creationId xmlns:a16="http://schemas.microsoft.com/office/drawing/2014/main" id="{5748F6B0-CDD5-433C-AF63-4E13BE0E3FF7}"/>
            </a:ext>
          </a:extLst>
        </xdr:cNvPr>
        <xdr:cNvSpPr txBox="1"/>
      </xdr:nvSpPr>
      <xdr:spPr>
        <a:xfrm>
          <a:off x="9391727" y="1480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56215</xdr:rowOff>
    </xdr:from>
    <xdr:ext cx="469744" cy="259045"/>
    <xdr:sp macro="" textlink="">
      <xdr:nvSpPr>
        <xdr:cNvPr id="368" name="n_2aveValue【公営住宅】&#10;一人当たり面積">
          <a:extLst>
            <a:ext uri="{FF2B5EF4-FFF2-40B4-BE49-F238E27FC236}">
              <a16:creationId xmlns:a16="http://schemas.microsoft.com/office/drawing/2014/main" id="{49E0C318-CB4D-4246-AFB2-5712A79580F8}"/>
            </a:ext>
          </a:extLst>
        </xdr:cNvPr>
        <xdr:cNvSpPr txBox="1"/>
      </xdr:nvSpPr>
      <xdr:spPr>
        <a:xfrm>
          <a:off x="8515427" y="1480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57929</xdr:rowOff>
    </xdr:from>
    <xdr:ext cx="469744" cy="259045"/>
    <xdr:sp macro="" textlink="">
      <xdr:nvSpPr>
        <xdr:cNvPr id="369" name="n_3aveValue【公営住宅】&#10;一人当たり面積">
          <a:extLst>
            <a:ext uri="{FF2B5EF4-FFF2-40B4-BE49-F238E27FC236}">
              <a16:creationId xmlns:a16="http://schemas.microsoft.com/office/drawing/2014/main" id="{1FBA822C-DDAE-4D7A-964A-84F100F21C4A}"/>
            </a:ext>
          </a:extLst>
        </xdr:cNvPr>
        <xdr:cNvSpPr txBox="1"/>
      </xdr:nvSpPr>
      <xdr:spPr>
        <a:xfrm>
          <a:off x="7626427" y="1480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54881</xdr:rowOff>
    </xdr:from>
    <xdr:ext cx="469744" cy="259045"/>
    <xdr:sp macro="" textlink="">
      <xdr:nvSpPr>
        <xdr:cNvPr id="370" name="n_4aveValue【公営住宅】&#10;一人当たり面積">
          <a:extLst>
            <a:ext uri="{FF2B5EF4-FFF2-40B4-BE49-F238E27FC236}">
              <a16:creationId xmlns:a16="http://schemas.microsoft.com/office/drawing/2014/main" id="{A22C9D47-131A-4690-819F-554CB443B826}"/>
            </a:ext>
          </a:extLst>
        </xdr:cNvPr>
        <xdr:cNvSpPr txBox="1"/>
      </xdr:nvSpPr>
      <xdr:spPr>
        <a:xfrm>
          <a:off x="6737427" y="1479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56087</xdr:rowOff>
    </xdr:from>
    <xdr:ext cx="469744" cy="259045"/>
    <xdr:sp macro="" textlink="">
      <xdr:nvSpPr>
        <xdr:cNvPr id="371" name="n_1mainValue【公営住宅】&#10;一人当たり面積">
          <a:extLst>
            <a:ext uri="{FF2B5EF4-FFF2-40B4-BE49-F238E27FC236}">
              <a16:creationId xmlns:a16="http://schemas.microsoft.com/office/drawing/2014/main" id="{7F636388-88A7-4931-BBBC-CC1F6393FC16}"/>
            </a:ext>
          </a:extLst>
        </xdr:cNvPr>
        <xdr:cNvSpPr txBox="1"/>
      </xdr:nvSpPr>
      <xdr:spPr>
        <a:xfrm>
          <a:off x="9391727" y="1445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56659</xdr:rowOff>
    </xdr:from>
    <xdr:ext cx="469744" cy="259045"/>
    <xdr:sp macro="" textlink="">
      <xdr:nvSpPr>
        <xdr:cNvPr id="372" name="n_2mainValue【公営住宅】&#10;一人当たり面積">
          <a:extLst>
            <a:ext uri="{FF2B5EF4-FFF2-40B4-BE49-F238E27FC236}">
              <a16:creationId xmlns:a16="http://schemas.microsoft.com/office/drawing/2014/main" id="{08EA685F-3EA1-4037-90C7-3C9898EC8807}"/>
            </a:ext>
          </a:extLst>
        </xdr:cNvPr>
        <xdr:cNvSpPr txBox="1"/>
      </xdr:nvSpPr>
      <xdr:spPr>
        <a:xfrm>
          <a:off x="8515427" y="14458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57611</xdr:rowOff>
    </xdr:from>
    <xdr:ext cx="469744" cy="259045"/>
    <xdr:sp macro="" textlink="">
      <xdr:nvSpPr>
        <xdr:cNvPr id="373" name="n_3mainValue【公営住宅】&#10;一人当たり面積">
          <a:extLst>
            <a:ext uri="{FF2B5EF4-FFF2-40B4-BE49-F238E27FC236}">
              <a16:creationId xmlns:a16="http://schemas.microsoft.com/office/drawing/2014/main" id="{B131FAA3-3AD6-4D84-A4F4-CB780550B8E1}"/>
            </a:ext>
          </a:extLst>
        </xdr:cNvPr>
        <xdr:cNvSpPr txBox="1"/>
      </xdr:nvSpPr>
      <xdr:spPr>
        <a:xfrm>
          <a:off x="7626427" y="14459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58754</xdr:rowOff>
    </xdr:from>
    <xdr:ext cx="469744" cy="259045"/>
    <xdr:sp macro="" textlink="">
      <xdr:nvSpPr>
        <xdr:cNvPr id="374" name="n_4mainValue【公営住宅】&#10;一人当たり面積">
          <a:extLst>
            <a:ext uri="{FF2B5EF4-FFF2-40B4-BE49-F238E27FC236}">
              <a16:creationId xmlns:a16="http://schemas.microsoft.com/office/drawing/2014/main" id="{67BC100E-9483-43DC-84AE-AAC391DE2753}"/>
            </a:ext>
          </a:extLst>
        </xdr:cNvPr>
        <xdr:cNvSpPr txBox="1"/>
      </xdr:nvSpPr>
      <xdr:spPr>
        <a:xfrm>
          <a:off x="6737427" y="1446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8290C10-F5E8-42E6-A4F3-32637D0A62A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46ABC1A-A24F-43FF-BFD8-5521321C22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8B344E5-13D8-4D45-AE49-14B40474E4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30A85DC-9C16-40DE-A1A1-1B3EA14290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5BE90FB-7AAB-43CB-B7ED-7511AD1DB5A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D61AE842-3A4E-49A1-A3B4-5AAC0ED85B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E2154E4E-0A7B-4EB7-A54B-6CCFA0F16CD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472CBC6-FCD3-4F28-BC9A-22330F1E126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B6C4F6A6-5C4D-43D4-9494-9466B47660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61F5926A-92E0-4F0C-A0F2-485672240B7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710433B1-BA32-4DB1-8B42-8B3ACCE6A86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1898270-4AC8-44EB-BC79-EC20D4E3EF3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8F67ADD-E7D3-45D4-8358-314F256B1D6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754DDA11-55C5-4B5A-ADA5-0CDAE1B6DC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E55781A-5423-430F-9AFB-3E7BE6A0D9B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8D83F894-F212-4F60-BA36-920C6C6B821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9D6D67C3-4E75-4035-887F-CA247676FB8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8A90F9DF-B2DF-46C5-BD5A-B80647C1265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636A3AEF-685B-4E10-8A64-C64105E9D1B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16490EF-0E54-4B7D-AEF7-2FEFA3672AD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11EE4D3-8A2B-4FBC-9565-166FB877CAA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19B4574-FDB5-4C31-A420-5B809D20BE7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D41A6302-C290-4C91-A7CC-ADD54E781FB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D4605CAF-A9EB-499A-B291-84588638EE7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99850EF-F4CD-4EE7-B655-1FB4B566DE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74E19840-E5F6-43C6-A3B0-609D4E7ACB0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8499DC74-BD08-427D-AEA5-BA77BFB0398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F0E47164-FC67-40BB-804D-478C0EA7AAD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A50193C-32E3-48A7-9849-3B97C81AFF8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BB37859C-AD72-4880-B989-F1F335E9EDF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B2ED6487-8938-4511-A7AF-D57132DED56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8C35D6E-2D1F-49BD-907F-26175CB318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3F05DF7-812C-4EC4-B4FF-477DC2CC02F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843F2BBB-7B98-4F89-8384-C6A4991FEDE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5558621-334A-4E61-B6D3-23264742C69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DFDFDB37-39D7-48CD-BAA3-EAE6318F99B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90516A4-4F4D-429E-9000-9DC139A26C4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2D16166-4B59-401C-9D29-DF031EED77E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C02CD7B2-B171-419F-9B1E-EA5F60FCCD2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7BB197DE-F50C-4681-9FDF-CDF0CCD26D3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24765</xdr:rowOff>
    </xdr:from>
    <xdr:to>
      <xdr:col>85</xdr:col>
      <xdr:colOff>126364</xdr:colOff>
      <xdr:row>41</xdr:row>
      <xdr:rowOff>135255</xdr:rowOff>
    </xdr:to>
    <xdr:cxnSp macro="">
      <xdr:nvCxnSpPr>
        <xdr:cNvPr id="415" name="直線コネクタ 414">
          <a:extLst>
            <a:ext uri="{FF2B5EF4-FFF2-40B4-BE49-F238E27FC236}">
              <a16:creationId xmlns:a16="http://schemas.microsoft.com/office/drawing/2014/main" id="{0C12ADB8-538E-4712-A5DA-5C5858877BBE}"/>
            </a:ext>
          </a:extLst>
        </xdr:cNvPr>
        <xdr:cNvCxnSpPr/>
      </xdr:nvCxnSpPr>
      <xdr:spPr>
        <a:xfrm flipV="1">
          <a:off x="16318864" y="5854065"/>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139082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9746B51-6D4C-4003-A499-C2D3ECAA01BF}"/>
            </a:ext>
          </a:extLst>
        </xdr:cNvPr>
        <xdr:cNvSpPr txBox="1"/>
      </xdr:nvSpPr>
      <xdr:spPr>
        <a:xfrm>
          <a:off x="16357600"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135255</xdr:rowOff>
    </xdr:from>
    <xdr:to>
      <xdr:col>86</xdr:col>
      <xdr:colOff>25400</xdr:colOff>
      <xdr:row>41</xdr:row>
      <xdr:rowOff>135255</xdr:rowOff>
    </xdr:to>
    <xdr:cxnSp macro="">
      <xdr:nvCxnSpPr>
        <xdr:cNvPr id="417" name="直線コネクタ 416">
          <a:extLst>
            <a:ext uri="{FF2B5EF4-FFF2-40B4-BE49-F238E27FC236}">
              <a16:creationId xmlns:a16="http://schemas.microsoft.com/office/drawing/2014/main" id="{9BC2EB24-D391-4A08-8704-785CE9AAF5F8}"/>
            </a:ext>
          </a:extLst>
        </xdr:cNvPr>
        <xdr:cNvCxnSpPr/>
      </xdr:nvCxnSpPr>
      <xdr:spPr>
        <a:xfrm>
          <a:off x="16230600" y="716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142892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93FE6F5-FD07-4981-A971-B581C0DE58AF}"/>
            </a:ext>
          </a:extLst>
        </xdr:cNvPr>
        <xdr:cNvSpPr txBox="1"/>
      </xdr:nvSpPr>
      <xdr:spPr>
        <a:xfrm>
          <a:off x="16357600" y="562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24765</xdr:rowOff>
    </xdr:from>
    <xdr:to>
      <xdr:col>86</xdr:col>
      <xdr:colOff>25400</xdr:colOff>
      <xdr:row>34</xdr:row>
      <xdr:rowOff>24765</xdr:rowOff>
    </xdr:to>
    <xdr:cxnSp macro="">
      <xdr:nvCxnSpPr>
        <xdr:cNvPr id="419" name="直線コネクタ 418">
          <a:extLst>
            <a:ext uri="{FF2B5EF4-FFF2-40B4-BE49-F238E27FC236}">
              <a16:creationId xmlns:a16="http://schemas.microsoft.com/office/drawing/2014/main" id="{7899E72D-5AD3-4653-B90D-5C96206A9508}"/>
            </a:ext>
          </a:extLst>
        </xdr:cNvPr>
        <xdr:cNvCxnSpPr/>
      </xdr:nvCxnSpPr>
      <xdr:spPr>
        <a:xfrm>
          <a:off x="16230600" y="5854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239A3746-A84E-4C89-A7BC-DA1F8DC3DF44}"/>
            </a:ext>
          </a:extLst>
        </xdr:cNvPr>
        <xdr:cNvSpPr txBox="1"/>
      </xdr:nvSpPr>
      <xdr:spPr>
        <a:xfrm>
          <a:off x="16357600" y="6317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1" name="フローチャート: 判断 420">
          <a:extLst>
            <a:ext uri="{FF2B5EF4-FFF2-40B4-BE49-F238E27FC236}">
              <a16:creationId xmlns:a16="http://schemas.microsoft.com/office/drawing/2014/main" id="{DA8BC49E-29E0-45C9-A903-A2025EBA9B1B}"/>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132080</xdr:rowOff>
    </xdr:from>
    <xdr:to>
      <xdr:col>81</xdr:col>
      <xdr:colOff>101600</xdr:colOff>
      <xdr:row>38</xdr:row>
      <xdr:rowOff>62230</xdr:rowOff>
    </xdr:to>
    <xdr:sp macro="" textlink="">
      <xdr:nvSpPr>
        <xdr:cNvPr id="422" name="フローチャート: 判断 421">
          <a:extLst>
            <a:ext uri="{FF2B5EF4-FFF2-40B4-BE49-F238E27FC236}">
              <a16:creationId xmlns:a16="http://schemas.microsoft.com/office/drawing/2014/main" id="{6CEE0E4C-2342-41B1-A588-2F4994B9CBF5}"/>
            </a:ext>
          </a:extLst>
        </xdr:cNvPr>
        <xdr:cNvSpPr/>
      </xdr:nvSpPr>
      <xdr:spPr>
        <a:xfrm>
          <a:off x="15430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133985</xdr:rowOff>
    </xdr:from>
    <xdr:to>
      <xdr:col>76</xdr:col>
      <xdr:colOff>165100</xdr:colOff>
      <xdr:row>38</xdr:row>
      <xdr:rowOff>64135</xdr:rowOff>
    </xdr:to>
    <xdr:sp macro="" textlink="">
      <xdr:nvSpPr>
        <xdr:cNvPr id="423" name="フローチャート: 判断 422">
          <a:extLst>
            <a:ext uri="{FF2B5EF4-FFF2-40B4-BE49-F238E27FC236}">
              <a16:creationId xmlns:a16="http://schemas.microsoft.com/office/drawing/2014/main" id="{C8F048D6-A49E-437E-9DA8-ADD6375EBA72}"/>
            </a:ext>
          </a:extLst>
        </xdr:cNvPr>
        <xdr:cNvSpPr/>
      </xdr:nvSpPr>
      <xdr:spPr>
        <a:xfrm>
          <a:off x="1454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4" name="フローチャート: 判断 423">
          <a:extLst>
            <a:ext uri="{FF2B5EF4-FFF2-40B4-BE49-F238E27FC236}">
              <a16:creationId xmlns:a16="http://schemas.microsoft.com/office/drawing/2014/main" id="{1B3463DE-F14E-4C52-A1EB-BADDBDD3E266}"/>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5" name="フローチャート: 判断 424">
          <a:extLst>
            <a:ext uri="{FF2B5EF4-FFF2-40B4-BE49-F238E27FC236}">
              <a16:creationId xmlns:a16="http://schemas.microsoft.com/office/drawing/2014/main" id="{2D0CC98C-4159-451B-9565-664A7D49BAE9}"/>
            </a:ext>
          </a:extLst>
        </xdr:cNvPr>
        <xdr:cNvSpPr/>
      </xdr:nvSpPr>
      <xdr:spPr>
        <a:xfrm>
          <a:off x="12763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C678250-910A-4C1C-894D-3FD9F62BCD8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24A8087-B74C-4067-B71A-9025D03D506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C4D7A1DB-7FBA-4AAC-9349-29DC52BE202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155C15B-CC67-42CD-8A6F-2F2197A19A0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B10131C-6ECC-47D5-8C0D-B78330FF13D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44450</xdr:rowOff>
    </xdr:from>
    <xdr:to>
      <xdr:col>85</xdr:col>
      <xdr:colOff>177800</xdr:colOff>
      <xdr:row>40</xdr:row>
      <xdr:rowOff>146050</xdr:rowOff>
    </xdr:to>
    <xdr:sp macro="" textlink="">
      <xdr:nvSpPr>
        <xdr:cNvPr id="431" name="楕円 430">
          <a:extLst>
            <a:ext uri="{FF2B5EF4-FFF2-40B4-BE49-F238E27FC236}">
              <a16:creationId xmlns:a16="http://schemas.microsoft.com/office/drawing/2014/main" id="{33775702-37D2-4F1C-A5D6-8575367A06B0}"/>
            </a:ext>
          </a:extLst>
        </xdr:cNvPr>
        <xdr:cNvSpPr/>
      </xdr:nvSpPr>
      <xdr:spPr>
        <a:xfrm>
          <a:off x="16268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22877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6270719F-6401-4BCC-81F3-21B3FF24A8BE}"/>
            </a:ext>
          </a:extLst>
        </xdr:cNvPr>
        <xdr:cNvSpPr txBox="1"/>
      </xdr:nvSpPr>
      <xdr:spPr>
        <a:xfrm>
          <a:off x="16357600" y="688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31115</xdr:rowOff>
    </xdr:from>
    <xdr:to>
      <xdr:col>81</xdr:col>
      <xdr:colOff>101600</xdr:colOff>
      <xdr:row>40</xdr:row>
      <xdr:rowOff>132715</xdr:rowOff>
    </xdr:to>
    <xdr:sp macro="" textlink="">
      <xdr:nvSpPr>
        <xdr:cNvPr id="433" name="楕円 432">
          <a:extLst>
            <a:ext uri="{FF2B5EF4-FFF2-40B4-BE49-F238E27FC236}">
              <a16:creationId xmlns:a16="http://schemas.microsoft.com/office/drawing/2014/main" id="{BCF0A79D-9C1A-43DE-B170-9F4E17C6ACB2}"/>
            </a:ext>
          </a:extLst>
        </xdr:cNvPr>
        <xdr:cNvSpPr/>
      </xdr:nvSpPr>
      <xdr:spPr>
        <a:xfrm>
          <a:off x="15430500" y="688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81915</xdr:rowOff>
    </xdr:from>
    <xdr:to>
      <xdr:col>85</xdr:col>
      <xdr:colOff>127000</xdr:colOff>
      <xdr:row>40</xdr:row>
      <xdr:rowOff>95250</xdr:rowOff>
    </xdr:to>
    <xdr:cxnSp macro="">
      <xdr:nvCxnSpPr>
        <xdr:cNvPr id="434" name="直線コネクタ 433">
          <a:extLst>
            <a:ext uri="{FF2B5EF4-FFF2-40B4-BE49-F238E27FC236}">
              <a16:creationId xmlns:a16="http://schemas.microsoft.com/office/drawing/2014/main" id="{4FFE1877-0EBC-4A5A-AD94-2287E90D9CC8}"/>
            </a:ext>
          </a:extLst>
        </xdr:cNvPr>
        <xdr:cNvCxnSpPr/>
      </xdr:nvCxnSpPr>
      <xdr:spPr>
        <a:xfrm>
          <a:off x="15481300" y="693991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36830</xdr:rowOff>
    </xdr:from>
    <xdr:to>
      <xdr:col>76</xdr:col>
      <xdr:colOff>165100</xdr:colOff>
      <xdr:row>40</xdr:row>
      <xdr:rowOff>138430</xdr:rowOff>
    </xdr:to>
    <xdr:sp macro="" textlink="">
      <xdr:nvSpPr>
        <xdr:cNvPr id="435" name="楕円 434">
          <a:extLst>
            <a:ext uri="{FF2B5EF4-FFF2-40B4-BE49-F238E27FC236}">
              <a16:creationId xmlns:a16="http://schemas.microsoft.com/office/drawing/2014/main" id="{F9B51C6A-94BE-4B5E-AC6F-1D87D573CDC0}"/>
            </a:ext>
          </a:extLst>
        </xdr:cNvPr>
        <xdr:cNvSpPr/>
      </xdr:nvSpPr>
      <xdr:spPr>
        <a:xfrm>
          <a:off x="14541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81915</xdr:rowOff>
    </xdr:from>
    <xdr:to>
      <xdr:col>81</xdr:col>
      <xdr:colOff>50800</xdr:colOff>
      <xdr:row>40</xdr:row>
      <xdr:rowOff>87630</xdr:rowOff>
    </xdr:to>
    <xdr:cxnSp macro="">
      <xdr:nvCxnSpPr>
        <xdr:cNvPr id="436" name="直線コネクタ 435">
          <a:extLst>
            <a:ext uri="{FF2B5EF4-FFF2-40B4-BE49-F238E27FC236}">
              <a16:creationId xmlns:a16="http://schemas.microsoft.com/office/drawing/2014/main" id="{0690653B-C687-47C8-A71A-5028D94E5852}"/>
            </a:ext>
          </a:extLst>
        </xdr:cNvPr>
        <xdr:cNvCxnSpPr/>
      </xdr:nvCxnSpPr>
      <xdr:spPr>
        <a:xfrm flipV="1">
          <a:off x="14592300" y="693991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23495</xdr:rowOff>
    </xdr:from>
    <xdr:to>
      <xdr:col>72</xdr:col>
      <xdr:colOff>38100</xdr:colOff>
      <xdr:row>40</xdr:row>
      <xdr:rowOff>125095</xdr:rowOff>
    </xdr:to>
    <xdr:sp macro="" textlink="">
      <xdr:nvSpPr>
        <xdr:cNvPr id="437" name="楕円 436">
          <a:extLst>
            <a:ext uri="{FF2B5EF4-FFF2-40B4-BE49-F238E27FC236}">
              <a16:creationId xmlns:a16="http://schemas.microsoft.com/office/drawing/2014/main" id="{BCA3D524-DC62-4D5C-8298-78639A98BE8F}"/>
            </a:ext>
          </a:extLst>
        </xdr:cNvPr>
        <xdr:cNvSpPr/>
      </xdr:nvSpPr>
      <xdr:spPr>
        <a:xfrm>
          <a:off x="13652500" y="688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74295</xdr:rowOff>
    </xdr:from>
    <xdr:to>
      <xdr:col>76</xdr:col>
      <xdr:colOff>114300</xdr:colOff>
      <xdr:row>40</xdr:row>
      <xdr:rowOff>87630</xdr:rowOff>
    </xdr:to>
    <xdr:cxnSp macro="">
      <xdr:nvCxnSpPr>
        <xdr:cNvPr id="438" name="直線コネクタ 437">
          <a:extLst>
            <a:ext uri="{FF2B5EF4-FFF2-40B4-BE49-F238E27FC236}">
              <a16:creationId xmlns:a16="http://schemas.microsoft.com/office/drawing/2014/main" id="{34C43418-7EE5-4B38-B46F-50062BDA8CA2}"/>
            </a:ext>
          </a:extLst>
        </xdr:cNvPr>
        <xdr:cNvCxnSpPr/>
      </xdr:nvCxnSpPr>
      <xdr:spPr>
        <a:xfrm>
          <a:off x="13703300" y="693229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10160</xdr:rowOff>
    </xdr:from>
    <xdr:to>
      <xdr:col>67</xdr:col>
      <xdr:colOff>101600</xdr:colOff>
      <xdr:row>40</xdr:row>
      <xdr:rowOff>111760</xdr:rowOff>
    </xdr:to>
    <xdr:sp macro="" textlink="">
      <xdr:nvSpPr>
        <xdr:cNvPr id="439" name="楕円 438">
          <a:extLst>
            <a:ext uri="{FF2B5EF4-FFF2-40B4-BE49-F238E27FC236}">
              <a16:creationId xmlns:a16="http://schemas.microsoft.com/office/drawing/2014/main" id="{19F2AB8B-44C9-40DF-BEF5-37B9D2E42C8B}"/>
            </a:ext>
          </a:extLst>
        </xdr:cNvPr>
        <xdr:cNvSpPr/>
      </xdr:nvSpPr>
      <xdr:spPr>
        <a:xfrm>
          <a:off x="12763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60960</xdr:rowOff>
    </xdr:from>
    <xdr:to>
      <xdr:col>71</xdr:col>
      <xdr:colOff>177800</xdr:colOff>
      <xdr:row>40</xdr:row>
      <xdr:rowOff>74295</xdr:rowOff>
    </xdr:to>
    <xdr:cxnSp macro="">
      <xdr:nvCxnSpPr>
        <xdr:cNvPr id="440" name="直線コネクタ 439">
          <a:extLst>
            <a:ext uri="{FF2B5EF4-FFF2-40B4-BE49-F238E27FC236}">
              <a16:creationId xmlns:a16="http://schemas.microsoft.com/office/drawing/2014/main" id="{2930501C-B05D-4FBC-AD12-EB2983F0C7CF}"/>
            </a:ext>
          </a:extLst>
        </xdr:cNvPr>
        <xdr:cNvCxnSpPr/>
      </xdr:nvCxnSpPr>
      <xdr:spPr>
        <a:xfrm>
          <a:off x="12814300" y="69189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78757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E2309035-BF8B-487C-A95B-80556CB8E663}"/>
            </a:ext>
          </a:extLst>
        </xdr:cNvPr>
        <xdr:cNvSpPr txBox="1"/>
      </xdr:nvSpPr>
      <xdr:spPr>
        <a:xfrm>
          <a:off x="152660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80662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CF251939-798D-4C9A-BA4F-43100F474A21}"/>
            </a:ext>
          </a:extLst>
        </xdr:cNvPr>
        <xdr:cNvSpPr txBox="1"/>
      </xdr:nvSpPr>
      <xdr:spPr>
        <a:xfrm>
          <a:off x="14389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4749EEA-A779-475B-AB32-3B5EE791E8A0}"/>
            </a:ext>
          </a:extLst>
        </xdr:cNvPr>
        <xdr:cNvSpPr txBox="1"/>
      </xdr:nvSpPr>
      <xdr:spPr>
        <a:xfrm>
          <a:off x="13500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34942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3D4CA68-43C5-46C3-9B94-826A4D3DD6B0}"/>
            </a:ext>
          </a:extLst>
        </xdr:cNvPr>
        <xdr:cNvSpPr txBox="1"/>
      </xdr:nvSpPr>
      <xdr:spPr>
        <a:xfrm>
          <a:off x="12611744" y="620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123842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CEABBE0-5AF8-471F-BA15-B50456101A5C}"/>
            </a:ext>
          </a:extLst>
        </xdr:cNvPr>
        <xdr:cNvSpPr txBox="1"/>
      </xdr:nvSpPr>
      <xdr:spPr>
        <a:xfrm>
          <a:off x="15266044" y="698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129557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5C3DC114-447C-4DE4-89C1-DB872B6811A8}"/>
            </a:ext>
          </a:extLst>
        </xdr:cNvPr>
        <xdr:cNvSpPr txBox="1"/>
      </xdr:nvSpPr>
      <xdr:spPr>
        <a:xfrm>
          <a:off x="14389744" y="698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116222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544537CE-AE65-46BF-95CC-49C74DDBC1BE}"/>
            </a:ext>
          </a:extLst>
        </xdr:cNvPr>
        <xdr:cNvSpPr txBox="1"/>
      </xdr:nvSpPr>
      <xdr:spPr>
        <a:xfrm>
          <a:off x="13500744" y="697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102887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3080DAB-F788-4602-B2D2-20449CBB8D44}"/>
            </a:ext>
          </a:extLst>
        </xdr:cNvPr>
        <xdr:cNvSpPr txBox="1"/>
      </xdr:nvSpPr>
      <xdr:spPr>
        <a:xfrm>
          <a:off x="12611744" y="696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8418755-4A04-4027-8995-0C2C6BA0F3E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5B10DFA2-D039-49CD-8365-9AA8DFF470C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3AE2F16-F1BA-42FF-91A9-939D2901A82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AE2A994E-B7BE-4220-99EA-7202980DA6E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DAA0AB47-01C8-4BF0-A885-94E7058CE72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F31B634-A536-45C4-A342-79C0A08751B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5CB1E485-7BDF-4D2B-9082-FE04F3D7381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ACFA0487-462E-44B1-9C60-20B40757653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1CC730C6-67C3-400A-85C4-6E7555AA87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C5B4362-D160-41A1-8136-6D67A56A173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DD904F9-7C68-49D1-8489-12B7262E9E8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BA1B1C74-48A7-4049-B199-6DE2E2001F69}"/>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B888FF25-DE59-4181-BCF5-74F0B8E24C2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7FF86AA2-5577-4B10-B40A-F45296ACE06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8DC441B9-2A6C-430C-A733-A77321B1DB8B}"/>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56B9896-FF83-44AF-88A7-B4AC18254C1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764A578E-9F93-4511-8884-BD03D59B43A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53343606-A6FB-498F-BCC1-0B5267E583F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EF2A2155-B837-4D6E-9870-D4637672E5A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E13DA5B6-97B0-4A49-ACE3-C70C3DD4CF4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44ED98C-44D6-4D1E-A203-9FB4BB34E95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79F1B492-4234-43A1-916D-D765EA256A0A}"/>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783C8EC-4424-4100-B93E-0D3E23971CD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106680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71921848-A4AF-4AF2-9BC9-3AB463499D83}"/>
            </a:ext>
          </a:extLst>
        </xdr:cNvPr>
        <xdr:cNvCxnSpPr/>
      </xdr:nvCxnSpPr>
      <xdr:spPr>
        <a:xfrm flipV="1">
          <a:off x="22160864" y="576453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3BDC4D72-15C9-416C-83F2-C2230A486036}"/>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96BC2DD7-FE77-4968-A347-BA921237BC1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53357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316271F-980B-4BCE-9292-32F1CEEB2747}"/>
            </a:ext>
          </a:extLst>
        </xdr:cNvPr>
        <xdr:cNvSpPr txBox="1"/>
      </xdr:nvSpPr>
      <xdr:spPr>
        <a:xfrm>
          <a:off x="22199600" y="553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106680</xdr:rowOff>
    </xdr:from>
    <xdr:to>
      <xdr:col>116</xdr:col>
      <xdr:colOff>152400</xdr:colOff>
      <xdr:row>33</xdr:row>
      <xdr:rowOff>106680</xdr:rowOff>
    </xdr:to>
    <xdr:cxnSp macro="">
      <xdr:nvCxnSpPr>
        <xdr:cNvPr id="476" name="直線コネクタ 475">
          <a:extLst>
            <a:ext uri="{FF2B5EF4-FFF2-40B4-BE49-F238E27FC236}">
              <a16:creationId xmlns:a16="http://schemas.microsoft.com/office/drawing/2014/main" id="{BBCF942A-6581-4046-A564-6DE5C1F44C57}"/>
            </a:ext>
          </a:extLst>
        </xdr:cNvPr>
        <xdr:cNvCxnSpPr/>
      </xdr:nvCxnSpPr>
      <xdr:spPr>
        <a:xfrm>
          <a:off x="22072600" y="576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154957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C42B2313-9623-47A7-AF7B-C8829A8DB27C}"/>
            </a:ext>
          </a:extLst>
        </xdr:cNvPr>
        <xdr:cNvSpPr txBox="1"/>
      </xdr:nvSpPr>
      <xdr:spPr>
        <a:xfrm>
          <a:off x="22199600" y="6498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132080</xdr:rowOff>
    </xdr:from>
    <xdr:to>
      <xdr:col>116</xdr:col>
      <xdr:colOff>114300</xdr:colOff>
      <xdr:row>39</xdr:row>
      <xdr:rowOff>62230</xdr:rowOff>
    </xdr:to>
    <xdr:sp macro="" textlink="">
      <xdr:nvSpPr>
        <xdr:cNvPr id="478" name="フローチャート: 判断 477">
          <a:extLst>
            <a:ext uri="{FF2B5EF4-FFF2-40B4-BE49-F238E27FC236}">
              <a16:creationId xmlns:a16="http://schemas.microsoft.com/office/drawing/2014/main" id="{62D9939A-10E2-4C25-8B39-1C67AF4E9875}"/>
            </a:ext>
          </a:extLst>
        </xdr:cNvPr>
        <xdr:cNvSpPr/>
      </xdr:nvSpPr>
      <xdr:spPr>
        <a:xfrm>
          <a:off x="22110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101600</xdr:rowOff>
    </xdr:from>
    <xdr:to>
      <xdr:col>112</xdr:col>
      <xdr:colOff>38100</xdr:colOff>
      <xdr:row>39</xdr:row>
      <xdr:rowOff>31750</xdr:rowOff>
    </xdr:to>
    <xdr:sp macro="" textlink="">
      <xdr:nvSpPr>
        <xdr:cNvPr id="479" name="フローチャート: 判断 478">
          <a:extLst>
            <a:ext uri="{FF2B5EF4-FFF2-40B4-BE49-F238E27FC236}">
              <a16:creationId xmlns:a16="http://schemas.microsoft.com/office/drawing/2014/main" id="{80167F7C-DBC5-4486-A950-BAA0E80EFDAC}"/>
            </a:ext>
          </a:extLst>
        </xdr:cNvPr>
        <xdr:cNvSpPr/>
      </xdr:nvSpPr>
      <xdr:spPr>
        <a:xfrm>
          <a:off x="21272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101600</xdr:rowOff>
    </xdr:from>
    <xdr:to>
      <xdr:col>107</xdr:col>
      <xdr:colOff>101600</xdr:colOff>
      <xdr:row>39</xdr:row>
      <xdr:rowOff>31750</xdr:rowOff>
    </xdr:to>
    <xdr:sp macro="" textlink="">
      <xdr:nvSpPr>
        <xdr:cNvPr id="480" name="フローチャート: 判断 479">
          <a:extLst>
            <a:ext uri="{FF2B5EF4-FFF2-40B4-BE49-F238E27FC236}">
              <a16:creationId xmlns:a16="http://schemas.microsoft.com/office/drawing/2014/main" id="{65372CE0-5943-484C-BF4E-D1B716095D1B}"/>
            </a:ext>
          </a:extLst>
        </xdr:cNvPr>
        <xdr:cNvSpPr/>
      </xdr:nvSpPr>
      <xdr:spPr>
        <a:xfrm>
          <a:off x="20383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120650</xdr:rowOff>
    </xdr:from>
    <xdr:to>
      <xdr:col>102</xdr:col>
      <xdr:colOff>165100</xdr:colOff>
      <xdr:row>39</xdr:row>
      <xdr:rowOff>50800</xdr:rowOff>
    </xdr:to>
    <xdr:sp macro="" textlink="">
      <xdr:nvSpPr>
        <xdr:cNvPr id="481" name="フローチャート: 判断 480">
          <a:extLst>
            <a:ext uri="{FF2B5EF4-FFF2-40B4-BE49-F238E27FC236}">
              <a16:creationId xmlns:a16="http://schemas.microsoft.com/office/drawing/2014/main" id="{968E84A2-7A65-4920-87C5-0AE394151F70}"/>
            </a:ext>
          </a:extLst>
        </xdr:cNvPr>
        <xdr:cNvSpPr/>
      </xdr:nvSpPr>
      <xdr:spPr>
        <a:xfrm>
          <a:off x="1949450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86360</xdr:rowOff>
    </xdr:from>
    <xdr:to>
      <xdr:col>98</xdr:col>
      <xdr:colOff>38100</xdr:colOff>
      <xdr:row>39</xdr:row>
      <xdr:rowOff>16510</xdr:rowOff>
    </xdr:to>
    <xdr:sp macro="" textlink="">
      <xdr:nvSpPr>
        <xdr:cNvPr id="482" name="フローチャート: 判断 481">
          <a:extLst>
            <a:ext uri="{FF2B5EF4-FFF2-40B4-BE49-F238E27FC236}">
              <a16:creationId xmlns:a16="http://schemas.microsoft.com/office/drawing/2014/main" id="{E7D588E5-4D4E-4AF5-9FCF-21D5C298467C}"/>
            </a:ext>
          </a:extLst>
        </xdr:cNvPr>
        <xdr:cNvSpPr/>
      </xdr:nvSpPr>
      <xdr:spPr>
        <a:xfrm>
          <a:off x="18605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27BF6F2-E621-4113-AD75-4D1D379434C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B796F33-4BCE-4D49-87DF-8402F7668F4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BBDFAD6-FE96-4697-8554-29790C634D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D095098-1326-46B2-A3B9-9025C9BAE1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06BD0AA-0685-4607-9DB4-D419C8696CF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113030</xdr:rowOff>
    </xdr:from>
    <xdr:to>
      <xdr:col>116</xdr:col>
      <xdr:colOff>114300</xdr:colOff>
      <xdr:row>42</xdr:row>
      <xdr:rowOff>43180</xdr:rowOff>
    </xdr:to>
    <xdr:sp macro="" textlink="">
      <xdr:nvSpPr>
        <xdr:cNvPr id="488" name="楕円 487">
          <a:extLst>
            <a:ext uri="{FF2B5EF4-FFF2-40B4-BE49-F238E27FC236}">
              <a16:creationId xmlns:a16="http://schemas.microsoft.com/office/drawing/2014/main" id="{E4A69465-1220-4D6F-8061-21B487265F33}"/>
            </a:ext>
          </a:extLst>
        </xdr:cNvPr>
        <xdr:cNvSpPr/>
      </xdr:nvSpPr>
      <xdr:spPr>
        <a:xfrm>
          <a:off x="221107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27957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5BB1368-731E-4018-872D-612EE9CF4A1A}"/>
            </a:ext>
          </a:extLst>
        </xdr:cNvPr>
        <xdr:cNvSpPr txBox="1"/>
      </xdr:nvSpPr>
      <xdr:spPr>
        <a:xfrm>
          <a:off x="22199600" y="705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113030</xdr:rowOff>
    </xdr:from>
    <xdr:to>
      <xdr:col>112</xdr:col>
      <xdr:colOff>38100</xdr:colOff>
      <xdr:row>42</xdr:row>
      <xdr:rowOff>43180</xdr:rowOff>
    </xdr:to>
    <xdr:sp macro="" textlink="">
      <xdr:nvSpPr>
        <xdr:cNvPr id="490" name="楕円 489">
          <a:extLst>
            <a:ext uri="{FF2B5EF4-FFF2-40B4-BE49-F238E27FC236}">
              <a16:creationId xmlns:a16="http://schemas.microsoft.com/office/drawing/2014/main" id="{FD6B506F-28F3-4C71-9336-57013D41C7F0}"/>
            </a:ext>
          </a:extLst>
        </xdr:cNvPr>
        <xdr:cNvSpPr/>
      </xdr:nvSpPr>
      <xdr:spPr>
        <a:xfrm>
          <a:off x="21272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163830</xdr:rowOff>
    </xdr:from>
    <xdr:to>
      <xdr:col>116</xdr:col>
      <xdr:colOff>63500</xdr:colOff>
      <xdr:row>41</xdr:row>
      <xdr:rowOff>163830</xdr:rowOff>
    </xdr:to>
    <xdr:cxnSp macro="">
      <xdr:nvCxnSpPr>
        <xdr:cNvPr id="491" name="直線コネクタ 490">
          <a:extLst>
            <a:ext uri="{FF2B5EF4-FFF2-40B4-BE49-F238E27FC236}">
              <a16:creationId xmlns:a16="http://schemas.microsoft.com/office/drawing/2014/main" id="{7352BA61-1995-421C-A572-2790712D55CE}"/>
            </a:ext>
          </a:extLst>
        </xdr:cNvPr>
        <xdr:cNvCxnSpPr/>
      </xdr:nvCxnSpPr>
      <xdr:spPr>
        <a:xfrm>
          <a:off x="21323300" y="719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113030</xdr:rowOff>
    </xdr:from>
    <xdr:to>
      <xdr:col>107</xdr:col>
      <xdr:colOff>101600</xdr:colOff>
      <xdr:row>42</xdr:row>
      <xdr:rowOff>43180</xdr:rowOff>
    </xdr:to>
    <xdr:sp macro="" textlink="">
      <xdr:nvSpPr>
        <xdr:cNvPr id="492" name="楕円 491">
          <a:extLst>
            <a:ext uri="{FF2B5EF4-FFF2-40B4-BE49-F238E27FC236}">
              <a16:creationId xmlns:a16="http://schemas.microsoft.com/office/drawing/2014/main" id="{9ABB5EF6-EAC8-4462-847B-4CDBCB288179}"/>
            </a:ext>
          </a:extLst>
        </xdr:cNvPr>
        <xdr:cNvSpPr/>
      </xdr:nvSpPr>
      <xdr:spPr>
        <a:xfrm>
          <a:off x="20383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163830</xdr:rowOff>
    </xdr:from>
    <xdr:to>
      <xdr:col>111</xdr:col>
      <xdr:colOff>177800</xdr:colOff>
      <xdr:row>41</xdr:row>
      <xdr:rowOff>163830</xdr:rowOff>
    </xdr:to>
    <xdr:cxnSp macro="">
      <xdr:nvCxnSpPr>
        <xdr:cNvPr id="493" name="直線コネクタ 492">
          <a:extLst>
            <a:ext uri="{FF2B5EF4-FFF2-40B4-BE49-F238E27FC236}">
              <a16:creationId xmlns:a16="http://schemas.microsoft.com/office/drawing/2014/main" id="{818A74F8-3915-4E95-BBBA-6DA28CA770BB}"/>
            </a:ext>
          </a:extLst>
        </xdr:cNvPr>
        <xdr:cNvCxnSpPr/>
      </xdr:nvCxnSpPr>
      <xdr:spPr>
        <a:xfrm>
          <a:off x="20434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113030</xdr:rowOff>
    </xdr:from>
    <xdr:to>
      <xdr:col>102</xdr:col>
      <xdr:colOff>165100</xdr:colOff>
      <xdr:row>42</xdr:row>
      <xdr:rowOff>43180</xdr:rowOff>
    </xdr:to>
    <xdr:sp macro="" textlink="">
      <xdr:nvSpPr>
        <xdr:cNvPr id="494" name="楕円 493">
          <a:extLst>
            <a:ext uri="{FF2B5EF4-FFF2-40B4-BE49-F238E27FC236}">
              <a16:creationId xmlns:a16="http://schemas.microsoft.com/office/drawing/2014/main" id="{8EE6CD33-0FFA-4BDE-9F94-CC6DF721EA22}"/>
            </a:ext>
          </a:extLst>
        </xdr:cNvPr>
        <xdr:cNvSpPr/>
      </xdr:nvSpPr>
      <xdr:spPr>
        <a:xfrm>
          <a:off x="19494500" y="714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163830</xdr:rowOff>
    </xdr:from>
    <xdr:to>
      <xdr:col>107</xdr:col>
      <xdr:colOff>50800</xdr:colOff>
      <xdr:row>41</xdr:row>
      <xdr:rowOff>163830</xdr:rowOff>
    </xdr:to>
    <xdr:cxnSp macro="">
      <xdr:nvCxnSpPr>
        <xdr:cNvPr id="495" name="直線コネクタ 494">
          <a:extLst>
            <a:ext uri="{FF2B5EF4-FFF2-40B4-BE49-F238E27FC236}">
              <a16:creationId xmlns:a16="http://schemas.microsoft.com/office/drawing/2014/main" id="{970A94D0-6541-4777-9793-316160D3704A}"/>
            </a:ext>
          </a:extLst>
        </xdr:cNvPr>
        <xdr:cNvCxnSpPr/>
      </xdr:nvCxnSpPr>
      <xdr:spPr>
        <a:xfrm>
          <a:off x="19545300" y="719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116840</xdr:rowOff>
    </xdr:from>
    <xdr:to>
      <xdr:col>98</xdr:col>
      <xdr:colOff>38100</xdr:colOff>
      <xdr:row>42</xdr:row>
      <xdr:rowOff>46990</xdr:rowOff>
    </xdr:to>
    <xdr:sp macro="" textlink="">
      <xdr:nvSpPr>
        <xdr:cNvPr id="496" name="楕円 495">
          <a:extLst>
            <a:ext uri="{FF2B5EF4-FFF2-40B4-BE49-F238E27FC236}">
              <a16:creationId xmlns:a16="http://schemas.microsoft.com/office/drawing/2014/main" id="{8C943A7C-B3FF-4E73-A31C-221E441A7460}"/>
            </a:ext>
          </a:extLst>
        </xdr:cNvPr>
        <xdr:cNvSpPr/>
      </xdr:nvSpPr>
      <xdr:spPr>
        <a:xfrm>
          <a:off x="186055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163830</xdr:rowOff>
    </xdr:from>
    <xdr:to>
      <xdr:col>102</xdr:col>
      <xdr:colOff>114300</xdr:colOff>
      <xdr:row>41</xdr:row>
      <xdr:rowOff>167640</xdr:rowOff>
    </xdr:to>
    <xdr:cxnSp macro="">
      <xdr:nvCxnSpPr>
        <xdr:cNvPr id="497" name="直線コネクタ 496">
          <a:extLst>
            <a:ext uri="{FF2B5EF4-FFF2-40B4-BE49-F238E27FC236}">
              <a16:creationId xmlns:a16="http://schemas.microsoft.com/office/drawing/2014/main" id="{6282ACCE-5BB1-4669-BB4D-DC599C494B68}"/>
            </a:ext>
          </a:extLst>
        </xdr:cNvPr>
        <xdr:cNvCxnSpPr/>
      </xdr:nvCxnSpPr>
      <xdr:spPr>
        <a:xfrm flipV="1">
          <a:off x="18656300" y="71932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48277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3C9E266-99AC-48B3-8576-602E15463127}"/>
            </a:ext>
          </a:extLst>
        </xdr:cNvPr>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48277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E228E37-18DE-4DAB-992A-B472F81276D4}"/>
            </a:ext>
          </a:extLst>
        </xdr:cNvPr>
        <xdr:cNvSpPr txBox="1"/>
      </xdr:nvSpPr>
      <xdr:spPr>
        <a:xfrm>
          <a:off x="20199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67327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FACA3FE4-C1AE-4739-847C-67B36CFF22C1}"/>
            </a:ext>
          </a:extLst>
        </xdr:cNvPr>
        <xdr:cNvSpPr txBox="1"/>
      </xdr:nvSpPr>
      <xdr:spPr>
        <a:xfrm>
          <a:off x="193104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33037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87CCC55-A5C0-4D74-920B-7DD8DA479646}"/>
            </a:ext>
          </a:extLst>
        </xdr:cNvPr>
        <xdr:cNvSpPr txBox="1"/>
      </xdr:nvSpPr>
      <xdr:spPr>
        <a:xfrm>
          <a:off x="18421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34307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E1DDE4B8-C83A-4849-BA36-E6DC476ABEEE}"/>
            </a:ext>
          </a:extLst>
        </xdr:cNvPr>
        <xdr:cNvSpPr txBox="1"/>
      </xdr:nvSpPr>
      <xdr:spPr>
        <a:xfrm>
          <a:off x="210757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34307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B2D33F5-F39F-4DBB-870D-551CDE042EDB}"/>
            </a:ext>
          </a:extLst>
        </xdr:cNvPr>
        <xdr:cNvSpPr txBox="1"/>
      </xdr:nvSpPr>
      <xdr:spPr>
        <a:xfrm>
          <a:off x="20199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34307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B87455B-392F-4EDB-B1C8-3CF962CBE8A2}"/>
            </a:ext>
          </a:extLst>
        </xdr:cNvPr>
        <xdr:cNvSpPr txBox="1"/>
      </xdr:nvSpPr>
      <xdr:spPr>
        <a:xfrm>
          <a:off x="19310427"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38117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BBAD37B-DB54-4879-8BA0-8C655F66251F}"/>
            </a:ext>
          </a:extLst>
        </xdr:cNvPr>
        <xdr:cNvSpPr txBox="1"/>
      </xdr:nvSpPr>
      <xdr:spPr>
        <a:xfrm>
          <a:off x="18421427" y="723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495B0C2-B58B-4484-AD02-678045CAD50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4549E6CC-A84D-4990-9328-537FF208FED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FE84EE8-B167-4D64-8E9E-941BDB130DE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BAC6162-5251-4E22-95BA-4DDBB70FBF6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25985B8-C176-4F3A-9E3B-3D363A4647A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30104B2-831D-4955-8D35-1A486F697FE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35A2DF0E-E2E0-43E9-ADC6-525341BE7FF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603A1E20-E73B-47EC-BC34-ED121E53F18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AB27253E-C1E5-4698-B7DC-FE85D951053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6E6041D-8266-4B4E-B2E5-2E75872A72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A767FD17-CAA1-4816-8583-292D73BC4AA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934F531A-CF47-4BFA-9A21-1EDA22CFEBF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19860364-B2C5-4624-9109-197077F95479}"/>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F214FB9F-F460-461A-8F08-91B76C32E4B3}"/>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2210948-A667-4687-B317-5705E0BC78F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D009D861-54D3-49E3-945B-100772C4A06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A525A424-ABED-41AC-8D73-705BA8EE2A2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2B65C2B7-88A3-44FF-9D9F-EF4F645EE8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65039FB4-B9E2-4AE3-8B1F-9F9C02EE65E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5435AC11-C31B-4983-B1AC-4C9792CF49D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79E08D35-392B-4004-A3A0-85F4C3C8A67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6AC990D5-DEA4-4251-8636-8AD7482FE94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FD6B1503-DE71-49A7-BD75-153FEE92F19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F13E32AA-CAE9-4BED-A179-4269888E8F3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114300</xdr:rowOff>
    </xdr:from>
    <xdr:to>
      <xdr:col>85</xdr:col>
      <xdr:colOff>126364</xdr:colOff>
      <xdr:row>62</xdr:row>
      <xdr:rowOff>156210</xdr:rowOff>
    </xdr:to>
    <xdr:cxnSp macro="">
      <xdr:nvCxnSpPr>
        <xdr:cNvPr id="530" name="直線コネクタ 529">
          <a:extLst>
            <a:ext uri="{FF2B5EF4-FFF2-40B4-BE49-F238E27FC236}">
              <a16:creationId xmlns:a16="http://schemas.microsoft.com/office/drawing/2014/main" id="{25D51702-7DC8-400D-AD5A-47974E1864A2}"/>
            </a:ext>
          </a:extLst>
        </xdr:cNvPr>
        <xdr:cNvCxnSpPr/>
      </xdr:nvCxnSpPr>
      <xdr:spPr>
        <a:xfrm flipV="1">
          <a:off x="16318864" y="954405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160037</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A6A1685D-520B-4D35-BF2E-6F372B4A557E}"/>
            </a:ext>
          </a:extLst>
        </xdr:cNvPr>
        <xdr:cNvSpPr txBox="1"/>
      </xdr:nvSpPr>
      <xdr:spPr>
        <a:xfrm>
          <a:off x="16357600" y="1078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156210</xdr:rowOff>
    </xdr:from>
    <xdr:to>
      <xdr:col>86</xdr:col>
      <xdr:colOff>25400</xdr:colOff>
      <xdr:row>62</xdr:row>
      <xdr:rowOff>156210</xdr:rowOff>
    </xdr:to>
    <xdr:cxnSp macro="">
      <xdr:nvCxnSpPr>
        <xdr:cNvPr id="532" name="直線コネクタ 531">
          <a:extLst>
            <a:ext uri="{FF2B5EF4-FFF2-40B4-BE49-F238E27FC236}">
              <a16:creationId xmlns:a16="http://schemas.microsoft.com/office/drawing/2014/main" id="{66CEEF24-79A8-447F-829A-B9E1ECC707F5}"/>
            </a:ext>
          </a:extLst>
        </xdr:cNvPr>
        <xdr:cNvCxnSpPr/>
      </xdr:nvCxnSpPr>
      <xdr:spPr>
        <a:xfrm>
          <a:off x="16230600" y="1078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60977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131E894C-8FD7-4631-94C6-ED4AB4AB5158}"/>
            </a:ext>
          </a:extLst>
        </xdr:cNvPr>
        <xdr:cNvSpPr txBox="1"/>
      </xdr:nvSpPr>
      <xdr:spPr>
        <a:xfrm>
          <a:off x="16357600" y="931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114300</xdr:rowOff>
    </xdr:from>
    <xdr:to>
      <xdr:col>86</xdr:col>
      <xdr:colOff>25400</xdr:colOff>
      <xdr:row>55</xdr:row>
      <xdr:rowOff>114300</xdr:rowOff>
    </xdr:to>
    <xdr:cxnSp macro="">
      <xdr:nvCxnSpPr>
        <xdr:cNvPr id="534" name="直線コネクタ 533">
          <a:extLst>
            <a:ext uri="{FF2B5EF4-FFF2-40B4-BE49-F238E27FC236}">
              <a16:creationId xmlns:a16="http://schemas.microsoft.com/office/drawing/2014/main" id="{B31EE819-8965-4B66-A802-9A53317995A7}"/>
            </a:ext>
          </a:extLst>
        </xdr:cNvPr>
        <xdr:cNvCxnSpPr/>
      </xdr:nvCxnSpPr>
      <xdr:spPr>
        <a:xfrm>
          <a:off x="16230600" y="954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10177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ABC65925-F6F9-4903-BA81-02D544CC19C3}"/>
            </a:ext>
          </a:extLst>
        </xdr:cNvPr>
        <xdr:cNvSpPr txBox="1"/>
      </xdr:nvSpPr>
      <xdr:spPr>
        <a:xfrm>
          <a:off x="16357600" y="995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158750</xdr:rowOff>
    </xdr:from>
    <xdr:to>
      <xdr:col>85</xdr:col>
      <xdr:colOff>177800</xdr:colOff>
      <xdr:row>59</xdr:row>
      <xdr:rowOff>88900</xdr:rowOff>
    </xdr:to>
    <xdr:sp macro="" textlink="">
      <xdr:nvSpPr>
        <xdr:cNvPr id="536" name="フローチャート: 判断 535">
          <a:extLst>
            <a:ext uri="{FF2B5EF4-FFF2-40B4-BE49-F238E27FC236}">
              <a16:creationId xmlns:a16="http://schemas.microsoft.com/office/drawing/2014/main" id="{E486BB1E-039C-4897-B2CC-5C8978DB5B5B}"/>
            </a:ext>
          </a:extLst>
        </xdr:cNvPr>
        <xdr:cNvSpPr/>
      </xdr:nvSpPr>
      <xdr:spPr>
        <a:xfrm>
          <a:off x="16268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147320</xdr:rowOff>
    </xdr:from>
    <xdr:to>
      <xdr:col>81</xdr:col>
      <xdr:colOff>101600</xdr:colOff>
      <xdr:row>59</xdr:row>
      <xdr:rowOff>77470</xdr:rowOff>
    </xdr:to>
    <xdr:sp macro="" textlink="">
      <xdr:nvSpPr>
        <xdr:cNvPr id="537" name="フローチャート: 判断 536">
          <a:extLst>
            <a:ext uri="{FF2B5EF4-FFF2-40B4-BE49-F238E27FC236}">
              <a16:creationId xmlns:a16="http://schemas.microsoft.com/office/drawing/2014/main" id="{8F16B6B2-FD77-45EA-A583-076AC16FA969}"/>
            </a:ext>
          </a:extLst>
        </xdr:cNvPr>
        <xdr:cNvSpPr/>
      </xdr:nvSpPr>
      <xdr:spPr>
        <a:xfrm>
          <a:off x="15430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113030</xdr:rowOff>
    </xdr:from>
    <xdr:to>
      <xdr:col>76</xdr:col>
      <xdr:colOff>165100</xdr:colOff>
      <xdr:row>59</xdr:row>
      <xdr:rowOff>43180</xdr:rowOff>
    </xdr:to>
    <xdr:sp macro="" textlink="">
      <xdr:nvSpPr>
        <xdr:cNvPr id="538" name="フローチャート: 判断 537">
          <a:extLst>
            <a:ext uri="{FF2B5EF4-FFF2-40B4-BE49-F238E27FC236}">
              <a16:creationId xmlns:a16="http://schemas.microsoft.com/office/drawing/2014/main" id="{5AE64AD4-4A7C-4E14-9BFB-9E1C4B61AEED}"/>
            </a:ext>
          </a:extLst>
        </xdr:cNvPr>
        <xdr:cNvSpPr/>
      </xdr:nvSpPr>
      <xdr:spPr>
        <a:xfrm>
          <a:off x="14541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39" name="フローチャート: 判断 538">
          <a:extLst>
            <a:ext uri="{FF2B5EF4-FFF2-40B4-BE49-F238E27FC236}">
              <a16:creationId xmlns:a16="http://schemas.microsoft.com/office/drawing/2014/main" id="{27C9FEA8-DEF9-4C49-898A-C7AB866C33C8}"/>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86360</xdr:rowOff>
    </xdr:from>
    <xdr:to>
      <xdr:col>67</xdr:col>
      <xdr:colOff>101600</xdr:colOff>
      <xdr:row>59</xdr:row>
      <xdr:rowOff>16510</xdr:rowOff>
    </xdr:to>
    <xdr:sp macro="" textlink="">
      <xdr:nvSpPr>
        <xdr:cNvPr id="540" name="フローチャート: 判断 539">
          <a:extLst>
            <a:ext uri="{FF2B5EF4-FFF2-40B4-BE49-F238E27FC236}">
              <a16:creationId xmlns:a16="http://schemas.microsoft.com/office/drawing/2014/main" id="{6C2E71A8-31D1-4589-888B-29CD2BBE1092}"/>
            </a:ext>
          </a:extLst>
        </xdr:cNvPr>
        <xdr:cNvSpPr/>
      </xdr:nvSpPr>
      <xdr:spPr>
        <a:xfrm>
          <a:off x="12763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2EEB2FF-E795-4647-B102-3E64AB9C3D4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4F53E3F-AB2B-4088-846B-BD5C03D8065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B10BC21-A2E1-4B80-9D91-D2AB1D8C4B2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2890AD5-6496-44FC-99AF-BF026EEF806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72496F0-8940-4256-8AE7-D56E9C397C4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78740</xdr:rowOff>
    </xdr:from>
    <xdr:to>
      <xdr:col>85</xdr:col>
      <xdr:colOff>177800</xdr:colOff>
      <xdr:row>60</xdr:row>
      <xdr:rowOff>8890</xdr:rowOff>
    </xdr:to>
    <xdr:sp macro="" textlink="">
      <xdr:nvSpPr>
        <xdr:cNvPr id="546" name="楕円 545">
          <a:extLst>
            <a:ext uri="{FF2B5EF4-FFF2-40B4-BE49-F238E27FC236}">
              <a16:creationId xmlns:a16="http://schemas.microsoft.com/office/drawing/2014/main" id="{FA4327E7-51F9-45E1-8ABD-E9EF73D9D31F}"/>
            </a:ext>
          </a:extLst>
        </xdr:cNvPr>
        <xdr:cNvSpPr/>
      </xdr:nvSpPr>
      <xdr:spPr>
        <a:xfrm>
          <a:off x="16268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57167</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787D8F51-1A17-4AE5-938B-5EDCAC1159C8}"/>
            </a:ext>
          </a:extLst>
        </xdr:cNvPr>
        <xdr:cNvSpPr txBox="1"/>
      </xdr:nvSpPr>
      <xdr:spPr>
        <a:xfrm>
          <a:off x="16357600"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xdr:rowOff>
    </xdr:from>
    <xdr:to>
      <xdr:col>81</xdr:col>
      <xdr:colOff>101600</xdr:colOff>
      <xdr:row>59</xdr:row>
      <xdr:rowOff>104140</xdr:rowOff>
    </xdr:to>
    <xdr:sp macro="" textlink="">
      <xdr:nvSpPr>
        <xdr:cNvPr id="548" name="楕円 547">
          <a:extLst>
            <a:ext uri="{FF2B5EF4-FFF2-40B4-BE49-F238E27FC236}">
              <a16:creationId xmlns:a16="http://schemas.microsoft.com/office/drawing/2014/main" id="{D0573257-8CC0-4E4F-AA70-F8B2B40F733C}"/>
            </a:ext>
          </a:extLst>
        </xdr:cNvPr>
        <xdr:cNvSpPr/>
      </xdr:nvSpPr>
      <xdr:spPr>
        <a:xfrm>
          <a:off x="15430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53340</xdr:rowOff>
    </xdr:from>
    <xdr:to>
      <xdr:col>85</xdr:col>
      <xdr:colOff>127000</xdr:colOff>
      <xdr:row>59</xdr:row>
      <xdr:rowOff>129540</xdr:rowOff>
    </xdr:to>
    <xdr:cxnSp macro="">
      <xdr:nvCxnSpPr>
        <xdr:cNvPr id="549" name="直線コネクタ 548">
          <a:extLst>
            <a:ext uri="{FF2B5EF4-FFF2-40B4-BE49-F238E27FC236}">
              <a16:creationId xmlns:a16="http://schemas.microsoft.com/office/drawing/2014/main" id="{D10ADCB6-0F9C-4522-8D57-435E32CB6873}"/>
            </a:ext>
          </a:extLst>
        </xdr:cNvPr>
        <xdr:cNvCxnSpPr/>
      </xdr:nvCxnSpPr>
      <xdr:spPr>
        <a:xfrm>
          <a:off x="15481300" y="1016889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105410</xdr:rowOff>
    </xdr:from>
    <xdr:to>
      <xdr:col>76</xdr:col>
      <xdr:colOff>165100</xdr:colOff>
      <xdr:row>59</xdr:row>
      <xdr:rowOff>35560</xdr:rowOff>
    </xdr:to>
    <xdr:sp macro="" textlink="">
      <xdr:nvSpPr>
        <xdr:cNvPr id="550" name="楕円 549">
          <a:extLst>
            <a:ext uri="{FF2B5EF4-FFF2-40B4-BE49-F238E27FC236}">
              <a16:creationId xmlns:a16="http://schemas.microsoft.com/office/drawing/2014/main" id="{2D41CD2B-251F-410E-AC7F-5A98843A3C5A}"/>
            </a:ext>
          </a:extLst>
        </xdr:cNvPr>
        <xdr:cNvSpPr/>
      </xdr:nvSpPr>
      <xdr:spPr>
        <a:xfrm>
          <a:off x="145415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156210</xdr:rowOff>
    </xdr:from>
    <xdr:to>
      <xdr:col>81</xdr:col>
      <xdr:colOff>50800</xdr:colOff>
      <xdr:row>59</xdr:row>
      <xdr:rowOff>53340</xdr:rowOff>
    </xdr:to>
    <xdr:cxnSp macro="">
      <xdr:nvCxnSpPr>
        <xdr:cNvPr id="551" name="直線コネクタ 550">
          <a:extLst>
            <a:ext uri="{FF2B5EF4-FFF2-40B4-BE49-F238E27FC236}">
              <a16:creationId xmlns:a16="http://schemas.microsoft.com/office/drawing/2014/main" id="{2569B8FA-7978-4270-80EE-8ED014B13C27}"/>
            </a:ext>
          </a:extLst>
        </xdr:cNvPr>
        <xdr:cNvCxnSpPr/>
      </xdr:nvCxnSpPr>
      <xdr:spPr>
        <a:xfrm>
          <a:off x="14592300" y="101003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59690</xdr:rowOff>
    </xdr:from>
    <xdr:to>
      <xdr:col>72</xdr:col>
      <xdr:colOff>38100</xdr:colOff>
      <xdr:row>58</xdr:row>
      <xdr:rowOff>161290</xdr:rowOff>
    </xdr:to>
    <xdr:sp macro="" textlink="">
      <xdr:nvSpPr>
        <xdr:cNvPr id="552" name="楕円 551">
          <a:extLst>
            <a:ext uri="{FF2B5EF4-FFF2-40B4-BE49-F238E27FC236}">
              <a16:creationId xmlns:a16="http://schemas.microsoft.com/office/drawing/2014/main" id="{107A0E15-79D8-4F6F-88BC-F1936E7D0314}"/>
            </a:ext>
          </a:extLst>
        </xdr:cNvPr>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58</xdr:row>
      <xdr:rowOff>156210</xdr:rowOff>
    </xdr:to>
    <xdr:cxnSp macro="">
      <xdr:nvCxnSpPr>
        <xdr:cNvPr id="553" name="直線コネクタ 552">
          <a:extLst>
            <a:ext uri="{FF2B5EF4-FFF2-40B4-BE49-F238E27FC236}">
              <a16:creationId xmlns:a16="http://schemas.microsoft.com/office/drawing/2014/main" id="{AFAE762A-1A86-4E5B-9BC6-0434E86A4377}"/>
            </a:ext>
          </a:extLst>
        </xdr:cNvPr>
        <xdr:cNvCxnSpPr/>
      </xdr:nvCxnSpPr>
      <xdr:spPr>
        <a:xfrm>
          <a:off x="13703300" y="100545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554" name="楕円 553">
          <a:extLst>
            <a:ext uri="{FF2B5EF4-FFF2-40B4-BE49-F238E27FC236}">
              <a16:creationId xmlns:a16="http://schemas.microsoft.com/office/drawing/2014/main" id="{C9186FE7-2D67-4ABC-B11A-046445D083BE}"/>
            </a:ext>
          </a:extLst>
        </xdr:cNvPr>
        <xdr:cNvSpPr/>
      </xdr:nvSpPr>
      <xdr:spPr>
        <a:xfrm>
          <a:off x="12763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80010</xdr:rowOff>
    </xdr:from>
    <xdr:to>
      <xdr:col>71</xdr:col>
      <xdr:colOff>177800</xdr:colOff>
      <xdr:row>58</xdr:row>
      <xdr:rowOff>110490</xdr:rowOff>
    </xdr:to>
    <xdr:cxnSp macro="">
      <xdr:nvCxnSpPr>
        <xdr:cNvPr id="555" name="直線コネクタ 554">
          <a:extLst>
            <a:ext uri="{FF2B5EF4-FFF2-40B4-BE49-F238E27FC236}">
              <a16:creationId xmlns:a16="http://schemas.microsoft.com/office/drawing/2014/main" id="{2DE39CB8-5106-4192-8A02-2C99F1446CA1}"/>
            </a:ext>
          </a:extLst>
        </xdr:cNvPr>
        <xdr:cNvCxnSpPr/>
      </xdr:nvCxnSpPr>
      <xdr:spPr>
        <a:xfrm>
          <a:off x="12814300" y="100241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93997</xdr:rowOff>
    </xdr:from>
    <xdr:ext cx="405111" cy="259045"/>
    <xdr:sp macro="" textlink="">
      <xdr:nvSpPr>
        <xdr:cNvPr id="556" name="n_1aveValue【学校施設】&#10;有形固定資産減価償却率">
          <a:extLst>
            <a:ext uri="{FF2B5EF4-FFF2-40B4-BE49-F238E27FC236}">
              <a16:creationId xmlns:a16="http://schemas.microsoft.com/office/drawing/2014/main" id="{85BB7D40-C27E-4439-995C-2D99E5179DCE}"/>
            </a:ext>
          </a:extLst>
        </xdr:cNvPr>
        <xdr:cNvSpPr txBox="1"/>
      </xdr:nvSpPr>
      <xdr:spPr>
        <a:xfrm>
          <a:off x="152660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34307</xdr:rowOff>
    </xdr:from>
    <xdr:ext cx="405111" cy="259045"/>
    <xdr:sp macro="" textlink="">
      <xdr:nvSpPr>
        <xdr:cNvPr id="557" name="n_2aveValue【学校施設】&#10;有形固定資産減価償却率">
          <a:extLst>
            <a:ext uri="{FF2B5EF4-FFF2-40B4-BE49-F238E27FC236}">
              <a16:creationId xmlns:a16="http://schemas.microsoft.com/office/drawing/2014/main" id="{58B468E7-366A-4808-BE61-798C03BEB242}"/>
            </a:ext>
          </a:extLst>
        </xdr:cNvPr>
        <xdr:cNvSpPr txBox="1"/>
      </xdr:nvSpPr>
      <xdr:spPr>
        <a:xfrm>
          <a:off x="14389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49547</xdr:rowOff>
    </xdr:from>
    <xdr:ext cx="405111" cy="259045"/>
    <xdr:sp macro="" textlink="">
      <xdr:nvSpPr>
        <xdr:cNvPr id="558" name="n_3aveValue【学校施設】&#10;有形固定資産減価償却率">
          <a:extLst>
            <a:ext uri="{FF2B5EF4-FFF2-40B4-BE49-F238E27FC236}">
              <a16:creationId xmlns:a16="http://schemas.microsoft.com/office/drawing/2014/main" id="{36CE6DBD-BEED-4FF1-996E-B4CC72895B81}"/>
            </a:ext>
          </a:extLst>
        </xdr:cNvPr>
        <xdr:cNvSpPr txBox="1"/>
      </xdr:nvSpPr>
      <xdr:spPr>
        <a:xfrm>
          <a:off x="13500744" y="1016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7637</xdr:rowOff>
    </xdr:from>
    <xdr:ext cx="405111" cy="259045"/>
    <xdr:sp macro="" textlink="">
      <xdr:nvSpPr>
        <xdr:cNvPr id="559" name="n_4aveValue【学校施設】&#10;有形固定資産減価償却率">
          <a:extLst>
            <a:ext uri="{FF2B5EF4-FFF2-40B4-BE49-F238E27FC236}">
              <a16:creationId xmlns:a16="http://schemas.microsoft.com/office/drawing/2014/main" id="{53B5CE55-F388-423D-848F-905DA10275D6}"/>
            </a:ext>
          </a:extLst>
        </xdr:cNvPr>
        <xdr:cNvSpPr txBox="1"/>
      </xdr:nvSpPr>
      <xdr:spPr>
        <a:xfrm>
          <a:off x="126117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95267</xdr:rowOff>
    </xdr:from>
    <xdr:ext cx="405111" cy="259045"/>
    <xdr:sp macro="" textlink="">
      <xdr:nvSpPr>
        <xdr:cNvPr id="560" name="n_1mainValue【学校施設】&#10;有形固定資産減価償却率">
          <a:extLst>
            <a:ext uri="{FF2B5EF4-FFF2-40B4-BE49-F238E27FC236}">
              <a16:creationId xmlns:a16="http://schemas.microsoft.com/office/drawing/2014/main" id="{1B7FB086-8CA6-4C06-BF78-1FC6BD24EC34}"/>
            </a:ext>
          </a:extLst>
        </xdr:cNvPr>
        <xdr:cNvSpPr txBox="1"/>
      </xdr:nvSpPr>
      <xdr:spPr>
        <a:xfrm>
          <a:off x="1526604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52087</xdr:rowOff>
    </xdr:from>
    <xdr:ext cx="405111" cy="259045"/>
    <xdr:sp macro="" textlink="">
      <xdr:nvSpPr>
        <xdr:cNvPr id="561" name="n_2mainValue【学校施設】&#10;有形固定資産減価償却率">
          <a:extLst>
            <a:ext uri="{FF2B5EF4-FFF2-40B4-BE49-F238E27FC236}">
              <a16:creationId xmlns:a16="http://schemas.microsoft.com/office/drawing/2014/main" id="{B4D361A1-1F58-4C4B-91AB-7321A2D74C98}"/>
            </a:ext>
          </a:extLst>
        </xdr:cNvPr>
        <xdr:cNvSpPr txBox="1"/>
      </xdr:nvSpPr>
      <xdr:spPr>
        <a:xfrm>
          <a:off x="14389744" y="982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6367</xdr:rowOff>
    </xdr:from>
    <xdr:ext cx="405111" cy="259045"/>
    <xdr:sp macro="" textlink="">
      <xdr:nvSpPr>
        <xdr:cNvPr id="562" name="n_3mainValue【学校施設】&#10;有形固定資産減価償却率">
          <a:extLst>
            <a:ext uri="{FF2B5EF4-FFF2-40B4-BE49-F238E27FC236}">
              <a16:creationId xmlns:a16="http://schemas.microsoft.com/office/drawing/2014/main" id="{4F1A6281-E036-4DB7-BA32-214ED9B4FEF2}"/>
            </a:ext>
          </a:extLst>
        </xdr:cNvPr>
        <xdr:cNvSpPr txBox="1"/>
      </xdr:nvSpPr>
      <xdr:spPr>
        <a:xfrm>
          <a:off x="13500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563" name="n_4mainValue【学校施設】&#10;有形固定資産減価償却率">
          <a:extLst>
            <a:ext uri="{FF2B5EF4-FFF2-40B4-BE49-F238E27FC236}">
              <a16:creationId xmlns:a16="http://schemas.microsoft.com/office/drawing/2014/main" id="{38D3A5CB-73B2-48B2-8424-570E6E6C0D5A}"/>
            </a:ext>
          </a:extLst>
        </xdr:cNvPr>
        <xdr:cNvSpPr txBox="1"/>
      </xdr:nvSpPr>
      <xdr:spPr>
        <a:xfrm>
          <a:off x="12611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A8922F33-E680-4106-B93B-004B6CDF776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E7EED6E7-74D6-4AC6-BEDE-C5283379210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A0CA0CFB-B411-4FF2-A2C7-2A3CFB0A193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FD849667-3F8E-4C63-A21D-F5B2232E2A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F4D1D2A8-6BCB-417B-8D8B-CA06D0AB289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3BDA78D5-F38A-4E9B-BFF3-22392839C9C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C64BB19A-252C-436E-BFE1-2DAD58EC06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F4421D37-1321-4F5D-8A2D-C193DA7D01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AD9FCA9-DAF8-4D30-B7D8-FE60CB53C7D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9362E84-B492-4903-BE4E-9D02D8FDB4F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155ACC65-B372-4B6E-BD82-0B8D1750411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5" name="直線コネクタ 574">
          <a:extLst>
            <a:ext uri="{FF2B5EF4-FFF2-40B4-BE49-F238E27FC236}">
              <a16:creationId xmlns:a16="http://schemas.microsoft.com/office/drawing/2014/main" id="{DDD64A43-55AE-4B37-962E-098952C1C8BB}"/>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6" name="テキスト ボックス 575">
          <a:extLst>
            <a:ext uri="{FF2B5EF4-FFF2-40B4-BE49-F238E27FC236}">
              <a16:creationId xmlns:a16="http://schemas.microsoft.com/office/drawing/2014/main" id="{BF9C1C81-897F-4F7A-A875-F82614033818}"/>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4E36ADC8-38F0-4C52-B0A9-EDDB6C7FB61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8" name="テキスト ボックス 577">
          <a:extLst>
            <a:ext uri="{FF2B5EF4-FFF2-40B4-BE49-F238E27FC236}">
              <a16:creationId xmlns:a16="http://schemas.microsoft.com/office/drawing/2014/main" id="{3341E40C-2319-4310-AA82-0ACCE9A9689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9" name="直線コネクタ 578">
          <a:extLst>
            <a:ext uri="{FF2B5EF4-FFF2-40B4-BE49-F238E27FC236}">
              <a16:creationId xmlns:a16="http://schemas.microsoft.com/office/drawing/2014/main" id="{E9D65F48-EE0C-4E91-93F8-FE61D2095CA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80" name="テキスト ボックス 579">
          <a:extLst>
            <a:ext uri="{FF2B5EF4-FFF2-40B4-BE49-F238E27FC236}">
              <a16:creationId xmlns:a16="http://schemas.microsoft.com/office/drawing/2014/main" id="{1C70727B-4BA0-4C63-B28C-917FB50561DE}"/>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C639F7A2-FAE0-40D9-9E2F-75C57E4FE5B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93B8C4F-BD46-4B02-9A93-60E8ED4201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2B50FBB1-5E66-4F7B-AC4A-79C2AB7E3E1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170879</xdr:rowOff>
    </xdr:from>
    <xdr:to>
      <xdr:col>116</xdr:col>
      <xdr:colOff>62864</xdr:colOff>
      <xdr:row>63</xdr:row>
      <xdr:rowOff>2857</xdr:rowOff>
    </xdr:to>
    <xdr:cxnSp macro="">
      <xdr:nvCxnSpPr>
        <xdr:cNvPr id="584" name="直線コネクタ 583">
          <a:extLst>
            <a:ext uri="{FF2B5EF4-FFF2-40B4-BE49-F238E27FC236}">
              <a16:creationId xmlns:a16="http://schemas.microsoft.com/office/drawing/2014/main" id="{EB8DFD9B-928F-4AB8-BE47-B45AF3C362BE}"/>
            </a:ext>
          </a:extLst>
        </xdr:cNvPr>
        <xdr:cNvCxnSpPr/>
      </xdr:nvCxnSpPr>
      <xdr:spPr>
        <a:xfrm flipV="1">
          <a:off x="22160864" y="9600629"/>
          <a:ext cx="0" cy="1203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6684</xdr:rowOff>
    </xdr:from>
    <xdr:ext cx="469744" cy="259045"/>
    <xdr:sp macro="" textlink="">
      <xdr:nvSpPr>
        <xdr:cNvPr id="585" name="【学校施設】&#10;一人当たり面積最小値テキスト">
          <a:extLst>
            <a:ext uri="{FF2B5EF4-FFF2-40B4-BE49-F238E27FC236}">
              <a16:creationId xmlns:a16="http://schemas.microsoft.com/office/drawing/2014/main" id="{C3118802-95DD-43A6-A434-FE7FC9047CC1}"/>
            </a:ext>
          </a:extLst>
        </xdr:cNvPr>
        <xdr:cNvSpPr txBox="1"/>
      </xdr:nvSpPr>
      <xdr:spPr>
        <a:xfrm>
          <a:off x="22199600" y="10808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2857</xdr:rowOff>
    </xdr:from>
    <xdr:to>
      <xdr:col>116</xdr:col>
      <xdr:colOff>152400</xdr:colOff>
      <xdr:row>63</xdr:row>
      <xdr:rowOff>2857</xdr:rowOff>
    </xdr:to>
    <xdr:cxnSp macro="">
      <xdr:nvCxnSpPr>
        <xdr:cNvPr id="586" name="直線コネクタ 585">
          <a:extLst>
            <a:ext uri="{FF2B5EF4-FFF2-40B4-BE49-F238E27FC236}">
              <a16:creationId xmlns:a16="http://schemas.microsoft.com/office/drawing/2014/main" id="{9B859AA2-9290-48F4-9DFB-94E60DC8D284}"/>
            </a:ext>
          </a:extLst>
        </xdr:cNvPr>
        <xdr:cNvCxnSpPr/>
      </xdr:nvCxnSpPr>
      <xdr:spPr>
        <a:xfrm>
          <a:off x="22072600" y="10804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117556</xdr:rowOff>
    </xdr:from>
    <xdr:ext cx="469744" cy="259045"/>
    <xdr:sp macro="" textlink="">
      <xdr:nvSpPr>
        <xdr:cNvPr id="587" name="【学校施設】&#10;一人当たり面積最大値テキスト">
          <a:extLst>
            <a:ext uri="{FF2B5EF4-FFF2-40B4-BE49-F238E27FC236}">
              <a16:creationId xmlns:a16="http://schemas.microsoft.com/office/drawing/2014/main" id="{9AC926CA-DD57-4D50-A63A-078DA0B8686D}"/>
            </a:ext>
          </a:extLst>
        </xdr:cNvPr>
        <xdr:cNvSpPr txBox="1"/>
      </xdr:nvSpPr>
      <xdr:spPr>
        <a:xfrm>
          <a:off x="22199600" y="937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170879</xdr:rowOff>
    </xdr:from>
    <xdr:to>
      <xdr:col>116</xdr:col>
      <xdr:colOff>152400</xdr:colOff>
      <xdr:row>55</xdr:row>
      <xdr:rowOff>170879</xdr:rowOff>
    </xdr:to>
    <xdr:cxnSp macro="">
      <xdr:nvCxnSpPr>
        <xdr:cNvPr id="588" name="直線コネクタ 587">
          <a:extLst>
            <a:ext uri="{FF2B5EF4-FFF2-40B4-BE49-F238E27FC236}">
              <a16:creationId xmlns:a16="http://schemas.microsoft.com/office/drawing/2014/main" id="{33FD0928-3C58-4C83-B827-9785B3CBCFB1}"/>
            </a:ext>
          </a:extLst>
        </xdr:cNvPr>
        <xdr:cNvCxnSpPr/>
      </xdr:nvCxnSpPr>
      <xdr:spPr>
        <a:xfrm>
          <a:off x="22072600" y="9600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99077</xdr:rowOff>
    </xdr:from>
    <xdr:ext cx="469744" cy="259045"/>
    <xdr:sp macro="" textlink="">
      <xdr:nvSpPr>
        <xdr:cNvPr id="589" name="【学校施設】&#10;一人当たり面積平均値テキスト">
          <a:extLst>
            <a:ext uri="{FF2B5EF4-FFF2-40B4-BE49-F238E27FC236}">
              <a16:creationId xmlns:a16="http://schemas.microsoft.com/office/drawing/2014/main" id="{6075DFE6-2935-4DB8-8F80-C653CB5EAB08}"/>
            </a:ext>
          </a:extLst>
        </xdr:cNvPr>
        <xdr:cNvSpPr txBox="1"/>
      </xdr:nvSpPr>
      <xdr:spPr>
        <a:xfrm>
          <a:off x="22199600" y="10386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120650</xdr:rowOff>
    </xdr:from>
    <xdr:to>
      <xdr:col>116</xdr:col>
      <xdr:colOff>114300</xdr:colOff>
      <xdr:row>61</xdr:row>
      <xdr:rowOff>50800</xdr:rowOff>
    </xdr:to>
    <xdr:sp macro="" textlink="">
      <xdr:nvSpPr>
        <xdr:cNvPr id="590" name="フローチャート: 判断 589">
          <a:extLst>
            <a:ext uri="{FF2B5EF4-FFF2-40B4-BE49-F238E27FC236}">
              <a16:creationId xmlns:a16="http://schemas.microsoft.com/office/drawing/2014/main" id="{F664640D-9D7F-4190-8139-3DA4B0736030}"/>
            </a:ext>
          </a:extLst>
        </xdr:cNvPr>
        <xdr:cNvSpPr/>
      </xdr:nvSpPr>
      <xdr:spPr>
        <a:xfrm>
          <a:off x="22110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121793</xdr:rowOff>
    </xdr:from>
    <xdr:to>
      <xdr:col>112</xdr:col>
      <xdr:colOff>38100</xdr:colOff>
      <xdr:row>61</xdr:row>
      <xdr:rowOff>51943</xdr:rowOff>
    </xdr:to>
    <xdr:sp macro="" textlink="">
      <xdr:nvSpPr>
        <xdr:cNvPr id="591" name="フローチャート: 判断 590">
          <a:extLst>
            <a:ext uri="{FF2B5EF4-FFF2-40B4-BE49-F238E27FC236}">
              <a16:creationId xmlns:a16="http://schemas.microsoft.com/office/drawing/2014/main" id="{6BBAD7CD-35A5-4C1A-BA02-4FA3CD990CC4}"/>
            </a:ext>
          </a:extLst>
        </xdr:cNvPr>
        <xdr:cNvSpPr/>
      </xdr:nvSpPr>
      <xdr:spPr>
        <a:xfrm>
          <a:off x="21272500" y="1040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121221</xdr:rowOff>
    </xdr:from>
    <xdr:to>
      <xdr:col>107</xdr:col>
      <xdr:colOff>101600</xdr:colOff>
      <xdr:row>61</xdr:row>
      <xdr:rowOff>51371</xdr:rowOff>
    </xdr:to>
    <xdr:sp macro="" textlink="">
      <xdr:nvSpPr>
        <xdr:cNvPr id="592" name="フローチャート: 判断 591">
          <a:extLst>
            <a:ext uri="{FF2B5EF4-FFF2-40B4-BE49-F238E27FC236}">
              <a16:creationId xmlns:a16="http://schemas.microsoft.com/office/drawing/2014/main" id="{2863B8FB-E720-4870-A8E3-206C40759BE9}"/>
            </a:ext>
          </a:extLst>
        </xdr:cNvPr>
        <xdr:cNvSpPr/>
      </xdr:nvSpPr>
      <xdr:spPr>
        <a:xfrm>
          <a:off x="20383500" y="10408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141795</xdr:rowOff>
    </xdr:from>
    <xdr:to>
      <xdr:col>102</xdr:col>
      <xdr:colOff>165100</xdr:colOff>
      <xdr:row>61</xdr:row>
      <xdr:rowOff>71945</xdr:rowOff>
    </xdr:to>
    <xdr:sp macro="" textlink="">
      <xdr:nvSpPr>
        <xdr:cNvPr id="593" name="フローチャート: 判断 592">
          <a:extLst>
            <a:ext uri="{FF2B5EF4-FFF2-40B4-BE49-F238E27FC236}">
              <a16:creationId xmlns:a16="http://schemas.microsoft.com/office/drawing/2014/main" id="{43A98A22-9D5B-4CA7-A69E-4C0836A2215E}"/>
            </a:ext>
          </a:extLst>
        </xdr:cNvPr>
        <xdr:cNvSpPr/>
      </xdr:nvSpPr>
      <xdr:spPr>
        <a:xfrm>
          <a:off x="19494500" y="104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144653</xdr:rowOff>
    </xdr:from>
    <xdr:to>
      <xdr:col>98</xdr:col>
      <xdr:colOff>38100</xdr:colOff>
      <xdr:row>61</xdr:row>
      <xdr:rowOff>74803</xdr:rowOff>
    </xdr:to>
    <xdr:sp macro="" textlink="">
      <xdr:nvSpPr>
        <xdr:cNvPr id="594" name="フローチャート: 判断 593">
          <a:extLst>
            <a:ext uri="{FF2B5EF4-FFF2-40B4-BE49-F238E27FC236}">
              <a16:creationId xmlns:a16="http://schemas.microsoft.com/office/drawing/2014/main" id="{6D475789-F04E-4B73-9994-3BB59D948CD6}"/>
            </a:ext>
          </a:extLst>
        </xdr:cNvPr>
        <xdr:cNvSpPr/>
      </xdr:nvSpPr>
      <xdr:spPr>
        <a:xfrm>
          <a:off x="18605500" y="1043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6E358D08-DB3E-48CA-A9C0-041C8F12503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95149FC1-9754-487E-A4BA-C0501B4960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171A275-34BF-4D31-9EF2-BB0BFA24A25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28BB255-DFC1-48BD-85C4-349A2869DA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29728918-21C2-4788-B918-C15C270271B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55499</xdr:rowOff>
    </xdr:from>
    <xdr:to>
      <xdr:col>116</xdr:col>
      <xdr:colOff>114300</xdr:colOff>
      <xdr:row>60</xdr:row>
      <xdr:rowOff>157099</xdr:rowOff>
    </xdr:to>
    <xdr:sp macro="" textlink="">
      <xdr:nvSpPr>
        <xdr:cNvPr id="600" name="楕円 599">
          <a:extLst>
            <a:ext uri="{FF2B5EF4-FFF2-40B4-BE49-F238E27FC236}">
              <a16:creationId xmlns:a16="http://schemas.microsoft.com/office/drawing/2014/main" id="{48E916E4-24A7-48E3-97B9-A3C17C840124}"/>
            </a:ext>
          </a:extLst>
        </xdr:cNvPr>
        <xdr:cNvSpPr/>
      </xdr:nvSpPr>
      <xdr:spPr>
        <a:xfrm>
          <a:off x="22110700" y="1034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78376</xdr:rowOff>
    </xdr:from>
    <xdr:ext cx="469744" cy="259045"/>
    <xdr:sp macro="" textlink="">
      <xdr:nvSpPr>
        <xdr:cNvPr id="601" name="【学校施設】&#10;一人当たり面積該当値テキスト">
          <a:extLst>
            <a:ext uri="{FF2B5EF4-FFF2-40B4-BE49-F238E27FC236}">
              <a16:creationId xmlns:a16="http://schemas.microsoft.com/office/drawing/2014/main" id="{B9FB9342-32FE-41A7-883E-064B5B07C9B7}"/>
            </a:ext>
          </a:extLst>
        </xdr:cNvPr>
        <xdr:cNvSpPr txBox="1"/>
      </xdr:nvSpPr>
      <xdr:spPr>
        <a:xfrm>
          <a:off x="22199600" y="1019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41211</xdr:rowOff>
    </xdr:from>
    <xdr:to>
      <xdr:col>112</xdr:col>
      <xdr:colOff>38100</xdr:colOff>
      <xdr:row>60</xdr:row>
      <xdr:rowOff>142811</xdr:rowOff>
    </xdr:to>
    <xdr:sp macro="" textlink="">
      <xdr:nvSpPr>
        <xdr:cNvPr id="602" name="楕円 601">
          <a:extLst>
            <a:ext uri="{FF2B5EF4-FFF2-40B4-BE49-F238E27FC236}">
              <a16:creationId xmlns:a16="http://schemas.microsoft.com/office/drawing/2014/main" id="{E90EA560-E5B6-4EA0-AB22-6BAA85508320}"/>
            </a:ext>
          </a:extLst>
        </xdr:cNvPr>
        <xdr:cNvSpPr/>
      </xdr:nvSpPr>
      <xdr:spPr>
        <a:xfrm>
          <a:off x="21272500" y="1032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92011</xdr:rowOff>
    </xdr:from>
    <xdr:to>
      <xdr:col>116</xdr:col>
      <xdr:colOff>63500</xdr:colOff>
      <xdr:row>60</xdr:row>
      <xdr:rowOff>106299</xdr:rowOff>
    </xdr:to>
    <xdr:cxnSp macro="">
      <xdr:nvCxnSpPr>
        <xdr:cNvPr id="603" name="直線コネクタ 602">
          <a:extLst>
            <a:ext uri="{FF2B5EF4-FFF2-40B4-BE49-F238E27FC236}">
              <a16:creationId xmlns:a16="http://schemas.microsoft.com/office/drawing/2014/main" id="{006645E4-F804-4034-9843-C4B9E3E9FF11}"/>
            </a:ext>
          </a:extLst>
        </xdr:cNvPr>
        <xdr:cNvCxnSpPr/>
      </xdr:nvCxnSpPr>
      <xdr:spPr>
        <a:xfrm>
          <a:off x="21323300" y="10379011"/>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51498</xdr:rowOff>
    </xdr:from>
    <xdr:to>
      <xdr:col>107</xdr:col>
      <xdr:colOff>101600</xdr:colOff>
      <xdr:row>60</xdr:row>
      <xdr:rowOff>153098</xdr:rowOff>
    </xdr:to>
    <xdr:sp macro="" textlink="">
      <xdr:nvSpPr>
        <xdr:cNvPr id="604" name="楕円 603">
          <a:extLst>
            <a:ext uri="{FF2B5EF4-FFF2-40B4-BE49-F238E27FC236}">
              <a16:creationId xmlns:a16="http://schemas.microsoft.com/office/drawing/2014/main" id="{E69C3AF8-8D16-471A-98B9-00F99104A0A8}"/>
            </a:ext>
          </a:extLst>
        </xdr:cNvPr>
        <xdr:cNvSpPr/>
      </xdr:nvSpPr>
      <xdr:spPr>
        <a:xfrm>
          <a:off x="20383500" y="1033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92011</xdr:rowOff>
    </xdr:from>
    <xdr:to>
      <xdr:col>111</xdr:col>
      <xdr:colOff>177800</xdr:colOff>
      <xdr:row>60</xdr:row>
      <xdr:rowOff>102298</xdr:rowOff>
    </xdr:to>
    <xdr:cxnSp macro="">
      <xdr:nvCxnSpPr>
        <xdr:cNvPr id="605" name="直線コネクタ 604">
          <a:extLst>
            <a:ext uri="{FF2B5EF4-FFF2-40B4-BE49-F238E27FC236}">
              <a16:creationId xmlns:a16="http://schemas.microsoft.com/office/drawing/2014/main" id="{7A7CA3E4-7509-48CB-8EF2-A565447E2F86}"/>
            </a:ext>
          </a:extLst>
        </xdr:cNvPr>
        <xdr:cNvCxnSpPr/>
      </xdr:nvCxnSpPr>
      <xdr:spPr>
        <a:xfrm flipV="1">
          <a:off x="20434300" y="10379011"/>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33210</xdr:rowOff>
    </xdr:from>
    <xdr:to>
      <xdr:col>102</xdr:col>
      <xdr:colOff>165100</xdr:colOff>
      <xdr:row>60</xdr:row>
      <xdr:rowOff>134810</xdr:rowOff>
    </xdr:to>
    <xdr:sp macro="" textlink="">
      <xdr:nvSpPr>
        <xdr:cNvPr id="606" name="楕円 605">
          <a:extLst>
            <a:ext uri="{FF2B5EF4-FFF2-40B4-BE49-F238E27FC236}">
              <a16:creationId xmlns:a16="http://schemas.microsoft.com/office/drawing/2014/main" id="{8D199866-B289-4F5C-B62D-75A67F666CEF}"/>
            </a:ext>
          </a:extLst>
        </xdr:cNvPr>
        <xdr:cNvSpPr/>
      </xdr:nvSpPr>
      <xdr:spPr>
        <a:xfrm>
          <a:off x="19494500" y="1032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84010</xdr:rowOff>
    </xdr:from>
    <xdr:to>
      <xdr:col>107</xdr:col>
      <xdr:colOff>50800</xdr:colOff>
      <xdr:row>60</xdr:row>
      <xdr:rowOff>102298</xdr:rowOff>
    </xdr:to>
    <xdr:cxnSp macro="">
      <xdr:nvCxnSpPr>
        <xdr:cNvPr id="607" name="直線コネクタ 606">
          <a:extLst>
            <a:ext uri="{FF2B5EF4-FFF2-40B4-BE49-F238E27FC236}">
              <a16:creationId xmlns:a16="http://schemas.microsoft.com/office/drawing/2014/main" id="{A02F301F-FBFB-4D8E-BC79-18C0A71B9CC9}"/>
            </a:ext>
          </a:extLst>
        </xdr:cNvPr>
        <xdr:cNvCxnSpPr/>
      </xdr:nvCxnSpPr>
      <xdr:spPr>
        <a:xfrm>
          <a:off x="19545300" y="1037101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44069</xdr:rowOff>
    </xdr:from>
    <xdr:to>
      <xdr:col>98</xdr:col>
      <xdr:colOff>38100</xdr:colOff>
      <xdr:row>60</xdr:row>
      <xdr:rowOff>145669</xdr:rowOff>
    </xdr:to>
    <xdr:sp macro="" textlink="">
      <xdr:nvSpPr>
        <xdr:cNvPr id="608" name="楕円 607">
          <a:extLst>
            <a:ext uri="{FF2B5EF4-FFF2-40B4-BE49-F238E27FC236}">
              <a16:creationId xmlns:a16="http://schemas.microsoft.com/office/drawing/2014/main" id="{94B5E322-94DC-4AD1-9D8F-67F46D1D96F5}"/>
            </a:ext>
          </a:extLst>
        </xdr:cNvPr>
        <xdr:cNvSpPr/>
      </xdr:nvSpPr>
      <xdr:spPr>
        <a:xfrm>
          <a:off x="18605500" y="1033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84010</xdr:rowOff>
    </xdr:from>
    <xdr:to>
      <xdr:col>102</xdr:col>
      <xdr:colOff>114300</xdr:colOff>
      <xdr:row>60</xdr:row>
      <xdr:rowOff>94869</xdr:rowOff>
    </xdr:to>
    <xdr:cxnSp macro="">
      <xdr:nvCxnSpPr>
        <xdr:cNvPr id="609" name="直線コネクタ 608">
          <a:extLst>
            <a:ext uri="{FF2B5EF4-FFF2-40B4-BE49-F238E27FC236}">
              <a16:creationId xmlns:a16="http://schemas.microsoft.com/office/drawing/2014/main" id="{DA77ABE4-B7D0-4A48-981F-4F37FF40699C}"/>
            </a:ext>
          </a:extLst>
        </xdr:cNvPr>
        <xdr:cNvCxnSpPr/>
      </xdr:nvCxnSpPr>
      <xdr:spPr>
        <a:xfrm flipV="1">
          <a:off x="18656300" y="10371010"/>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43070</xdr:rowOff>
    </xdr:from>
    <xdr:ext cx="469744" cy="259045"/>
    <xdr:sp macro="" textlink="">
      <xdr:nvSpPr>
        <xdr:cNvPr id="610" name="n_1aveValue【学校施設】&#10;一人当たり面積">
          <a:extLst>
            <a:ext uri="{FF2B5EF4-FFF2-40B4-BE49-F238E27FC236}">
              <a16:creationId xmlns:a16="http://schemas.microsoft.com/office/drawing/2014/main" id="{C063FE6A-6DF7-435B-9A98-3F1B77474A6C}"/>
            </a:ext>
          </a:extLst>
        </xdr:cNvPr>
        <xdr:cNvSpPr txBox="1"/>
      </xdr:nvSpPr>
      <xdr:spPr>
        <a:xfrm>
          <a:off x="21075727" y="1050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42498</xdr:rowOff>
    </xdr:from>
    <xdr:ext cx="469744" cy="259045"/>
    <xdr:sp macro="" textlink="">
      <xdr:nvSpPr>
        <xdr:cNvPr id="611" name="n_2aveValue【学校施設】&#10;一人当たり面積">
          <a:extLst>
            <a:ext uri="{FF2B5EF4-FFF2-40B4-BE49-F238E27FC236}">
              <a16:creationId xmlns:a16="http://schemas.microsoft.com/office/drawing/2014/main" id="{65934E41-4F16-433C-A913-69C225E6A301}"/>
            </a:ext>
          </a:extLst>
        </xdr:cNvPr>
        <xdr:cNvSpPr txBox="1"/>
      </xdr:nvSpPr>
      <xdr:spPr>
        <a:xfrm>
          <a:off x="20199427" y="10500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63072</xdr:rowOff>
    </xdr:from>
    <xdr:ext cx="469744" cy="259045"/>
    <xdr:sp macro="" textlink="">
      <xdr:nvSpPr>
        <xdr:cNvPr id="612" name="n_3aveValue【学校施設】&#10;一人当たり面積">
          <a:extLst>
            <a:ext uri="{FF2B5EF4-FFF2-40B4-BE49-F238E27FC236}">
              <a16:creationId xmlns:a16="http://schemas.microsoft.com/office/drawing/2014/main" id="{E7C45261-342A-4E0B-AC42-D3B401BBB93C}"/>
            </a:ext>
          </a:extLst>
        </xdr:cNvPr>
        <xdr:cNvSpPr txBox="1"/>
      </xdr:nvSpPr>
      <xdr:spPr>
        <a:xfrm>
          <a:off x="19310427" y="1052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65930</xdr:rowOff>
    </xdr:from>
    <xdr:ext cx="469744" cy="259045"/>
    <xdr:sp macro="" textlink="">
      <xdr:nvSpPr>
        <xdr:cNvPr id="613" name="n_4aveValue【学校施設】&#10;一人当たり面積">
          <a:extLst>
            <a:ext uri="{FF2B5EF4-FFF2-40B4-BE49-F238E27FC236}">
              <a16:creationId xmlns:a16="http://schemas.microsoft.com/office/drawing/2014/main" id="{B42A5E07-F21C-4F0B-8C6D-86031E4FDD39}"/>
            </a:ext>
          </a:extLst>
        </xdr:cNvPr>
        <xdr:cNvSpPr txBox="1"/>
      </xdr:nvSpPr>
      <xdr:spPr>
        <a:xfrm>
          <a:off x="18421427" y="1052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159338</xdr:rowOff>
    </xdr:from>
    <xdr:ext cx="469744" cy="259045"/>
    <xdr:sp macro="" textlink="">
      <xdr:nvSpPr>
        <xdr:cNvPr id="614" name="n_1mainValue【学校施設】&#10;一人当たり面積">
          <a:extLst>
            <a:ext uri="{FF2B5EF4-FFF2-40B4-BE49-F238E27FC236}">
              <a16:creationId xmlns:a16="http://schemas.microsoft.com/office/drawing/2014/main" id="{E384E6C2-4E56-4E13-A3A9-21F92A83BA16}"/>
            </a:ext>
          </a:extLst>
        </xdr:cNvPr>
        <xdr:cNvSpPr txBox="1"/>
      </xdr:nvSpPr>
      <xdr:spPr>
        <a:xfrm>
          <a:off x="21075727" y="101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169625</xdr:rowOff>
    </xdr:from>
    <xdr:ext cx="469744" cy="259045"/>
    <xdr:sp macro="" textlink="">
      <xdr:nvSpPr>
        <xdr:cNvPr id="615" name="n_2mainValue【学校施設】&#10;一人当たり面積">
          <a:extLst>
            <a:ext uri="{FF2B5EF4-FFF2-40B4-BE49-F238E27FC236}">
              <a16:creationId xmlns:a16="http://schemas.microsoft.com/office/drawing/2014/main" id="{C059D895-2197-435B-83F4-D5955CC47B50}"/>
            </a:ext>
          </a:extLst>
        </xdr:cNvPr>
        <xdr:cNvSpPr txBox="1"/>
      </xdr:nvSpPr>
      <xdr:spPr>
        <a:xfrm>
          <a:off x="20199427" y="1011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151337</xdr:rowOff>
    </xdr:from>
    <xdr:ext cx="469744" cy="259045"/>
    <xdr:sp macro="" textlink="">
      <xdr:nvSpPr>
        <xdr:cNvPr id="616" name="n_3mainValue【学校施設】&#10;一人当たり面積">
          <a:extLst>
            <a:ext uri="{FF2B5EF4-FFF2-40B4-BE49-F238E27FC236}">
              <a16:creationId xmlns:a16="http://schemas.microsoft.com/office/drawing/2014/main" id="{02C03F85-1C93-4E22-AD76-EE3F43FF326C}"/>
            </a:ext>
          </a:extLst>
        </xdr:cNvPr>
        <xdr:cNvSpPr txBox="1"/>
      </xdr:nvSpPr>
      <xdr:spPr>
        <a:xfrm>
          <a:off x="19310427" y="1009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162196</xdr:rowOff>
    </xdr:from>
    <xdr:ext cx="469744" cy="259045"/>
    <xdr:sp macro="" textlink="">
      <xdr:nvSpPr>
        <xdr:cNvPr id="617" name="n_4mainValue【学校施設】&#10;一人当たり面積">
          <a:extLst>
            <a:ext uri="{FF2B5EF4-FFF2-40B4-BE49-F238E27FC236}">
              <a16:creationId xmlns:a16="http://schemas.microsoft.com/office/drawing/2014/main" id="{1283F579-02E2-41A9-9412-3BDC94109F05}"/>
            </a:ext>
          </a:extLst>
        </xdr:cNvPr>
        <xdr:cNvSpPr txBox="1"/>
      </xdr:nvSpPr>
      <xdr:spPr>
        <a:xfrm>
          <a:off x="18421427" y="10106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1F4BC02B-A925-49B0-ABF8-B04F6EF2351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24573B16-9855-4F11-A2E4-24C1228ED91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9042B1AC-73E0-4A08-A301-96B81B98B6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DDE96257-87BF-4A59-A6BF-90D146DD07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FE053D26-81AE-4AC1-B5E9-B4B901C4DE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A27670A-925C-4E11-A9D0-D23764DB9B2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B321A40A-B5A6-4822-BEB3-03529D9D4C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C50E0223-CE55-41C0-909F-310AFCFF2C0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639A4B2F-9486-45F1-A725-0CFE7CDAE52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874EE62D-645D-4203-B890-EDA3C6EB727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3E85FD55-667F-4961-B299-3CF37730CE4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DC3C2C28-0200-476B-BC66-D8FF7D6CFD0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2CCB4EFB-C23A-4FB4-BF5A-A213BCCAA25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8249A5CD-EB40-491B-A6E0-9EDC192DBEC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90DDBDB6-0ABD-482A-BC1C-F063BEFCBD0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7E608F0A-B791-42B9-B7B4-B64A089F1BC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620615E7-B258-495F-AD42-82AF360A4C4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35855FA7-2365-40C5-8AAB-9496A5E9306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F88F5171-BD10-48C0-A0BB-3E75481F900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53F0C65F-498F-4D2C-A047-07E32E7B9B9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33A4C0A6-A999-41E7-A891-67AF6310BE1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1958A0CD-20F5-4F62-9C06-F4273AF9D56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1D112D7B-1ABF-4EF8-A490-3AFFFCC2570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児童館】&#10;有形固定資産減価償却率グラフ枠">
          <a:extLst>
            <a:ext uri="{FF2B5EF4-FFF2-40B4-BE49-F238E27FC236}">
              <a16:creationId xmlns:a16="http://schemas.microsoft.com/office/drawing/2014/main" id="{8D79D1C7-08A9-49F1-A196-F4EC4E28E64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93345</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778933BB-2EAB-427A-AF8E-6E73EB9F2477}"/>
            </a:ext>
          </a:extLst>
        </xdr:cNvPr>
        <xdr:cNvCxnSpPr/>
      </xdr:nvCxnSpPr>
      <xdr:spPr>
        <a:xfrm flipV="1">
          <a:off x="16318864" y="13466445"/>
          <a:ext cx="0" cy="1392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児童館】&#10;有形固定資産減価償却率最小値テキスト">
          <a:extLst>
            <a:ext uri="{FF2B5EF4-FFF2-40B4-BE49-F238E27FC236}">
              <a16:creationId xmlns:a16="http://schemas.microsoft.com/office/drawing/2014/main" id="{FB41084B-C063-4ADC-8853-864165CC607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17E7D309-E383-4970-B646-A96BF19B06B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40022</xdr:rowOff>
    </xdr:from>
    <xdr:ext cx="405111" cy="259045"/>
    <xdr:sp macro="" textlink="">
      <xdr:nvSpPr>
        <xdr:cNvPr id="645" name="【児童館】&#10;有形固定資産減価償却率最大値テキスト">
          <a:extLst>
            <a:ext uri="{FF2B5EF4-FFF2-40B4-BE49-F238E27FC236}">
              <a16:creationId xmlns:a16="http://schemas.microsoft.com/office/drawing/2014/main" id="{1A9FF8C5-92D3-465C-9CE7-2696E047001D}"/>
            </a:ext>
          </a:extLst>
        </xdr:cNvPr>
        <xdr:cNvSpPr txBox="1"/>
      </xdr:nvSpPr>
      <xdr:spPr>
        <a:xfrm>
          <a:off x="16357600" y="13241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93345</xdr:rowOff>
    </xdr:from>
    <xdr:to>
      <xdr:col>86</xdr:col>
      <xdr:colOff>25400</xdr:colOff>
      <xdr:row>78</xdr:row>
      <xdr:rowOff>93345</xdr:rowOff>
    </xdr:to>
    <xdr:cxnSp macro="">
      <xdr:nvCxnSpPr>
        <xdr:cNvPr id="646" name="直線コネクタ 645">
          <a:extLst>
            <a:ext uri="{FF2B5EF4-FFF2-40B4-BE49-F238E27FC236}">
              <a16:creationId xmlns:a16="http://schemas.microsoft.com/office/drawing/2014/main" id="{14BB8116-5DF2-466E-AB60-A2388E36314F}"/>
            </a:ext>
          </a:extLst>
        </xdr:cNvPr>
        <xdr:cNvCxnSpPr/>
      </xdr:nvCxnSpPr>
      <xdr:spPr>
        <a:xfrm>
          <a:off x="16230600" y="13466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44466</xdr:rowOff>
    </xdr:from>
    <xdr:ext cx="405111" cy="259045"/>
    <xdr:sp macro="" textlink="">
      <xdr:nvSpPr>
        <xdr:cNvPr id="647" name="【児童館】&#10;有形固定資産減価償却率平均値テキスト">
          <a:extLst>
            <a:ext uri="{FF2B5EF4-FFF2-40B4-BE49-F238E27FC236}">
              <a16:creationId xmlns:a16="http://schemas.microsoft.com/office/drawing/2014/main" id="{626E45DB-04AA-4AD3-88C7-338CE1BD0155}"/>
            </a:ext>
          </a:extLst>
        </xdr:cNvPr>
        <xdr:cNvSpPr txBox="1"/>
      </xdr:nvSpPr>
      <xdr:spPr>
        <a:xfrm>
          <a:off x="16357600" y="14103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21589</xdr:rowOff>
    </xdr:from>
    <xdr:to>
      <xdr:col>85</xdr:col>
      <xdr:colOff>177800</xdr:colOff>
      <xdr:row>83</xdr:row>
      <xdr:rowOff>123189</xdr:rowOff>
    </xdr:to>
    <xdr:sp macro="" textlink="">
      <xdr:nvSpPr>
        <xdr:cNvPr id="648" name="フローチャート: 判断 647">
          <a:extLst>
            <a:ext uri="{FF2B5EF4-FFF2-40B4-BE49-F238E27FC236}">
              <a16:creationId xmlns:a16="http://schemas.microsoft.com/office/drawing/2014/main" id="{588ECFE5-F0A9-45C8-8313-8F53C778CB44}"/>
            </a:ext>
          </a:extLst>
        </xdr:cNvPr>
        <xdr:cNvSpPr/>
      </xdr:nvSpPr>
      <xdr:spPr>
        <a:xfrm>
          <a:off x="162687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17780</xdr:rowOff>
    </xdr:from>
    <xdr:to>
      <xdr:col>81</xdr:col>
      <xdr:colOff>101600</xdr:colOff>
      <xdr:row>83</xdr:row>
      <xdr:rowOff>119380</xdr:rowOff>
    </xdr:to>
    <xdr:sp macro="" textlink="">
      <xdr:nvSpPr>
        <xdr:cNvPr id="649" name="フローチャート: 判断 648">
          <a:extLst>
            <a:ext uri="{FF2B5EF4-FFF2-40B4-BE49-F238E27FC236}">
              <a16:creationId xmlns:a16="http://schemas.microsoft.com/office/drawing/2014/main" id="{99EFFEAF-C84E-4796-9BDD-C435137CFBC1}"/>
            </a:ext>
          </a:extLst>
        </xdr:cNvPr>
        <xdr:cNvSpPr/>
      </xdr:nvSpPr>
      <xdr:spPr>
        <a:xfrm>
          <a:off x="15430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2539</xdr:rowOff>
    </xdr:from>
    <xdr:to>
      <xdr:col>76</xdr:col>
      <xdr:colOff>165100</xdr:colOff>
      <xdr:row>83</xdr:row>
      <xdr:rowOff>104139</xdr:rowOff>
    </xdr:to>
    <xdr:sp macro="" textlink="">
      <xdr:nvSpPr>
        <xdr:cNvPr id="650" name="フローチャート: 判断 649">
          <a:extLst>
            <a:ext uri="{FF2B5EF4-FFF2-40B4-BE49-F238E27FC236}">
              <a16:creationId xmlns:a16="http://schemas.microsoft.com/office/drawing/2014/main" id="{C6C34233-7572-4A56-B4DE-4DF928B86D3C}"/>
            </a:ext>
          </a:extLst>
        </xdr:cNvPr>
        <xdr:cNvSpPr/>
      </xdr:nvSpPr>
      <xdr:spPr>
        <a:xfrm>
          <a:off x="14541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114936</xdr:rowOff>
    </xdr:from>
    <xdr:to>
      <xdr:col>72</xdr:col>
      <xdr:colOff>38100</xdr:colOff>
      <xdr:row>83</xdr:row>
      <xdr:rowOff>45086</xdr:rowOff>
    </xdr:to>
    <xdr:sp macro="" textlink="">
      <xdr:nvSpPr>
        <xdr:cNvPr id="651" name="フローチャート: 判断 650">
          <a:extLst>
            <a:ext uri="{FF2B5EF4-FFF2-40B4-BE49-F238E27FC236}">
              <a16:creationId xmlns:a16="http://schemas.microsoft.com/office/drawing/2014/main" id="{ACD11BC0-1986-4D16-973D-8C3AA7DAB410}"/>
            </a:ext>
          </a:extLst>
        </xdr:cNvPr>
        <xdr:cNvSpPr/>
      </xdr:nvSpPr>
      <xdr:spPr>
        <a:xfrm>
          <a:off x="13652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65405</xdr:rowOff>
    </xdr:from>
    <xdr:to>
      <xdr:col>67</xdr:col>
      <xdr:colOff>101600</xdr:colOff>
      <xdr:row>82</xdr:row>
      <xdr:rowOff>167005</xdr:rowOff>
    </xdr:to>
    <xdr:sp macro="" textlink="">
      <xdr:nvSpPr>
        <xdr:cNvPr id="652" name="フローチャート: 判断 651">
          <a:extLst>
            <a:ext uri="{FF2B5EF4-FFF2-40B4-BE49-F238E27FC236}">
              <a16:creationId xmlns:a16="http://schemas.microsoft.com/office/drawing/2014/main" id="{2680A5E0-C898-4B6B-94B3-4AFBC366A158}"/>
            </a:ext>
          </a:extLst>
        </xdr:cNvPr>
        <xdr:cNvSpPr/>
      </xdr:nvSpPr>
      <xdr:spPr>
        <a:xfrm>
          <a:off x="12763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4FC461E0-242A-4DF6-AF07-9BB081965AE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27D186E-8A3C-4F0C-A741-4FD86EEE3F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43185EE-DC1E-4DBE-A098-3E27722FE08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7792BD8-9D38-4764-ACB6-0A523553FF1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C9508DA5-50F1-407A-BAA0-20F950B1337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58" name="楕円 657">
          <a:extLst>
            <a:ext uri="{FF2B5EF4-FFF2-40B4-BE49-F238E27FC236}">
              <a16:creationId xmlns:a16="http://schemas.microsoft.com/office/drawing/2014/main" id="{BF41D6C2-8C76-4503-9529-BE9A62FFC5A8}"/>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59" name="【児童館】&#10;有形固定資産減価償却率該当値テキスト">
          <a:extLst>
            <a:ext uri="{FF2B5EF4-FFF2-40B4-BE49-F238E27FC236}">
              <a16:creationId xmlns:a16="http://schemas.microsoft.com/office/drawing/2014/main" id="{F1591F2B-30E9-4031-9259-740F9AE8CE93}"/>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33020</xdr:rowOff>
    </xdr:from>
    <xdr:to>
      <xdr:col>81</xdr:col>
      <xdr:colOff>101600</xdr:colOff>
      <xdr:row>86</xdr:row>
      <xdr:rowOff>134620</xdr:rowOff>
    </xdr:to>
    <xdr:sp macro="" textlink="">
      <xdr:nvSpPr>
        <xdr:cNvPr id="660" name="楕円 659">
          <a:extLst>
            <a:ext uri="{FF2B5EF4-FFF2-40B4-BE49-F238E27FC236}">
              <a16:creationId xmlns:a16="http://schemas.microsoft.com/office/drawing/2014/main" id="{9844D0DA-F4EF-46A4-ADB9-91D049BF7F56}"/>
            </a:ext>
          </a:extLst>
        </xdr:cNvPr>
        <xdr:cNvSpPr/>
      </xdr:nvSpPr>
      <xdr:spPr>
        <a:xfrm>
          <a:off x="15430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83820</xdr:rowOff>
    </xdr:from>
    <xdr:to>
      <xdr:col>85</xdr:col>
      <xdr:colOff>127000</xdr:colOff>
      <xdr:row>86</xdr:row>
      <xdr:rowOff>114300</xdr:rowOff>
    </xdr:to>
    <xdr:cxnSp macro="">
      <xdr:nvCxnSpPr>
        <xdr:cNvPr id="661" name="直線コネクタ 660">
          <a:extLst>
            <a:ext uri="{FF2B5EF4-FFF2-40B4-BE49-F238E27FC236}">
              <a16:creationId xmlns:a16="http://schemas.microsoft.com/office/drawing/2014/main" id="{AB8CE145-D5EF-4388-837F-04BF6E52A336}"/>
            </a:ext>
          </a:extLst>
        </xdr:cNvPr>
        <xdr:cNvCxnSpPr/>
      </xdr:nvCxnSpPr>
      <xdr:spPr>
        <a:xfrm>
          <a:off x="15481300" y="148285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27305</xdr:rowOff>
    </xdr:from>
    <xdr:to>
      <xdr:col>76</xdr:col>
      <xdr:colOff>165100</xdr:colOff>
      <xdr:row>86</xdr:row>
      <xdr:rowOff>128905</xdr:rowOff>
    </xdr:to>
    <xdr:sp macro="" textlink="">
      <xdr:nvSpPr>
        <xdr:cNvPr id="662" name="楕円 661">
          <a:extLst>
            <a:ext uri="{FF2B5EF4-FFF2-40B4-BE49-F238E27FC236}">
              <a16:creationId xmlns:a16="http://schemas.microsoft.com/office/drawing/2014/main" id="{5907D081-2AB8-4381-A73F-77C18947FB02}"/>
            </a:ext>
          </a:extLst>
        </xdr:cNvPr>
        <xdr:cNvSpPr/>
      </xdr:nvSpPr>
      <xdr:spPr>
        <a:xfrm>
          <a:off x="14541500" y="1477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78105</xdr:rowOff>
    </xdr:from>
    <xdr:to>
      <xdr:col>81</xdr:col>
      <xdr:colOff>50800</xdr:colOff>
      <xdr:row>86</xdr:row>
      <xdr:rowOff>83820</xdr:rowOff>
    </xdr:to>
    <xdr:cxnSp macro="">
      <xdr:nvCxnSpPr>
        <xdr:cNvPr id="663" name="直線コネクタ 662">
          <a:extLst>
            <a:ext uri="{FF2B5EF4-FFF2-40B4-BE49-F238E27FC236}">
              <a16:creationId xmlns:a16="http://schemas.microsoft.com/office/drawing/2014/main" id="{FF92EDC7-9402-4619-B638-6725C5166B34}"/>
            </a:ext>
          </a:extLst>
        </xdr:cNvPr>
        <xdr:cNvCxnSpPr/>
      </xdr:nvCxnSpPr>
      <xdr:spPr>
        <a:xfrm>
          <a:off x="14592300" y="148228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21589</xdr:rowOff>
    </xdr:from>
    <xdr:to>
      <xdr:col>72</xdr:col>
      <xdr:colOff>38100</xdr:colOff>
      <xdr:row>86</xdr:row>
      <xdr:rowOff>123189</xdr:rowOff>
    </xdr:to>
    <xdr:sp macro="" textlink="">
      <xdr:nvSpPr>
        <xdr:cNvPr id="664" name="楕円 663">
          <a:extLst>
            <a:ext uri="{FF2B5EF4-FFF2-40B4-BE49-F238E27FC236}">
              <a16:creationId xmlns:a16="http://schemas.microsoft.com/office/drawing/2014/main" id="{1E32804F-A694-435B-8DA4-9B9521DB5524}"/>
            </a:ext>
          </a:extLst>
        </xdr:cNvPr>
        <xdr:cNvSpPr/>
      </xdr:nvSpPr>
      <xdr:spPr>
        <a:xfrm>
          <a:off x="13652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72389</xdr:rowOff>
    </xdr:from>
    <xdr:to>
      <xdr:col>76</xdr:col>
      <xdr:colOff>114300</xdr:colOff>
      <xdr:row>86</xdr:row>
      <xdr:rowOff>78105</xdr:rowOff>
    </xdr:to>
    <xdr:cxnSp macro="">
      <xdr:nvCxnSpPr>
        <xdr:cNvPr id="665" name="直線コネクタ 664">
          <a:extLst>
            <a:ext uri="{FF2B5EF4-FFF2-40B4-BE49-F238E27FC236}">
              <a16:creationId xmlns:a16="http://schemas.microsoft.com/office/drawing/2014/main" id="{E0F128BC-40F9-4A57-BF06-78C935DA74AE}"/>
            </a:ext>
          </a:extLst>
        </xdr:cNvPr>
        <xdr:cNvCxnSpPr/>
      </xdr:nvCxnSpPr>
      <xdr:spPr>
        <a:xfrm>
          <a:off x="13703300" y="148170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2539</xdr:rowOff>
    </xdr:from>
    <xdr:to>
      <xdr:col>67</xdr:col>
      <xdr:colOff>101600</xdr:colOff>
      <xdr:row>86</xdr:row>
      <xdr:rowOff>104139</xdr:rowOff>
    </xdr:to>
    <xdr:sp macro="" textlink="">
      <xdr:nvSpPr>
        <xdr:cNvPr id="666" name="楕円 665">
          <a:extLst>
            <a:ext uri="{FF2B5EF4-FFF2-40B4-BE49-F238E27FC236}">
              <a16:creationId xmlns:a16="http://schemas.microsoft.com/office/drawing/2014/main" id="{1BA2A815-005A-47E2-A699-48B27F6AA8CD}"/>
            </a:ext>
          </a:extLst>
        </xdr:cNvPr>
        <xdr:cNvSpPr/>
      </xdr:nvSpPr>
      <xdr:spPr>
        <a:xfrm>
          <a:off x="12763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53339</xdr:rowOff>
    </xdr:from>
    <xdr:to>
      <xdr:col>71</xdr:col>
      <xdr:colOff>177800</xdr:colOff>
      <xdr:row>86</xdr:row>
      <xdr:rowOff>72389</xdr:rowOff>
    </xdr:to>
    <xdr:cxnSp macro="">
      <xdr:nvCxnSpPr>
        <xdr:cNvPr id="667" name="直線コネクタ 666">
          <a:extLst>
            <a:ext uri="{FF2B5EF4-FFF2-40B4-BE49-F238E27FC236}">
              <a16:creationId xmlns:a16="http://schemas.microsoft.com/office/drawing/2014/main" id="{F15E8695-C00E-499E-91D0-CFF9C0565690}"/>
            </a:ext>
          </a:extLst>
        </xdr:cNvPr>
        <xdr:cNvCxnSpPr/>
      </xdr:nvCxnSpPr>
      <xdr:spPr>
        <a:xfrm>
          <a:off x="12814300" y="147980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135907</xdr:rowOff>
    </xdr:from>
    <xdr:ext cx="405111" cy="259045"/>
    <xdr:sp macro="" textlink="">
      <xdr:nvSpPr>
        <xdr:cNvPr id="668" name="n_1aveValue【児童館】&#10;有形固定資産減価償却率">
          <a:extLst>
            <a:ext uri="{FF2B5EF4-FFF2-40B4-BE49-F238E27FC236}">
              <a16:creationId xmlns:a16="http://schemas.microsoft.com/office/drawing/2014/main" id="{AE79AE87-EF93-45FD-A9FF-72EC7825A3A7}"/>
            </a:ext>
          </a:extLst>
        </xdr:cNvPr>
        <xdr:cNvSpPr txBox="1"/>
      </xdr:nvSpPr>
      <xdr:spPr>
        <a:xfrm>
          <a:off x="152660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120666</xdr:rowOff>
    </xdr:from>
    <xdr:ext cx="405111" cy="259045"/>
    <xdr:sp macro="" textlink="">
      <xdr:nvSpPr>
        <xdr:cNvPr id="669" name="n_2aveValue【児童館】&#10;有形固定資産減価償却率">
          <a:extLst>
            <a:ext uri="{FF2B5EF4-FFF2-40B4-BE49-F238E27FC236}">
              <a16:creationId xmlns:a16="http://schemas.microsoft.com/office/drawing/2014/main" id="{888AD026-1D86-4CDF-917B-35896CDD547C}"/>
            </a:ext>
          </a:extLst>
        </xdr:cNvPr>
        <xdr:cNvSpPr txBox="1"/>
      </xdr:nvSpPr>
      <xdr:spPr>
        <a:xfrm>
          <a:off x="14389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61613</xdr:rowOff>
    </xdr:from>
    <xdr:ext cx="405111" cy="259045"/>
    <xdr:sp macro="" textlink="">
      <xdr:nvSpPr>
        <xdr:cNvPr id="670" name="n_3aveValue【児童館】&#10;有形固定資産減価償却率">
          <a:extLst>
            <a:ext uri="{FF2B5EF4-FFF2-40B4-BE49-F238E27FC236}">
              <a16:creationId xmlns:a16="http://schemas.microsoft.com/office/drawing/2014/main" id="{D34545D0-66F4-4C2A-B516-257B7CB95205}"/>
            </a:ext>
          </a:extLst>
        </xdr:cNvPr>
        <xdr:cNvSpPr txBox="1"/>
      </xdr:nvSpPr>
      <xdr:spPr>
        <a:xfrm>
          <a:off x="13500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12082</xdr:rowOff>
    </xdr:from>
    <xdr:ext cx="405111" cy="259045"/>
    <xdr:sp macro="" textlink="">
      <xdr:nvSpPr>
        <xdr:cNvPr id="671" name="n_4aveValue【児童館】&#10;有形固定資産減価償却率">
          <a:extLst>
            <a:ext uri="{FF2B5EF4-FFF2-40B4-BE49-F238E27FC236}">
              <a16:creationId xmlns:a16="http://schemas.microsoft.com/office/drawing/2014/main" id="{A17F481A-7885-4440-9D11-CDD7FAD3BA94}"/>
            </a:ext>
          </a:extLst>
        </xdr:cNvPr>
        <xdr:cNvSpPr txBox="1"/>
      </xdr:nvSpPr>
      <xdr:spPr>
        <a:xfrm>
          <a:off x="12611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125747</xdr:rowOff>
    </xdr:from>
    <xdr:ext cx="405111" cy="259045"/>
    <xdr:sp macro="" textlink="">
      <xdr:nvSpPr>
        <xdr:cNvPr id="672" name="n_1mainValue【児童館】&#10;有形固定資産減価償却率">
          <a:extLst>
            <a:ext uri="{FF2B5EF4-FFF2-40B4-BE49-F238E27FC236}">
              <a16:creationId xmlns:a16="http://schemas.microsoft.com/office/drawing/2014/main" id="{8E166624-12AD-4A7A-BB42-2999A64EC9CD}"/>
            </a:ext>
          </a:extLst>
        </xdr:cNvPr>
        <xdr:cNvSpPr txBox="1"/>
      </xdr:nvSpPr>
      <xdr:spPr>
        <a:xfrm>
          <a:off x="15266044" y="1487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120032</xdr:rowOff>
    </xdr:from>
    <xdr:ext cx="405111" cy="259045"/>
    <xdr:sp macro="" textlink="">
      <xdr:nvSpPr>
        <xdr:cNvPr id="673" name="n_2mainValue【児童館】&#10;有形固定資産減価償却率">
          <a:extLst>
            <a:ext uri="{FF2B5EF4-FFF2-40B4-BE49-F238E27FC236}">
              <a16:creationId xmlns:a16="http://schemas.microsoft.com/office/drawing/2014/main" id="{AF6FE3E4-BAEC-4C96-805B-3B937D4F5F78}"/>
            </a:ext>
          </a:extLst>
        </xdr:cNvPr>
        <xdr:cNvSpPr txBox="1"/>
      </xdr:nvSpPr>
      <xdr:spPr>
        <a:xfrm>
          <a:off x="14389744" y="1486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114316</xdr:rowOff>
    </xdr:from>
    <xdr:ext cx="405111" cy="259045"/>
    <xdr:sp macro="" textlink="">
      <xdr:nvSpPr>
        <xdr:cNvPr id="674" name="n_3mainValue【児童館】&#10;有形固定資産減価償却率">
          <a:extLst>
            <a:ext uri="{FF2B5EF4-FFF2-40B4-BE49-F238E27FC236}">
              <a16:creationId xmlns:a16="http://schemas.microsoft.com/office/drawing/2014/main" id="{9838A930-97E8-4C80-AE06-3AB9FCAC0D39}"/>
            </a:ext>
          </a:extLst>
        </xdr:cNvPr>
        <xdr:cNvSpPr txBox="1"/>
      </xdr:nvSpPr>
      <xdr:spPr>
        <a:xfrm>
          <a:off x="13500744"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95266</xdr:rowOff>
    </xdr:from>
    <xdr:ext cx="405111" cy="259045"/>
    <xdr:sp macro="" textlink="">
      <xdr:nvSpPr>
        <xdr:cNvPr id="675" name="n_4mainValue【児童館】&#10;有形固定資産減価償却率">
          <a:extLst>
            <a:ext uri="{FF2B5EF4-FFF2-40B4-BE49-F238E27FC236}">
              <a16:creationId xmlns:a16="http://schemas.microsoft.com/office/drawing/2014/main" id="{E91C88BA-A90E-4D50-AE44-D4BE8387E9BE}"/>
            </a:ext>
          </a:extLst>
        </xdr:cNvPr>
        <xdr:cNvSpPr txBox="1"/>
      </xdr:nvSpPr>
      <xdr:spPr>
        <a:xfrm>
          <a:off x="12611744" y="1483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5A502E47-A064-42E8-8B24-CC457E4F9A3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CD63D2EC-EB37-4B76-95ED-47E51961108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A58D6E38-F313-4868-BB79-7B18300A6C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D5FE2F42-89E7-4035-85EF-1AAC601F04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90B29F93-D5E8-4955-A234-E9B1389275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F47F66FC-A69F-4266-B54A-B541C3C4752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806C17DD-79F1-44E5-9C0F-AC26CDE5B6B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78F13005-5A43-46CD-B387-5A58999001C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1888635C-0724-4242-8D4D-D9C0F499EC4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4EB7356E-31EA-4C71-8FD2-B290A22B5D9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6" name="直線コネクタ 685">
          <a:extLst>
            <a:ext uri="{FF2B5EF4-FFF2-40B4-BE49-F238E27FC236}">
              <a16:creationId xmlns:a16="http://schemas.microsoft.com/office/drawing/2014/main" id="{33495DFD-1FF8-4D17-A6EB-3BCD8CBA238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7" name="テキスト ボックス 686">
          <a:extLst>
            <a:ext uri="{FF2B5EF4-FFF2-40B4-BE49-F238E27FC236}">
              <a16:creationId xmlns:a16="http://schemas.microsoft.com/office/drawing/2014/main" id="{A8F9A4D4-2EA4-4B15-BB95-F048BF2A740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8" name="直線コネクタ 687">
          <a:extLst>
            <a:ext uri="{FF2B5EF4-FFF2-40B4-BE49-F238E27FC236}">
              <a16:creationId xmlns:a16="http://schemas.microsoft.com/office/drawing/2014/main" id="{02525470-E5C4-4B8B-AE20-CCF991B2B6E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9" name="テキスト ボックス 688">
          <a:extLst>
            <a:ext uri="{FF2B5EF4-FFF2-40B4-BE49-F238E27FC236}">
              <a16:creationId xmlns:a16="http://schemas.microsoft.com/office/drawing/2014/main" id="{B301762E-58D6-4CD5-BBC8-D1EBC19CD173}"/>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0" name="直線コネクタ 689">
          <a:extLst>
            <a:ext uri="{FF2B5EF4-FFF2-40B4-BE49-F238E27FC236}">
              <a16:creationId xmlns:a16="http://schemas.microsoft.com/office/drawing/2014/main" id="{85DADE50-C332-46B8-9FEE-69D2087A88B8}"/>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1" name="テキスト ボックス 690">
          <a:extLst>
            <a:ext uri="{FF2B5EF4-FFF2-40B4-BE49-F238E27FC236}">
              <a16:creationId xmlns:a16="http://schemas.microsoft.com/office/drawing/2014/main" id="{3B1A6FC5-346C-48C5-952D-C248C50376C3}"/>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2" name="直線コネクタ 691">
          <a:extLst>
            <a:ext uri="{FF2B5EF4-FFF2-40B4-BE49-F238E27FC236}">
              <a16:creationId xmlns:a16="http://schemas.microsoft.com/office/drawing/2014/main" id="{79DD35E6-6B09-40C3-B9D7-EEB0CF5E5F1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3" name="テキスト ボックス 692">
          <a:extLst>
            <a:ext uri="{FF2B5EF4-FFF2-40B4-BE49-F238E27FC236}">
              <a16:creationId xmlns:a16="http://schemas.microsoft.com/office/drawing/2014/main" id="{BFDFB81B-2CE3-446D-92BC-7FD3F0B5415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4" name="直線コネクタ 693">
          <a:extLst>
            <a:ext uri="{FF2B5EF4-FFF2-40B4-BE49-F238E27FC236}">
              <a16:creationId xmlns:a16="http://schemas.microsoft.com/office/drawing/2014/main" id="{CC672B73-1F9D-4F90-A624-81981046500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5" name="テキスト ボックス 694">
          <a:extLst>
            <a:ext uri="{FF2B5EF4-FFF2-40B4-BE49-F238E27FC236}">
              <a16:creationId xmlns:a16="http://schemas.microsoft.com/office/drawing/2014/main" id="{F0150E7D-68C7-4E70-8B53-701F1A9818E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6" name="直線コネクタ 695">
          <a:extLst>
            <a:ext uri="{FF2B5EF4-FFF2-40B4-BE49-F238E27FC236}">
              <a16:creationId xmlns:a16="http://schemas.microsoft.com/office/drawing/2014/main" id="{51ACB96A-8DC3-428C-8E35-24067042CF4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7" name="テキスト ボックス 696">
          <a:extLst>
            <a:ext uri="{FF2B5EF4-FFF2-40B4-BE49-F238E27FC236}">
              <a16:creationId xmlns:a16="http://schemas.microsoft.com/office/drawing/2014/main" id="{87C0A17B-5965-41B4-B3D9-B1CD377DB7D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22E93C84-97B1-42D4-B122-2630B2BFB8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B3FF1ABA-C6B5-444F-B8F5-6ECFF234F13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88EF9118-72F6-4C31-A965-45F729C498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1" name="直線コネクタ 700">
          <a:extLst>
            <a:ext uri="{FF2B5EF4-FFF2-40B4-BE49-F238E27FC236}">
              <a16:creationId xmlns:a16="http://schemas.microsoft.com/office/drawing/2014/main" id="{460FAA2F-3C84-40C5-8814-7E22ED495DAD}"/>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2" name="【児童館】&#10;一人当たり面積最小値テキスト">
          <a:extLst>
            <a:ext uri="{FF2B5EF4-FFF2-40B4-BE49-F238E27FC236}">
              <a16:creationId xmlns:a16="http://schemas.microsoft.com/office/drawing/2014/main" id="{CF3B77AD-00B6-439B-95ED-A4396BDAB1E3}"/>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3" name="直線コネクタ 702">
          <a:extLst>
            <a:ext uri="{FF2B5EF4-FFF2-40B4-BE49-F238E27FC236}">
              <a16:creationId xmlns:a16="http://schemas.microsoft.com/office/drawing/2014/main" id="{7624B3B3-405F-4C4B-B3F8-D5C7D0508FC2}"/>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4" name="【児童館】&#10;一人当たり面積最大値テキスト">
          <a:extLst>
            <a:ext uri="{FF2B5EF4-FFF2-40B4-BE49-F238E27FC236}">
              <a16:creationId xmlns:a16="http://schemas.microsoft.com/office/drawing/2014/main" id="{EC229CF9-CEDE-4B54-AB39-4F1290C3F701}"/>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5" name="直線コネクタ 704">
          <a:extLst>
            <a:ext uri="{FF2B5EF4-FFF2-40B4-BE49-F238E27FC236}">
              <a16:creationId xmlns:a16="http://schemas.microsoft.com/office/drawing/2014/main" id="{58BBBB1B-106B-41E2-BA1F-1A50F0837A0B}"/>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59163</xdr:rowOff>
    </xdr:from>
    <xdr:ext cx="469744" cy="259045"/>
    <xdr:sp macro="" textlink="">
      <xdr:nvSpPr>
        <xdr:cNvPr id="706" name="【児童館】&#10;一人当たり面積平均値テキスト">
          <a:extLst>
            <a:ext uri="{FF2B5EF4-FFF2-40B4-BE49-F238E27FC236}">
              <a16:creationId xmlns:a16="http://schemas.microsoft.com/office/drawing/2014/main" id="{A6DBC26E-4FA3-46C9-9401-B37B4295315B}"/>
            </a:ext>
          </a:extLst>
        </xdr:cNvPr>
        <xdr:cNvSpPr txBox="1"/>
      </xdr:nvSpPr>
      <xdr:spPr>
        <a:xfrm>
          <a:off x="22199600" y="1428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7" name="フローチャート: 判断 706">
          <a:extLst>
            <a:ext uri="{FF2B5EF4-FFF2-40B4-BE49-F238E27FC236}">
              <a16:creationId xmlns:a16="http://schemas.microsoft.com/office/drawing/2014/main" id="{4E367C58-ADF7-4A8A-A614-AE510E0A7073}"/>
            </a:ext>
          </a:extLst>
        </xdr:cNvPr>
        <xdr:cNvSpPr/>
      </xdr:nvSpPr>
      <xdr:spPr>
        <a:xfrm>
          <a:off x="221107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8" name="フローチャート: 判断 707">
          <a:extLst>
            <a:ext uri="{FF2B5EF4-FFF2-40B4-BE49-F238E27FC236}">
              <a16:creationId xmlns:a16="http://schemas.microsoft.com/office/drawing/2014/main" id="{8C28B7C7-6AD6-4EE7-ACE2-3A295FCB9D07}"/>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52614</xdr:rowOff>
    </xdr:from>
    <xdr:to>
      <xdr:col>107</xdr:col>
      <xdr:colOff>101600</xdr:colOff>
      <xdr:row>84</xdr:row>
      <xdr:rowOff>154214</xdr:rowOff>
    </xdr:to>
    <xdr:sp macro="" textlink="">
      <xdr:nvSpPr>
        <xdr:cNvPr id="709" name="フローチャート: 判断 708">
          <a:extLst>
            <a:ext uri="{FF2B5EF4-FFF2-40B4-BE49-F238E27FC236}">
              <a16:creationId xmlns:a16="http://schemas.microsoft.com/office/drawing/2014/main" id="{54F5C231-DBA7-46E0-8E4C-B9F55372CEB0}"/>
            </a:ext>
          </a:extLst>
        </xdr:cNvPr>
        <xdr:cNvSpPr/>
      </xdr:nvSpPr>
      <xdr:spPr>
        <a:xfrm>
          <a:off x="20383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68943</xdr:rowOff>
    </xdr:from>
    <xdr:to>
      <xdr:col>102</xdr:col>
      <xdr:colOff>165100</xdr:colOff>
      <xdr:row>84</xdr:row>
      <xdr:rowOff>170543</xdr:rowOff>
    </xdr:to>
    <xdr:sp macro="" textlink="">
      <xdr:nvSpPr>
        <xdr:cNvPr id="710" name="フローチャート: 判断 709">
          <a:extLst>
            <a:ext uri="{FF2B5EF4-FFF2-40B4-BE49-F238E27FC236}">
              <a16:creationId xmlns:a16="http://schemas.microsoft.com/office/drawing/2014/main" id="{6DEB7E3E-A59C-4D1C-84B8-AAECF536C2CF}"/>
            </a:ext>
          </a:extLst>
        </xdr:cNvPr>
        <xdr:cNvSpPr/>
      </xdr:nvSpPr>
      <xdr:spPr>
        <a:xfrm>
          <a:off x="19494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1" name="フローチャート: 判断 710">
          <a:extLst>
            <a:ext uri="{FF2B5EF4-FFF2-40B4-BE49-F238E27FC236}">
              <a16:creationId xmlns:a16="http://schemas.microsoft.com/office/drawing/2014/main" id="{66B297E3-55A4-4C5F-8319-D38CCD6C646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EF1F9A3D-7C3E-4090-817F-A6BD74931F1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8B22E67D-94FB-437A-92BD-91F2B8BFC0A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C440D977-B3AB-4D48-BC65-643D2CFD0C9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4F4F751-27F5-4D7D-9FB0-5AB749C857F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100E68E-17BE-4A5C-B03C-62DD587A03F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109764</xdr:rowOff>
    </xdr:from>
    <xdr:to>
      <xdr:col>116</xdr:col>
      <xdr:colOff>114300</xdr:colOff>
      <xdr:row>86</xdr:row>
      <xdr:rowOff>39914</xdr:rowOff>
    </xdr:to>
    <xdr:sp macro="" textlink="">
      <xdr:nvSpPr>
        <xdr:cNvPr id="717" name="楕円 716">
          <a:extLst>
            <a:ext uri="{FF2B5EF4-FFF2-40B4-BE49-F238E27FC236}">
              <a16:creationId xmlns:a16="http://schemas.microsoft.com/office/drawing/2014/main" id="{9603C9C4-B291-4C7F-A886-693BF646CAD2}"/>
            </a:ext>
          </a:extLst>
        </xdr:cNvPr>
        <xdr:cNvSpPr/>
      </xdr:nvSpPr>
      <xdr:spPr>
        <a:xfrm>
          <a:off x="221107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88191</xdr:rowOff>
    </xdr:from>
    <xdr:ext cx="469744" cy="259045"/>
    <xdr:sp macro="" textlink="">
      <xdr:nvSpPr>
        <xdr:cNvPr id="718" name="【児童館】&#10;一人当たり面積該当値テキスト">
          <a:extLst>
            <a:ext uri="{FF2B5EF4-FFF2-40B4-BE49-F238E27FC236}">
              <a16:creationId xmlns:a16="http://schemas.microsoft.com/office/drawing/2014/main" id="{E91A1C8E-1C07-4453-AE97-D10CB3486042}"/>
            </a:ext>
          </a:extLst>
        </xdr:cNvPr>
        <xdr:cNvSpPr txBox="1"/>
      </xdr:nvSpPr>
      <xdr:spPr>
        <a:xfrm>
          <a:off x="22199600"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150586</xdr:rowOff>
    </xdr:from>
    <xdr:to>
      <xdr:col>112</xdr:col>
      <xdr:colOff>38100</xdr:colOff>
      <xdr:row>85</xdr:row>
      <xdr:rowOff>80736</xdr:rowOff>
    </xdr:to>
    <xdr:sp macro="" textlink="">
      <xdr:nvSpPr>
        <xdr:cNvPr id="719" name="楕円 718">
          <a:extLst>
            <a:ext uri="{FF2B5EF4-FFF2-40B4-BE49-F238E27FC236}">
              <a16:creationId xmlns:a16="http://schemas.microsoft.com/office/drawing/2014/main" id="{F283D38F-DA5E-4BAA-B539-8486F51C7D07}"/>
            </a:ext>
          </a:extLst>
        </xdr:cNvPr>
        <xdr:cNvSpPr/>
      </xdr:nvSpPr>
      <xdr:spPr>
        <a:xfrm>
          <a:off x="21272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29936</xdr:rowOff>
    </xdr:from>
    <xdr:to>
      <xdr:col>116</xdr:col>
      <xdr:colOff>63500</xdr:colOff>
      <xdr:row>85</xdr:row>
      <xdr:rowOff>160564</xdr:rowOff>
    </xdr:to>
    <xdr:cxnSp macro="">
      <xdr:nvCxnSpPr>
        <xdr:cNvPr id="720" name="直線コネクタ 719">
          <a:extLst>
            <a:ext uri="{FF2B5EF4-FFF2-40B4-BE49-F238E27FC236}">
              <a16:creationId xmlns:a16="http://schemas.microsoft.com/office/drawing/2014/main" id="{A06626A4-BC59-406F-81F1-49E5E3AADD08}"/>
            </a:ext>
          </a:extLst>
        </xdr:cNvPr>
        <xdr:cNvCxnSpPr/>
      </xdr:nvCxnSpPr>
      <xdr:spPr>
        <a:xfrm>
          <a:off x="21323300" y="14603186"/>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150586</xdr:rowOff>
    </xdr:from>
    <xdr:to>
      <xdr:col>107</xdr:col>
      <xdr:colOff>101600</xdr:colOff>
      <xdr:row>85</xdr:row>
      <xdr:rowOff>80736</xdr:rowOff>
    </xdr:to>
    <xdr:sp macro="" textlink="">
      <xdr:nvSpPr>
        <xdr:cNvPr id="721" name="楕円 720">
          <a:extLst>
            <a:ext uri="{FF2B5EF4-FFF2-40B4-BE49-F238E27FC236}">
              <a16:creationId xmlns:a16="http://schemas.microsoft.com/office/drawing/2014/main" id="{3F5189CF-793C-47DD-B899-C48317640F17}"/>
            </a:ext>
          </a:extLst>
        </xdr:cNvPr>
        <xdr:cNvSpPr/>
      </xdr:nvSpPr>
      <xdr:spPr>
        <a:xfrm>
          <a:off x="20383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29936</xdr:rowOff>
    </xdr:from>
    <xdr:to>
      <xdr:col>111</xdr:col>
      <xdr:colOff>177800</xdr:colOff>
      <xdr:row>85</xdr:row>
      <xdr:rowOff>29936</xdr:rowOff>
    </xdr:to>
    <xdr:cxnSp macro="">
      <xdr:nvCxnSpPr>
        <xdr:cNvPr id="722" name="直線コネクタ 721">
          <a:extLst>
            <a:ext uri="{FF2B5EF4-FFF2-40B4-BE49-F238E27FC236}">
              <a16:creationId xmlns:a16="http://schemas.microsoft.com/office/drawing/2014/main" id="{66364DE0-29ED-4EA7-AA50-EE0DAE336C54}"/>
            </a:ext>
          </a:extLst>
        </xdr:cNvPr>
        <xdr:cNvCxnSpPr/>
      </xdr:nvCxnSpPr>
      <xdr:spPr>
        <a:xfrm>
          <a:off x="20434300" y="146031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166914</xdr:rowOff>
    </xdr:from>
    <xdr:to>
      <xdr:col>102</xdr:col>
      <xdr:colOff>165100</xdr:colOff>
      <xdr:row>85</xdr:row>
      <xdr:rowOff>97064</xdr:rowOff>
    </xdr:to>
    <xdr:sp macro="" textlink="">
      <xdr:nvSpPr>
        <xdr:cNvPr id="723" name="楕円 722">
          <a:extLst>
            <a:ext uri="{FF2B5EF4-FFF2-40B4-BE49-F238E27FC236}">
              <a16:creationId xmlns:a16="http://schemas.microsoft.com/office/drawing/2014/main" id="{FD42EF59-210A-47B9-9480-6FB5C4153CB2}"/>
            </a:ext>
          </a:extLst>
        </xdr:cNvPr>
        <xdr:cNvSpPr/>
      </xdr:nvSpPr>
      <xdr:spPr>
        <a:xfrm>
          <a:off x="19494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29936</xdr:rowOff>
    </xdr:from>
    <xdr:to>
      <xdr:col>107</xdr:col>
      <xdr:colOff>50800</xdr:colOff>
      <xdr:row>85</xdr:row>
      <xdr:rowOff>46264</xdr:rowOff>
    </xdr:to>
    <xdr:cxnSp macro="">
      <xdr:nvCxnSpPr>
        <xdr:cNvPr id="724" name="直線コネクタ 723">
          <a:extLst>
            <a:ext uri="{FF2B5EF4-FFF2-40B4-BE49-F238E27FC236}">
              <a16:creationId xmlns:a16="http://schemas.microsoft.com/office/drawing/2014/main" id="{77DA3FE6-85C3-4DC2-A15C-C16D02E7D46D}"/>
            </a:ext>
          </a:extLst>
        </xdr:cNvPr>
        <xdr:cNvCxnSpPr/>
      </xdr:nvCxnSpPr>
      <xdr:spPr>
        <a:xfrm flipV="1">
          <a:off x="19545300" y="146031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166914</xdr:rowOff>
    </xdr:from>
    <xdr:to>
      <xdr:col>98</xdr:col>
      <xdr:colOff>38100</xdr:colOff>
      <xdr:row>85</xdr:row>
      <xdr:rowOff>97064</xdr:rowOff>
    </xdr:to>
    <xdr:sp macro="" textlink="">
      <xdr:nvSpPr>
        <xdr:cNvPr id="725" name="楕円 724">
          <a:extLst>
            <a:ext uri="{FF2B5EF4-FFF2-40B4-BE49-F238E27FC236}">
              <a16:creationId xmlns:a16="http://schemas.microsoft.com/office/drawing/2014/main" id="{FAEE8247-B115-4111-8DC3-73EEEFC2F09E}"/>
            </a:ext>
          </a:extLst>
        </xdr:cNvPr>
        <xdr:cNvSpPr/>
      </xdr:nvSpPr>
      <xdr:spPr>
        <a:xfrm>
          <a:off x="18605500" y="1456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46264</xdr:rowOff>
    </xdr:from>
    <xdr:to>
      <xdr:col>102</xdr:col>
      <xdr:colOff>114300</xdr:colOff>
      <xdr:row>85</xdr:row>
      <xdr:rowOff>46264</xdr:rowOff>
    </xdr:to>
    <xdr:cxnSp macro="">
      <xdr:nvCxnSpPr>
        <xdr:cNvPr id="726" name="直線コネクタ 725">
          <a:extLst>
            <a:ext uri="{FF2B5EF4-FFF2-40B4-BE49-F238E27FC236}">
              <a16:creationId xmlns:a16="http://schemas.microsoft.com/office/drawing/2014/main" id="{BCC032C7-5AF4-40F5-96A8-61529EE98147}"/>
            </a:ext>
          </a:extLst>
        </xdr:cNvPr>
        <xdr:cNvCxnSpPr/>
      </xdr:nvCxnSpPr>
      <xdr:spPr>
        <a:xfrm>
          <a:off x="18656300" y="146195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27" name="n_1aveValue【児童館】&#10;一人当たり面積">
          <a:extLst>
            <a:ext uri="{FF2B5EF4-FFF2-40B4-BE49-F238E27FC236}">
              <a16:creationId xmlns:a16="http://schemas.microsoft.com/office/drawing/2014/main" id="{919396BD-9AD5-4C49-96FD-BC94C88E04EC}"/>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170741</xdr:rowOff>
    </xdr:from>
    <xdr:ext cx="469744" cy="259045"/>
    <xdr:sp macro="" textlink="">
      <xdr:nvSpPr>
        <xdr:cNvPr id="728" name="n_2aveValue【児童館】&#10;一人当たり面積">
          <a:extLst>
            <a:ext uri="{FF2B5EF4-FFF2-40B4-BE49-F238E27FC236}">
              <a16:creationId xmlns:a16="http://schemas.microsoft.com/office/drawing/2014/main" id="{E5C85519-FDAD-47C8-91E3-3E8ABAB40EDB}"/>
            </a:ext>
          </a:extLst>
        </xdr:cNvPr>
        <xdr:cNvSpPr txBox="1"/>
      </xdr:nvSpPr>
      <xdr:spPr>
        <a:xfrm>
          <a:off x="20199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15620</xdr:rowOff>
    </xdr:from>
    <xdr:ext cx="469744" cy="259045"/>
    <xdr:sp macro="" textlink="">
      <xdr:nvSpPr>
        <xdr:cNvPr id="729" name="n_3aveValue【児童館】&#10;一人当たり面積">
          <a:extLst>
            <a:ext uri="{FF2B5EF4-FFF2-40B4-BE49-F238E27FC236}">
              <a16:creationId xmlns:a16="http://schemas.microsoft.com/office/drawing/2014/main" id="{E60B43B1-ED57-40C3-B9C4-1491C7C6AD56}"/>
            </a:ext>
          </a:extLst>
        </xdr:cNvPr>
        <xdr:cNvSpPr txBox="1"/>
      </xdr:nvSpPr>
      <xdr:spPr>
        <a:xfrm>
          <a:off x="19310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0" name="n_4aveValue【児童館】&#10;一人当たり面積">
          <a:extLst>
            <a:ext uri="{FF2B5EF4-FFF2-40B4-BE49-F238E27FC236}">
              <a16:creationId xmlns:a16="http://schemas.microsoft.com/office/drawing/2014/main" id="{77EC574D-5E4C-45D8-9B10-E3A8DFB4DF54}"/>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71863</xdr:rowOff>
    </xdr:from>
    <xdr:ext cx="469744" cy="259045"/>
    <xdr:sp macro="" textlink="">
      <xdr:nvSpPr>
        <xdr:cNvPr id="731" name="n_1mainValue【児童館】&#10;一人当たり面積">
          <a:extLst>
            <a:ext uri="{FF2B5EF4-FFF2-40B4-BE49-F238E27FC236}">
              <a16:creationId xmlns:a16="http://schemas.microsoft.com/office/drawing/2014/main" id="{9AA5CA86-AEC7-4A20-823C-226BDB6D24DE}"/>
            </a:ext>
          </a:extLst>
        </xdr:cNvPr>
        <xdr:cNvSpPr txBox="1"/>
      </xdr:nvSpPr>
      <xdr:spPr>
        <a:xfrm>
          <a:off x="210757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71863</xdr:rowOff>
    </xdr:from>
    <xdr:ext cx="469744" cy="259045"/>
    <xdr:sp macro="" textlink="">
      <xdr:nvSpPr>
        <xdr:cNvPr id="732" name="n_2mainValue【児童館】&#10;一人当たり面積">
          <a:extLst>
            <a:ext uri="{FF2B5EF4-FFF2-40B4-BE49-F238E27FC236}">
              <a16:creationId xmlns:a16="http://schemas.microsoft.com/office/drawing/2014/main" id="{9D4520CD-7679-466E-AFC5-7DEA46BB64F9}"/>
            </a:ext>
          </a:extLst>
        </xdr:cNvPr>
        <xdr:cNvSpPr txBox="1"/>
      </xdr:nvSpPr>
      <xdr:spPr>
        <a:xfrm>
          <a:off x="20199427" y="1464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88191</xdr:rowOff>
    </xdr:from>
    <xdr:ext cx="469744" cy="259045"/>
    <xdr:sp macro="" textlink="">
      <xdr:nvSpPr>
        <xdr:cNvPr id="733" name="n_3mainValue【児童館】&#10;一人当たり面積">
          <a:extLst>
            <a:ext uri="{FF2B5EF4-FFF2-40B4-BE49-F238E27FC236}">
              <a16:creationId xmlns:a16="http://schemas.microsoft.com/office/drawing/2014/main" id="{EBD3FF0A-03B0-4CBD-B0F1-8DBC458571C1}"/>
            </a:ext>
          </a:extLst>
        </xdr:cNvPr>
        <xdr:cNvSpPr txBox="1"/>
      </xdr:nvSpPr>
      <xdr:spPr>
        <a:xfrm>
          <a:off x="19310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88191</xdr:rowOff>
    </xdr:from>
    <xdr:ext cx="469744" cy="259045"/>
    <xdr:sp macro="" textlink="">
      <xdr:nvSpPr>
        <xdr:cNvPr id="734" name="n_4mainValue【児童館】&#10;一人当たり面積">
          <a:extLst>
            <a:ext uri="{FF2B5EF4-FFF2-40B4-BE49-F238E27FC236}">
              <a16:creationId xmlns:a16="http://schemas.microsoft.com/office/drawing/2014/main" id="{67448229-196E-4707-B5A9-761FB91A0E7E}"/>
            </a:ext>
          </a:extLst>
        </xdr:cNvPr>
        <xdr:cNvSpPr txBox="1"/>
      </xdr:nvSpPr>
      <xdr:spPr>
        <a:xfrm>
          <a:off x="18421427" y="1466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A6F0F1B5-EA49-467A-BCC6-5B0B9C9B007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9602F7D2-F56F-42C3-A000-12ECC81C39F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8E62A310-6159-45EF-95C2-89CF6068C9F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1761F246-93DF-4163-8363-B81E9183B2D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1C483F92-1883-4C42-A245-CB99D9BC31E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E22EFBA1-7467-423A-AC2E-65B46FA262D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747DD149-BC41-4070-A9CD-DA4D07B6874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D8A0782E-C9B7-4430-89C9-66F4E8C5164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C77C0B84-A23C-4C9E-A570-1948B649BBE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1377C87A-678C-47BC-BB34-81571782A4A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1D7C4295-F39E-41DF-802D-AF3FFD4AFFF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B76D1E15-5E61-4621-99E2-1C726D162359}"/>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BF1C0ED5-56A3-44FA-BE4D-FFF2B1F32B4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B31BEDFC-F6D6-43C4-9992-CF43451023B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E241E818-DC52-439D-9BC4-8275232BB9AC}"/>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613AEAAF-4BC4-4C13-A6A8-853E76D65C1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CC0FE472-C7AC-461D-B084-0DC89C5B6DE7}"/>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DD111C9E-6365-436A-A9AE-3E389055469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817B8E00-AB01-4BC4-A6AE-4BE700D289C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63F35D5A-DD25-4DED-84D5-D470754D49E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AE8C12C2-A457-4C75-AA49-EAB803B4D7F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86B2E6CA-8400-4391-AABC-5DC19A69CD1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A65AB9FB-7945-49BB-A164-DE623402629B}"/>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7C7E0C76-8AC9-4251-9360-0577A7DCF88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110489</xdr:rowOff>
    </xdr:from>
    <xdr:to>
      <xdr:col>85</xdr:col>
      <xdr:colOff>126364</xdr:colOff>
      <xdr:row>108</xdr:row>
      <xdr:rowOff>11430</xdr:rowOff>
    </xdr:to>
    <xdr:cxnSp macro="">
      <xdr:nvCxnSpPr>
        <xdr:cNvPr id="759" name="直線コネクタ 758">
          <a:extLst>
            <a:ext uri="{FF2B5EF4-FFF2-40B4-BE49-F238E27FC236}">
              <a16:creationId xmlns:a16="http://schemas.microsoft.com/office/drawing/2014/main" id="{09BB36AD-3E1B-4398-B46C-AE6E9E10B420}"/>
            </a:ext>
          </a:extLst>
        </xdr:cNvPr>
        <xdr:cNvCxnSpPr/>
      </xdr:nvCxnSpPr>
      <xdr:spPr>
        <a:xfrm flipV="1">
          <a:off x="16318864" y="17084039"/>
          <a:ext cx="0" cy="1443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15257</xdr:rowOff>
    </xdr:from>
    <xdr:ext cx="405111" cy="259045"/>
    <xdr:sp macro="" textlink="">
      <xdr:nvSpPr>
        <xdr:cNvPr id="760" name="【公民館】&#10;有形固定資産減価償却率最小値テキスト">
          <a:extLst>
            <a:ext uri="{FF2B5EF4-FFF2-40B4-BE49-F238E27FC236}">
              <a16:creationId xmlns:a16="http://schemas.microsoft.com/office/drawing/2014/main" id="{2998FF2C-AE31-404B-9C78-7B3599560A3C}"/>
            </a:ext>
          </a:extLst>
        </xdr:cNvPr>
        <xdr:cNvSpPr txBox="1"/>
      </xdr:nvSpPr>
      <xdr:spPr>
        <a:xfrm>
          <a:off x="16357600" y="185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11430</xdr:rowOff>
    </xdr:from>
    <xdr:to>
      <xdr:col>86</xdr:col>
      <xdr:colOff>25400</xdr:colOff>
      <xdr:row>108</xdr:row>
      <xdr:rowOff>11430</xdr:rowOff>
    </xdr:to>
    <xdr:cxnSp macro="">
      <xdr:nvCxnSpPr>
        <xdr:cNvPr id="761" name="直線コネクタ 760">
          <a:extLst>
            <a:ext uri="{FF2B5EF4-FFF2-40B4-BE49-F238E27FC236}">
              <a16:creationId xmlns:a16="http://schemas.microsoft.com/office/drawing/2014/main" id="{EA8F3E81-B563-4FA9-86DA-44539563F8B2}"/>
            </a:ext>
          </a:extLst>
        </xdr:cNvPr>
        <xdr:cNvCxnSpPr/>
      </xdr:nvCxnSpPr>
      <xdr:spPr>
        <a:xfrm>
          <a:off x="16230600" y="1852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57166</xdr:rowOff>
    </xdr:from>
    <xdr:ext cx="405111" cy="259045"/>
    <xdr:sp macro="" textlink="">
      <xdr:nvSpPr>
        <xdr:cNvPr id="762" name="【公民館】&#10;有形固定資産減価償却率最大値テキスト">
          <a:extLst>
            <a:ext uri="{FF2B5EF4-FFF2-40B4-BE49-F238E27FC236}">
              <a16:creationId xmlns:a16="http://schemas.microsoft.com/office/drawing/2014/main" id="{E188C7E8-D373-405D-BE98-9093248845DF}"/>
            </a:ext>
          </a:extLst>
        </xdr:cNvPr>
        <xdr:cNvSpPr txBox="1"/>
      </xdr:nvSpPr>
      <xdr:spPr>
        <a:xfrm>
          <a:off x="16357600" y="1685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110489</xdr:rowOff>
    </xdr:from>
    <xdr:to>
      <xdr:col>86</xdr:col>
      <xdr:colOff>25400</xdr:colOff>
      <xdr:row>99</xdr:row>
      <xdr:rowOff>110489</xdr:rowOff>
    </xdr:to>
    <xdr:cxnSp macro="">
      <xdr:nvCxnSpPr>
        <xdr:cNvPr id="763" name="直線コネクタ 762">
          <a:extLst>
            <a:ext uri="{FF2B5EF4-FFF2-40B4-BE49-F238E27FC236}">
              <a16:creationId xmlns:a16="http://schemas.microsoft.com/office/drawing/2014/main" id="{049A6617-A238-40C6-A364-C5013ED89B05}"/>
            </a:ext>
          </a:extLst>
        </xdr:cNvPr>
        <xdr:cNvCxnSpPr/>
      </xdr:nvCxnSpPr>
      <xdr:spPr>
        <a:xfrm>
          <a:off x="16230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109238</xdr:rowOff>
    </xdr:from>
    <xdr:ext cx="405111" cy="259045"/>
    <xdr:sp macro="" textlink="">
      <xdr:nvSpPr>
        <xdr:cNvPr id="764" name="【公民館】&#10;有形固定資産減価償却率平均値テキスト">
          <a:extLst>
            <a:ext uri="{FF2B5EF4-FFF2-40B4-BE49-F238E27FC236}">
              <a16:creationId xmlns:a16="http://schemas.microsoft.com/office/drawing/2014/main" id="{72E15845-D782-4BE1-B2DF-9A2CC5B0E4B8}"/>
            </a:ext>
          </a:extLst>
        </xdr:cNvPr>
        <xdr:cNvSpPr txBox="1"/>
      </xdr:nvSpPr>
      <xdr:spPr>
        <a:xfrm>
          <a:off x="16357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86361</xdr:rowOff>
    </xdr:from>
    <xdr:to>
      <xdr:col>85</xdr:col>
      <xdr:colOff>177800</xdr:colOff>
      <xdr:row>105</xdr:row>
      <xdr:rowOff>16511</xdr:rowOff>
    </xdr:to>
    <xdr:sp macro="" textlink="">
      <xdr:nvSpPr>
        <xdr:cNvPr id="765" name="フローチャート: 判断 764">
          <a:extLst>
            <a:ext uri="{FF2B5EF4-FFF2-40B4-BE49-F238E27FC236}">
              <a16:creationId xmlns:a16="http://schemas.microsoft.com/office/drawing/2014/main" id="{CD2FDE1A-3CCB-420D-BB55-4527E50DAC88}"/>
            </a:ext>
          </a:extLst>
        </xdr:cNvPr>
        <xdr:cNvSpPr/>
      </xdr:nvSpPr>
      <xdr:spPr>
        <a:xfrm>
          <a:off x="16268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65405</xdr:rowOff>
    </xdr:from>
    <xdr:to>
      <xdr:col>81</xdr:col>
      <xdr:colOff>101600</xdr:colOff>
      <xdr:row>104</xdr:row>
      <xdr:rowOff>167005</xdr:rowOff>
    </xdr:to>
    <xdr:sp macro="" textlink="">
      <xdr:nvSpPr>
        <xdr:cNvPr id="766" name="フローチャート: 判断 765">
          <a:extLst>
            <a:ext uri="{FF2B5EF4-FFF2-40B4-BE49-F238E27FC236}">
              <a16:creationId xmlns:a16="http://schemas.microsoft.com/office/drawing/2014/main" id="{58D25273-9214-403A-9CFD-7EF864A610C1}"/>
            </a:ext>
          </a:extLst>
        </xdr:cNvPr>
        <xdr:cNvSpPr/>
      </xdr:nvSpPr>
      <xdr:spPr>
        <a:xfrm>
          <a:off x="15430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40639</xdr:rowOff>
    </xdr:from>
    <xdr:to>
      <xdr:col>76</xdr:col>
      <xdr:colOff>165100</xdr:colOff>
      <xdr:row>104</xdr:row>
      <xdr:rowOff>142239</xdr:rowOff>
    </xdr:to>
    <xdr:sp macro="" textlink="">
      <xdr:nvSpPr>
        <xdr:cNvPr id="767" name="フローチャート: 判断 766">
          <a:extLst>
            <a:ext uri="{FF2B5EF4-FFF2-40B4-BE49-F238E27FC236}">
              <a16:creationId xmlns:a16="http://schemas.microsoft.com/office/drawing/2014/main" id="{0268732D-1C5C-4A55-A473-4806E8B39799}"/>
            </a:ext>
          </a:extLst>
        </xdr:cNvPr>
        <xdr:cNvSpPr/>
      </xdr:nvSpPr>
      <xdr:spPr>
        <a:xfrm>
          <a:off x="14541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29211</xdr:rowOff>
    </xdr:from>
    <xdr:to>
      <xdr:col>72</xdr:col>
      <xdr:colOff>38100</xdr:colOff>
      <xdr:row>104</xdr:row>
      <xdr:rowOff>130811</xdr:rowOff>
    </xdr:to>
    <xdr:sp macro="" textlink="">
      <xdr:nvSpPr>
        <xdr:cNvPr id="768" name="フローチャート: 判断 767">
          <a:extLst>
            <a:ext uri="{FF2B5EF4-FFF2-40B4-BE49-F238E27FC236}">
              <a16:creationId xmlns:a16="http://schemas.microsoft.com/office/drawing/2014/main" id="{E9E90390-71DD-4F65-A057-245C85311B2E}"/>
            </a:ext>
          </a:extLst>
        </xdr:cNvPr>
        <xdr:cNvSpPr/>
      </xdr:nvSpPr>
      <xdr:spPr>
        <a:xfrm>
          <a:off x="13652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769" name="フローチャート: 判断 768">
          <a:extLst>
            <a:ext uri="{FF2B5EF4-FFF2-40B4-BE49-F238E27FC236}">
              <a16:creationId xmlns:a16="http://schemas.microsoft.com/office/drawing/2014/main" id="{00133927-702A-42CF-8863-EC5E18566B9B}"/>
            </a:ext>
          </a:extLst>
        </xdr:cNvPr>
        <xdr:cNvSpPr/>
      </xdr:nvSpPr>
      <xdr:spPr>
        <a:xfrm>
          <a:off x="12763500"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8D82F4B3-26FE-4EBD-8DC8-B15979D1D54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6DCBA12-8F41-4267-816A-E2453652121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4D73687-EF5A-4BBD-B1AB-12A128ECCB1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F444AEF-8FA9-4DCC-A46C-8A3605F8DA6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061C121-F3F2-48A4-B4B6-7129EF91EDC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132080</xdr:rowOff>
    </xdr:from>
    <xdr:to>
      <xdr:col>85</xdr:col>
      <xdr:colOff>177800</xdr:colOff>
      <xdr:row>108</xdr:row>
      <xdr:rowOff>62230</xdr:rowOff>
    </xdr:to>
    <xdr:sp macro="" textlink="">
      <xdr:nvSpPr>
        <xdr:cNvPr id="775" name="楕円 774">
          <a:extLst>
            <a:ext uri="{FF2B5EF4-FFF2-40B4-BE49-F238E27FC236}">
              <a16:creationId xmlns:a16="http://schemas.microsoft.com/office/drawing/2014/main" id="{1E719265-BCA0-48DA-9833-0B86F74F56DA}"/>
            </a:ext>
          </a:extLst>
        </xdr:cNvPr>
        <xdr:cNvSpPr/>
      </xdr:nvSpPr>
      <xdr:spPr>
        <a:xfrm>
          <a:off x="162687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47007</xdr:rowOff>
    </xdr:from>
    <xdr:ext cx="405111" cy="259045"/>
    <xdr:sp macro="" textlink="">
      <xdr:nvSpPr>
        <xdr:cNvPr id="776" name="【公民館】&#10;有形固定資産減価償却率該当値テキスト">
          <a:extLst>
            <a:ext uri="{FF2B5EF4-FFF2-40B4-BE49-F238E27FC236}">
              <a16:creationId xmlns:a16="http://schemas.microsoft.com/office/drawing/2014/main" id="{BC7245DE-D6B5-49AB-BC9A-ED79463F1E18}"/>
            </a:ext>
          </a:extLst>
        </xdr:cNvPr>
        <xdr:cNvSpPr txBox="1"/>
      </xdr:nvSpPr>
      <xdr:spPr>
        <a:xfrm>
          <a:off x="16357600" y="183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126364</xdr:rowOff>
    </xdr:from>
    <xdr:to>
      <xdr:col>81</xdr:col>
      <xdr:colOff>101600</xdr:colOff>
      <xdr:row>108</xdr:row>
      <xdr:rowOff>56514</xdr:rowOff>
    </xdr:to>
    <xdr:sp macro="" textlink="">
      <xdr:nvSpPr>
        <xdr:cNvPr id="777" name="楕円 776">
          <a:extLst>
            <a:ext uri="{FF2B5EF4-FFF2-40B4-BE49-F238E27FC236}">
              <a16:creationId xmlns:a16="http://schemas.microsoft.com/office/drawing/2014/main" id="{898EA02C-BB1E-4ABA-AF42-3E998AEC450D}"/>
            </a:ext>
          </a:extLst>
        </xdr:cNvPr>
        <xdr:cNvSpPr/>
      </xdr:nvSpPr>
      <xdr:spPr>
        <a:xfrm>
          <a:off x="15430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5714</xdr:rowOff>
    </xdr:from>
    <xdr:to>
      <xdr:col>85</xdr:col>
      <xdr:colOff>127000</xdr:colOff>
      <xdr:row>108</xdr:row>
      <xdr:rowOff>11430</xdr:rowOff>
    </xdr:to>
    <xdr:cxnSp macro="">
      <xdr:nvCxnSpPr>
        <xdr:cNvPr id="778" name="直線コネクタ 777">
          <a:extLst>
            <a:ext uri="{FF2B5EF4-FFF2-40B4-BE49-F238E27FC236}">
              <a16:creationId xmlns:a16="http://schemas.microsoft.com/office/drawing/2014/main" id="{14813E02-5D10-4BC4-BF41-4A76690DC762}"/>
            </a:ext>
          </a:extLst>
        </xdr:cNvPr>
        <xdr:cNvCxnSpPr/>
      </xdr:nvCxnSpPr>
      <xdr:spPr>
        <a:xfrm>
          <a:off x="15481300" y="18522314"/>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158750</xdr:rowOff>
    </xdr:from>
    <xdr:to>
      <xdr:col>76</xdr:col>
      <xdr:colOff>165100</xdr:colOff>
      <xdr:row>108</xdr:row>
      <xdr:rowOff>88900</xdr:rowOff>
    </xdr:to>
    <xdr:sp macro="" textlink="">
      <xdr:nvSpPr>
        <xdr:cNvPr id="779" name="楕円 778">
          <a:extLst>
            <a:ext uri="{FF2B5EF4-FFF2-40B4-BE49-F238E27FC236}">
              <a16:creationId xmlns:a16="http://schemas.microsoft.com/office/drawing/2014/main" id="{91B942A6-C90F-4BA5-B39E-AEF7CCE3EB94}"/>
            </a:ext>
          </a:extLst>
        </xdr:cNvPr>
        <xdr:cNvSpPr/>
      </xdr:nvSpPr>
      <xdr:spPr>
        <a:xfrm>
          <a:off x="14541500" y="1850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5714</xdr:rowOff>
    </xdr:from>
    <xdr:to>
      <xdr:col>81</xdr:col>
      <xdr:colOff>50800</xdr:colOff>
      <xdr:row>108</xdr:row>
      <xdr:rowOff>38100</xdr:rowOff>
    </xdr:to>
    <xdr:cxnSp macro="">
      <xdr:nvCxnSpPr>
        <xdr:cNvPr id="780" name="直線コネクタ 779">
          <a:extLst>
            <a:ext uri="{FF2B5EF4-FFF2-40B4-BE49-F238E27FC236}">
              <a16:creationId xmlns:a16="http://schemas.microsoft.com/office/drawing/2014/main" id="{CECFAFEA-5C60-4C56-95EF-DB76D012D9DA}"/>
            </a:ext>
          </a:extLst>
        </xdr:cNvPr>
        <xdr:cNvCxnSpPr/>
      </xdr:nvCxnSpPr>
      <xdr:spPr>
        <a:xfrm flipV="1">
          <a:off x="14592300" y="1852231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139700</xdr:rowOff>
    </xdr:from>
    <xdr:to>
      <xdr:col>72</xdr:col>
      <xdr:colOff>38100</xdr:colOff>
      <xdr:row>108</xdr:row>
      <xdr:rowOff>69850</xdr:rowOff>
    </xdr:to>
    <xdr:sp macro="" textlink="">
      <xdr:nvSpPr>
        <xdr:cNvPr id="781" name="楕円 780">
          <a:extLst>
            <a:ext uri="{FF2B5EF4-FFF2-40B4-BE49-F238E27FC236}">
              <a16:creationId xmlns:a16="http://schemas.microsoft.com/office/drawing/2014/main" id="{50FF68EA-F9C1-4F4A-8854-8229C9223B29}"/>
            </a:ext>
          </a:extLst>
        </xdr:cNvPr>
        <xdr:cNvSpPr/>
      </xdr:nvSpPr>
      <xdr:spPr>
        <a:xfrm>
          <a:off x="136525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19050</xdr:rowOff>
    </xdr:from>
    <xdr:to>
      <xdr:col>76</xdr:col>
      <xdr:colOff>114300</xdr:colOff>
      <xdr:row>108</xdr:row>
      <xdr:rowOff>38100</xdr:rowOff>
    </xdr:to>
    <xdr:cxnSp macro="">
      <xdr:nvCxnSpPr>
        <xdr:cNvPr id="782" name="直線コネクタ 781">
          <a:extLst>
            <a:ext uri="{FF2B5EF4-FFF2-40B4-BE49-F238E27FC236}">
              <a16:creationId xmlns:a16="http://schemas.microsoft.com/office/drawing/2014/main" id="{27F4663F-146F-4D9C-A811-47D48AC32711}"/>
            </a:ext>
          </a:extLst>
        </xdr:cNvPr>
        <xdr:cNvCxnSpPr/>
      </xdr:nvCxnSpPr>
      <xdr:spPr>
        <a:xfrm>
          <a:off x="13703300" y="18535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107314</xdr:rowOff>
    </xdr:from>
    <xdr:to>
      <xdr:col>67</xdr:col>
      <xdr:colOff>101600</xdr:colOff>
      <xdr:row>108</xdr:row>
      <xdr:rowOff>37464</xdr:rowOff>
    </xdr:to>
    <xdr:sp macro="" textlink="">
      <xdr:nvSpPr>
        <xdr:cNvPr id="783" name="楕円 782">
          <a:extLst>
            <a:ext uri="{FF2B5EF4-FFF2-40B4-BE49-F238E27FC236}">
              <a16:creationId xmlns:a16="http://schemas.microsoft.com/office/drawing/2014/main" id="{74D8AB7A-A316-4AF9-980B-3E74A966EB0D}"/>
            </a:ext>
          </a:extLst>
        </xdr:cNvPr>
        <xdr:cNvSpPr/>
      </xdr:nvSpPr>
      <xdr:spPr>
        <a:xfrm>
          <a:off x="12763500" y="1845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158114</xdr:rowOff>
    </xdr:from>
    <xdr:to>
      <xdr:col>71</xdr:col>
      <xdr:colOff>177800</xdr:colOff>
      <xdr:row>108</xdr:row>
      <xdr:rowOff>19050</xdr:rowOff>
    </xdr:to>
    <xdr:cxnSp macro="">
      <xdr:nvCxnSpPr>
        <xdr:cNvPr id="784" name="直線コネクタ 783">
          <a:extLst>
            <a:ext uri="{FF2B5EF4-FFF2-40B4-BE49-F238E27FC236}">
              <a16:creationId xmlns:a16="http://schemas.microsoft.com/office/drawing/2014/main" id="{72AFD93B-C9F6-4E01-81DC-75866D522019}"/>
            </a:ext>
          </a:extLst>
        </xdr:cNvPr>
        <xdr:cNvCxnSpPr/>
      </xdr:nvCxnSpPr>
      <xdr:spPr>
        <a:xfrm>
          <a:off x="12814300" y="185032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12082</xdr:rowOff>
    </xdr:from>
    <xdr:ext cx="405111" cy="259045"/>
    <xdr:sp macro="" textlink="">
      <xdr:nvSpPr>
        <xdr:cNvPr id="785" name="n_1aveValue【公民館】&#10;有形固定資産減価償却率">
          <a:extLst>
            <a:ext uri="{FF2B5EF4-FFF2-40B4-BE49-F238E27FC236}">
              <a16:creationId xmlns:a16="http://schemas.microsoft.com/office/drawing/2014/main" id="{BE17EC7B-720E-4F03-B45C-85F59A64E627}"/>
            </a:ext>
          </a:extLst>
        </xdr:cNvPr>
        <xdr:cNvSpPr txBox="1"/>
      </xdr:nvSpPr>
      <xdr:spPr>
        <a:xfrm>
          <a:off x="152660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158766</xdr:rowOff>
    </xdr:from>
    <xdr:ext cx="405111" cy="259045"/>
    <xdr:sp macro="" textlink="">
      <xdr:nvSpPr>
        <xdr:cNvPr id="786" name="n_2aveValue【公民館】&#10;有形固定資産減価償却率">
          <a:extLst>
            <a:ext uri="{FF2B5EF4-FFF2-40B4-BE49-F238E27FC236}">
              <a16:creationId xmlns:a16="http://schemas.microsoft.com/office/drawing/2014/main" id="{C227DF01-F710-4C7B-9FC4-23A5CB6CE33C}"/>
            </a:ext>
          </a:extLst>
        </xdr:cNvPr>
        <xdr:cNvSpPr txBox="1"/>
      </xdr:nvSpPr>
      <xdr:spPr>
        <a:xfrm>
          <a:off x="14389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147338</xdr:rowOff>
    </xdr:from>
    <xdr:ext cx="405111" cy="259045"/>
    <xdr:sp macro="" textlink="">
      <xdr:nvSpPr>
        <xdr:cNvPr id="787" name="n_3aveValue【公民館】&#10;有形固定資産減価償却率">
          <a:extLst>
            <a:ext uri="{FF2B5EF4-FFF2-40B4-BE49-F238E27FC236}">
              <a16:creationId xmlns:a16="http://schemas.microsoft.com/office/drawing/2014/main" id="{A71ABBD9-56E3-4134-AB00-88064D555F33}"/>
            </a:ext>
          </a:extLst>
        </xdr:cNvPr>
        <xdr:cNvSpPr txBox="1"/>
      </xdr:nvSpPr>
      <xdr:spPr>
        <a:xfrm>
          <a:off x="13500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124477</xdr:rowOff>
    </xdr:from>
    <xdr:ext cx="405111" cy="259045"/>
    <xdr:sp macro="" textlink="">
      <xdr:nvSpPr>
        <xdr:cNvPr id="788" name="n_4aveValue【公民館】&#10;有形固定資産減価償却率">
          <a:extLst>
            <a:ext uri="{FF2B5EF4-FFF2-40B4-BE49-F238E27FC236}">
              <a16:creationId xmlns:a16="http://schemas.microsoft.com/office/drawing/2014/main" id="{4477F680-8035-42EA-98C7-1BC8B739F91B}"/>
            </a:ext>
          </a:extLst>
        </xdr:cNvPr>
        <xdr:cNvSpPr txBox="1"/>
      </xdr:nvSpPr>
      <xdr:spPr>
        <a:xfrm>
          <a:off x="12611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47641</xdr:rowOff>
    </xdr:from>
    <xdr:ext cx="405111" cy="259045"/>
    <xdr:sp macro="" textlink="">
      <xdr:nvSpPr>
        <xdr:cNvPr id="789" name="n_1mainValue【公民館】&#10;有形固定資産減価償却率">
          <a:extLst>
            <a:ext uri="{FF2B5EF4-FFF2-40B4-BE49-F238E27FC236}">
              <a16:creationId xmlns:a16="http://schemas.microsoft.com/office/drawing/2014/main" id="{BF16F862-0368-4FB7-803C-79B197A197C8}"/>
            </a:ext>
          </a:extLst>
        </xdr:cNvPr>
        <xdr:cNvSpPr txBox="1"/>
      </xdr:nvSpPr>
      <xdr:spPr>
        <a:xfrm>
          <a:off x="152660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80027</xdr:rowOff>
    </xdr:from>
    <xdr:ext cx="405111" cy="259045"/>
    <xdr:sp macro="" textlink="">
      <xdr:nvSpPr>
        <xdr:cNvPr id="790" name="n_2mainValue【公民館】&#10;有形固定資産減価償却率">
          <a:extLst>
            <a:ext uri="{FF2B5EF4-FFF2-40B4-BE49-F238E27FC236}">
              <a16:creationId xmlns:a16="http://schemas.microsoft.com/office/drawing/2014/main" id="{32DA4F71-C214-4765-91EB-D5B00DBF945A}"/>
            </a:ext>
          </a:extLst>
        </xdr:cNvPr>
        <xdr:cNvSpPr txBox="1"/>
      </xdr:nvSpPr>
      <xdr:spPr>
        <a:xfrm>
          <a:off x="14389744"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60977</xdr:rowOff>
    </xdr:from>
    <xdr:ext cx="405111" cy="259045"/>
    <xdr:sp macro="" textlink="">
      <xdr:nvSpPr>
        <xdr:cNvPr id="791" name="n_3mainValue【公民館】&#10;有形固定資産減価償却率">
          <a:extLst>
            <a:ext uri="{FF2B5EF4-FFF2-40B4-BE49-F238E27FC236}">
              <a16:creationId xmlns:a16="http://schemas.microsoft.com/office/drawing/2014/main" id="{BC8BC41C-B65D-4722-BF60-A55646F4A915}"/>
            </a:ext>
          </a:extLst>
        </xdr:cNvPr>
        <xdr:cNvSpPr txBox="1"/>
      </xdr:nvSpPr>
      <xdr:spPr>
        <a:xfrm>
          <a:off x="13500744" y="1857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28591</xdr:rowOff>
    </xdr:from>
    <xdr:ext cx="405111" cy="259045"/>
    <xdr:sp macro="" textlink="">
      <xdr:nvSpPr>
        <xdr:cNvPr id="792" name="n_4mainValue【公民館】&#10;有形固定資産減価償却率">
          <a:extLst>
            <a:ext uri="{FF2B5EF4-FFF2-40B4-BE49-F238E27FC236}">
              <a16:creationId xmlns:a16="http://schemas.microsoft.com/office/drawing/2014/main" id="{B37FD217-1B6E-4B75-B5D4-2AC08773D7F9}"/>
            </a:ext>
          </a:extLst>
        </xdr:cNvPr>
        <xdr:cNvSpPr txBox="1"/>
      </xdr:nvSpPr>
      <xdr:spPr>
        <a:xfrm>
          <a:off x="12611744" y="1854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79F2F94C-223F-46F0-866D-18C9C061052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CC4937B5-6B77-490E-8CBD-B7DA77A52ED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ABBEF47A-D4BB-4EBA-80A6-F9C733B74B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29FB9F35-2DF1-4109-B08B-E12DAB7A0D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B7120E6D-5D46-499D-A3A3-BF205D8EDC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5A7547F-1F71-469A-93D7-76814E42801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DF9CD1E5-6254-4396-809E-7A93D78377E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FFB3B72E-AE1B-45A6-98C8-158B2321F52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87A893CD-BD81-4A20-8CD2-DFF9A2B08E3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5079E55-EA14-44D0-855F-908EED5CB3C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3" name="直線コネクタ 802">
          <a:extLst>
            <a:ext uri="{FF2B5EF4-FFF2-40B4-BE49-F238E27FC236}">
              <a16:creationId xmlns:a16="http://schemas.microsoft.com/office/drawing/2014/main" id="{E35A4ED4-2D76-4CC6-93F4-0E6D7F22179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4" name="テキスト ボックス 803">
          <a:extLst>
            <a:ext uri="{FF2B5EF4-FFF2-40B4-BE49-F238E27FC236}">
              <a16:creationId xmlns:a16="http://schemas.microsoft.com/office/drawing/2014/main" id="{2354D0D4-DC82-4EBA-BDE6-5A514ADC341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5" name="直線コネクタ 804">
          <a:extLst>
            <a:ext uri="{FF2B5EF4-FFF2-40B4-BE49-F238E27FC236}">
              <a16:creationId xmlns:a16="http://schemas.microsoft.com/office/drawing/2014/main" id="{E2B9B524-4B6C-4AD7-AA49-85CFBFB57B2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6" name="テキスト ボックス 805">
          <a:extLst>
            <a:ext uri="{FF2B5EF4-FFF2-40B4-BE49-F238E27FC236}">
              <a16:creationId xmlns:a16="http://schemas.microsoft.com/office/drawing/2014/main" id="{4D2F2343-0681-4652-87A1-40B32A33D8F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7" name="直線コネクタ 806">
          <a:extLst>
            <a:ext uri="{FF2B5EF4-FFF2-40B4-BE49-F238E27FC236}">
              <a16:creationId xmlns:a16="http://schemas.microsoft.com/office/drawing/2014/main" id="{EC223B68-6B3C-4AFF-A9CC-3F8F8CC996F4}"/>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8" name="テキスト ボックス 807">
          <a:extLst>
            <a:ext uri="{FF2B5EF4-FFF2-40B4-BE49-F238E27FC236}">
              <a16:creationId xmlns:a16="http://schemas.microsoft.com/office/drawing/2014/main" id="{772F6530-8A30-401D-9057-616E195962F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9" name="直線コネクタ 808">
          <a:extLst>
            <a:ext uri="{FF2B5EF4-FFF2-40B4-BE49-F238E27FC236}">
              <a16:creationId xmlns:a16="http://schemas.microsoft.com/office/drawing/2014/main" id="{C8458764-A660-42C3-9416-D910DCC9E42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0" name="テキスト ボックス 809">
          <a:extLst>
            <a:ext uri="{FF2B5EF4-FFF2-40B4-BE49-F238E27FC236}">
              <a16:creationId xmlns:a16="http://schemas.microsoft.com/office/drawing/2014/main" id="{60BE2DF6-F3F2-4816-A99D-2AAD85ADC55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72C7EC81-1368-40B8-BBEB-6A21DF3F250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727C2AAF-55FD-4DFF-870B-92639316865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619EF8D9-1086-49BF-9703-F3950C3FDFE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165354</xdr:rowOff>
    </xdr:from>
    <xdr:to>
      <xdr:col>116</xdr:col>
      <xdr:colOff>62864</xdr:colOff>
      <xdr:row>108</xdr:row>
      <xdr:rowOff>62485</xdr:rowOff>
    </xdr:to>
    <xdr:cxnSp macro="">
      <xdr:nvCxnSpPr>
        <xdr:cNvPr id="814" name="直線コネクタ 813">
          <a:extLst>
            <a:ext uri="{FF2B5EF4-FFF2-40B4-BE49-F238E27FC236}">
              <a16:creationId xmlns:a16="http://schemas.microsoft.com/office/drawing/2014/main" id="{51D4471C-CB3F-41FC-88F0-6C02B50F5C0F}"/>
            </a:ext>
          </a:extLst>
        </xdr:cNvPr>
        <xdr:cNvCxnSpPr/>
      </xdr:nvCxnSpPr>
      <xdr:spPr>
        <a:xfrm flipV="1">
          <a:off x="22160864" y="17138904"/>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5" name="【公民館】&#10;一人当たり面積最小値テキスト">
          <a:extLst>
            <a:ext uri="{FF2B5EF4-FFF2-40B4-BE49-F238E27FC236}">
              <a16:creationId xmlns:a16="http://schemas.microsoft.com/office/drawing/2014/main" id="{2B7FFEED-448B-43E1-B2C1-30D5B22AA1EF}"/>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6" name="直線コネクタ 815">
          <a:extLst>
            <a:ext uri="{FF2B5EF4-FFF2-40B4-BE49-F238E27FC236}">
              <a16:creationId xmlns:a16="http://schemas.microsoft.com/office/drawing/2014/main" id="{91808424-795D-436B-9F37-AFADA45C324D}"/>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112031</xdr:rowOff>
    </xdr:from>
    <xdr:ext cx="469744" cy="259045"/>
    <xdr:sp macro="" textlink="">
      <xdr:nvSpPr>
        <xdr:cNvPr id="817" name="【公民館】&#10;一人当たり面積最大値テキスト">
          <a:extLst>
            <a:ext uri="{FF2B5EF4-FFF2-40B4-BE49-F238E27FC236}">
              <a16:creationId xmlns:a16="http://schemas.microsoft.com/office/drawing/2014/main" id="{DCA40E04-9305-4B19-8CE1-1FC55A305CFE}"/>
            </a:ext>
          </a:extLst>
        </xdr:cNvPr>
        <xdr:cNvSpPr txBox="1"/>
      </xdr:nvSpPr>
      <xdr:spPr>
        <a:xfrm>
          <a:off x="22199600" y="16914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165354</xdr:rowOff>
    </xdr:from>
    <xdr:to>
      <xdr:col>116</xdr:col>
      <xdr:colOff>152400</xdr:colOff>
      <xdr:row>99</xdr:row>
      <xdr:rowOff>165354</xdr:rowOff>
    </xdr:to>
    <xdr:cxnSp macro="">
      <xdr:nvCxnSpPr>
        <xdr:cNvPr id="818" name="直線コネクタ 817">
          <a:extLst>
            <a:ext uri="{FF2B5EF4-FFF2-40B4-BE49-F238E27FC236}">
              <a16:creationId xmlns:a16="http://schemas.microsoft.com/office/drawing/2014/main" id="{0CD38CC4-AC1A-4FDC-BF84-B283A89C594D}"/>
            </a:ext>
          </a:extLst>
        </xdr:cNvPr>
        <xdr:cNvCxnSpPr/>
      </xdr:nvCxnSpPr>
      <xdr:spPr>
        <a:xfrm>
          <a:off x="22072600" y="1713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36847</xdr:rowOff>
    </xdr:from>
    <xdr:ext cx="469744" cy="259045"/>
    <xdr:sp macro="" textlink="">
      <xdr:nvSpPr>
        <xdr:cNvPr id="819" name="【公民館】&#10;一人当たり面積平均値テキスト">
          <a:extLst>
            <a:ext uri="{FF2B5EF4-FFF2-40B4-BE49-F238E27FC236}">
              <a16:creationId xmlns:a16="http://schemas.microsoft.com/office/drawing/2014/main" id="{C8A37B48-D485-416A-93B1-EBA946AFDEFA}"/>
            </a:ext>
          </a:extLst>
        </xdr:cNvPr>
        <xdr:cNvSpPr txBox="1"/>
      </xdr:nvSpPr>
      <xdr:spPr>
        <a:xfrm>
          <a:off x="22199600" y="18039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820" name="フローチャート: 判断 819">
          <a:extLst>
            <a:ext uri="{FF2B5EF4-FFF2-40B4-BE49-F238E27FC236}">
              <a16:creationId xmlns:a16="http://schemas.microsoft.com/office/drawing/2014/main" id="{742BCCFC-6C8A-4E01-9E34-986006780896}"/>
            </a:ext>
          </a:extLst>
        </xdr:cNvPr>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xdr:rowOff>
    </xdr:from>
    <xdr:to>
      <xdr:col>112</xdr:col>
      <xdr:colOff>38100</xdr:colOff>
      <xdr:row>106</xdr:row>
      <xdr:rowOff>110998</xdr:rowOff>
    </xdr:to>
    <xdr:sp macro="" textlink="">
      <xdr:nvSpPr>
        <xdr:cNvPr id="821" name="フローチャート: 判断 820">
          <a:extLst>
            <a:ext uri="{FF2B5EF4-FFF2-40B4-BE49-F238E27FC236}">
              <a16:creationId xmlns:a16="http://schemas.microsoft.com/office/drawing/2014/main" id="{153FC271-AE82-43D3-A89F-370A63311DF0}"/>
            </a:ext>
          </a:extLst>
        </xdr:cNvPr>
        <xdr:cNvSpPr/>
      </xdr:nvSpPr>
      <xdr:spPr>
        <a:xfrm>
          <a:off x="21272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2" name="フローチャート: 判断 821">
          <a:extLst>
            <a:ext uri="{FF2B5EF4-FFF2-40B4-BE49-F238E27FC236}">
              <a16:creationId xmlns:a16="http://schemas.microsoft.com/office/drawing/2014/main" id="{1E0972F7-B4F5-48AC-B829-ED78AB9B7E52}"/>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45974</xdr:rowOff>
    </xdr:from>
    <xdr:to>
      <xdr:col>102</xdr:col>
      <xdr:colOff>165100</xdr:colOff>
      <xdr:row>106</xdr:row>
      <xdr:rowOff>147574</xdr:rowOff>
    </xdr:to>
    <xdr:sp macro="" textlink="">
      <xdr:nvSpPr>
        <xdr:cNvPr id="823" name="フローチャート: 判断 822">
          <a:extLst>
            <a:ext uri="{FF2B5EF4-FFF2-40B4-BE49-F238E27FC236}">
              <a16:creationId xmlns:a16="http://schemas.microsoft.com/office/drawing/2014/main" id="{EF07CFDB-9B84-4F9E-A0A2-BD94869818CA}"/>
            </a:ext>
          </a:extLst>
        </xdr:cNvPr>
        <xdr:cNvSpPr/>
      </xdr:nvSpPr>
      <xdr:spPr>
        <a:xfrm>
          <a:off x="19494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824" name="フローチャート: 判断 823">
          <a:extLst>
            <a:ext uri="{FF2B5EF4-FFF2-40B4-BE49-F238E27FC236}">
              <a16:creationId xmlns:a16="http://schemas.microsoft.com/office/drawing/2014/main" id="{AADA6D84-6B0A-4E7B-B95D-7923CEB8B3AB}"/>
            </a:ext>
          </a:extLst>
        </xdr:cNvPr>
        <xdr:cNvSpPr/>
      </xdr:nvSpPr>
      <xdr:spPr>
        <a:xfrm>
          <a:off x="18605500" y="1823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ADE82EF5-979A-462C-BBC5-FFC08FC3EBD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E33A28EE-5D8E-4AEB-BBFC-12369AF3636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A8E082B-05A7-4213-866F-D6696F58B4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E577CA8-551E-4AFC-A65E-8B62A0D32F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C398AD0-4535-4135-BD1D-95833E2194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167132</xdr:rowOff>
    </xdr:from>
    <xdr:to>
      <xdr:col>116</xdr:col>
      <xdr:colOff>114300</xdr:colOff>
      <xdr:row>108</xdr:row>
      <xdr:rowOff>97282</xdr:rowOff>
    </xdr:to>
    <xdr:sp macro="" textlink="">
      <xdr:nvSpPr>
        <xdr:cNvPr id="830" name="楕円 829">
          <a:extLst>
            <a:ext uri="{FF2B5EF4-FFF2-40B4-BE49-F238E27FC236}">
              <a16:creationId xmlns:a16="http://schemas.microsoft.com/office/drawing/2014/main" id="{B763AC9E-220D-4215-A8CC-A5A3C0CB5FED}"/>
            </a:ext>
          </a:extLst>
        </xdr:cNvPr>
        <xdr:cNvSpPr/>
      </xdr:nvSpPr>
      <xdr:spPr>
        <a:xfrm>
          <a:off x="22110700" y="1851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82059</xdr:rowOff>
    </xdr:from>
    <xdr:ext cx="469744" cy="259045"/>
    <xdr:sp macro="" textlink="">
      <xdr:nvSpPr>
        <xdr:cNvPr id="831" name="【公民館】&#10;一人当たり面積該当値テキスト">
          <a:extLst>
            <a:ext uri="{FF2B5EF4-FFF2-40B4-BE49-F238E27FC236}">
              <a16:creationId xmlns:a16="http://schemas.microsoft.com/office/drawing/2014/main" id="{0D418334-F879-4553-A41E-80FEF30A42D2}"/>
            </a:ext>
          </a:extLst>
        </xdr:cNvPr>
        <xdr:cNvSpPr txBox="1"/>
      </xdr:nvSpPr>
      <xdr:spPr>
        <a:xfrm>
          <a:off x="22199600" y="1842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169418</xdr:rowOff>
    </xdr:from>
    <xdr:to>
      <xdr:col>112</xdr:col>
      <xdr:colOff>38100</xdr:colOff>
      <xdr:row>108</xdr:row>
      <xdr:rowOff>99568</xdr:rowOff>
    </xdr:to>
    <xdr:sp macro="" textlink="">
      <xdr:nvSpPr>
        <xdr:cNvPr id="832" name="楕円 831">
          <a:extLst>
            <a:ext uri="{FF2B5EF4-FFF2-40B4-BE49-F238E27FC236}">
              <a16:creationId xmlns:a16="http://schemas.microsoft.com/office/drawing/2014/main" id="{B72C785D-AC3A-440A-B7AC-AACBCE26503C}"/>
            </a:ext>
          </a:extLst>
        </xdr:cNvPr>
        <xdr:cNvSpPr/>
      </xdr:nvSpPr>
      <xdr:spPr>
        <a:xfrm>
          <a:off x="21272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46482</xdr:rowOff>
    </xdr:from>
    <xdr:to>
      <xdr:col>116</xdr:col>
      <xdr:colOff>63500</xdr:colOff>
      <xdr:row>108</xdr:row>
      <xdr:rowOff>48768</xdr:rowOff>
    </xdr:to>
    <xdr:cxnSp macro="">
      <xdr:nvCxnSpPr>
        <xdr:cNvPr id="833" name="直線コネクタ 832">
          <a:extLst>
            <a:ext uri="{FF2B5EF4-FFF2-40B4-BE49-F238E27FC236}">
              <a16:creationId xmlns:a16="http://schemas.microsoft.com/office/drawing/2014/main" id="{5E492DC4-99C2-4437-8CBF-C0C4DC1C93B2}"/>
            </a:ext>
          </a:extLst>
        </xdr:cNvPr>
        <xdr:cNvCxnSpPr/>
      </xdr:nvCxnSpPr>
      <xdr:spPr>
        <a:xfrm flipV="1">
          <a:off x="21323300" y="1856308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169418</xdr:rowOff>
    </xdr:from>
    <xdr:to>
      <xdr:col>107</xdr:col>
      <xdr:colOff>101600</xdr:colOff>
      <xdr:row>108</xdr:row>
      <xdr:rowOff>99568</xdr:rowOff>
    </xdr:to>
    <xdr:sp macro="" textlink="">
      <xdr:nvSpPr>
        <xdr:cNvPr id="834" name="楕円 833">
          <a:extLst>
            <a:ext uri="{FF2B5EF4-FFF2-40B4-BE49-F238E27FC236}">
              <a16:creationId xmlns:a16="http://schemas.microsoft.com/office/drawing/2014/main" id="{5900BAD2-8624-4582-9FE7-347F4D360703}"/>
            </a:ext>
          </a:extLst>
        </xdr:cNvPr>
        <xdr:cNvSpPr/>
      </xdr:nvSpPr>
      <xdr:spPr>
        <a:xfrm>
          <a:off x="20383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48768</xdr:rowOff>
    </xdr:from>
    <xdr:to>
      <xdr:col>111</xdr:col>
      <xdr:colOff>177800</xdr:colOff>
      <xdr:row>108</xdr:row>
      <xdr:rowOff>48768</xdr:rowOff>
    </xdr:to>
    <xdr:cxnSp macro="">
      <xdr:nvCxnSpPr>
        <xdr:cNvPr id="835" name="直線コネクタ 834">
          <a:extLst>
            <a:ext uri="{FF2B5EF4-FFF2-40B4-BE49-F238E27FC236}">
              <a16:creationId xmlns:a16="http://schemas.microsoft.com/office/drawing/2014/main" id="{B83AFFBB-7473-4BAD-9DC0-5B11884C0AA4}"/>
            </a:ext>
          </a:extLst>
        </xdr:cNvPr>
        <xdr:cNvCxnSpPr/>
      </xdr:nvCxnSpPr>
      <xdr:spPr>
        <a:xfrm>
          <a:off x="20434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169418</xdr:rowOff>
    </xdr:from>
    <xdr:to>
      <xdr:col>102</xdr:col>
      <xdr:colOff>165100</xdr:colOff>
      <xdr:row>108</xdr:row>
      <xdr:rowOff>99568</xdr:rowOff>
    </xdr:to>
    <xdr:sp macro="" textlink="">
      <xdr:nvSpPr>
        <xdr:cNvPr id="836" name="楕円 835">
          <a:extLst>
            <a:ext uri="{FF2B5EF4-FFF2-40B4-BE49-F238E27FC236}">
              <a16:creationId xmlns:a16="http://schemas.microsoft.com/office/drawing/2014/main" id="{556F334F-C88F-42DB-9BC2-D4C67C81E285}"/>
            </a:ext>
          </a:extLst>
        </xdr:cNvPr>
        <xdr:cNvSpPr/>
      </xdr:nvSpPr>
      <xdr:spPr>
        <a:xfrm>
          <a:off x="19494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48768</xdr:rowOff>
    </xdr:from>
    <xdr:to>
      <xdr:col>107</xdr:col>
      <xdr:colOff>50800</xdr:colOff>
      <xdr:row>108</xdr:row>
      <xdr:rowOff>48768</xdr:rowOff>
    </xdr:to>
    <xdr:cxnSp macro="">
      <xdr:nvCxnSpPr>
        <xdr:cNvPr id="837" name="直線コネクタ 836">
          <a:extLst>
            <a:ext uri="{FF2B5EF4-FFF2-40B4-BE49-F238E27FC236}">
              <a16:creationId xmlns:a16="http://schemas.microsoft.com/office/drawing/2014/main" id="{B41A6523-5E53-4620-A7BD-6B1E58DCDF75}"/>
            </a:ext>
          </a:extLst>
        </xdr:cNvPr>
        <xdr:cNvCxnSpPr/>
      </xdr:nvCxnSpPr>
      <xdr:spPr>
        <a:xfrm>
          <a:off x="19545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169418</xdr:rowOff>
    </xdr:from>
    <xdr:to>
      <xdr:col>98</xdr:col>
      <xdr:colOff>38100</xdr:colOff>
      <xdr:row>108</xdr:row>
      <xdr:rowOff>99568</xdr:rowOff>
    </xdr:to>
    <xdr:sp macro="" textlink="">
      <xdr:nvSpPr>
        <xdr:cNvPr id="838" name="楕円 837">
          <a:extLst>
            <a:ext uri="{FF2B5EF4-FFF2-40B4-BE49-F238E27FC236}">
              <a16:creationId xmlns:a16="http://schemas.microsoft.com/office/drawing/2014/main" id="{6F8D1905-024B-4FAF-AE7F-686B73F2CA15}"/>
            </a:ext>
          </a:extLst>
        </xdr:cNvPr>
        <xdr:cNvSpPr/>
      </xdr:nvSpPr>
      <xdr:spPr>
        <a:xfrm>
          <a:off x="18605500" y="1851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48768</xdr:rowOff>
    </xdr:from>
    <xdr:to>
      <xdr:col>102</xdr:col>
      <xdr:colOff>114300</xdr:colOff>
      <xdr:row>108</xdr:row>
      <xdr:rowOff>48768</xdr:rowOff>
    </xdr:to>
    <xdr:cxnSp macro="">
      <xdr:nvCxnSpPr>
        <xdr:cNvPr id="839" name="直線コネクタ 838">
          <a:extLst>
            <a:ext uri="{FF2B5EF4-FFF2-40B4-BE49-F238E27FC236}">
              <a16:creationId xmlns:a16="http://schemas.microsoft.com/office/drawing/2014/main" id="{F07F1AA7-1968-4151-AF4B-A0706AE53E21}"/>
            </a:ext>
          </a:extLst>
        </xdr:cNvPr>
        <xdr:cNvCxnSpPr/>
      </xdr:nvCxnSpPr>
      <xdr:spPr>
        <a:xfrm>
          <a:off x="18656300" y="185653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127525</xdr:rowOff>
    </xdr:from>
    <xdr:ext cx="469744" cy="259045"/>
    <xdr:sp macro="" textlink="">
      <xdr:nvSpPr>
        <xdr:cNvPr id="840" name="n_1aveValue【公民館】&#10;一人当たり面積">
          <a:extLst>
            <a:ext uri="{FF2B5EF4-FFF2-40B4-BE49-F238E27FC236}">
              <a16:creationId xmlns:a16="http://schemas.microsoft.com/office/drawing/2014/main" id="{B6FBC881-0352-4497-B387-FDF02DFB3B81}"/>
            </a:ext>
          </a:extLst>
        </xdr:cNvPr>
        <xdr:cNvSpPr txBox="1"/>
      </xdr:nvSpPr>
      <xdr:spPr>
        <a:xfrm>
          <a:off x="210757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1" name="n_2aveValue【公民館】&#10;一人当たり面積">
          <a:extLst>
            <a:ext uri="{FF2B5EF4-FFF2-40B4-BE49-F238E27FC236}">
              <a16:creationId xmlns:a16="http://schemas.microsoft.com/office/drawing/2014/main" id="{01CBE964-D809-4370-A011-34DCBEF77CBF}"/>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164101</xdr:rowOff>
    </xdr:from>
    <xdr:ext cx="469744" cy="259045"/>
    <xdr:sp macro="" textlink="">
      <xdr:nvSpPr>
        <xdr:cNvPr id="842" name="n_3aveValue【公民館】&#10;一人当たり面積">
          <a:extLst>
            <a:ext uri="{FF2B5EF4-FFF2-40B4-BE49-F238E27FC236}">
              <a16:creationId xmlns:a16="http://schemas.microsoft.com/office/drawing/2014/main" id="{B29B3C2D-6BFA-480C-92E2-CF84E927C4F7}"/>
            </a:ext>
          </a:extLst>
        </xdr:cNvPr>
        <xdr:cNvSpPr txBox="1"/>
      </xdr:nvSpPr>
      <xdr:spPr>
        <a:xfrm>
          <a:off x="19310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4081</xdr:rowOff>
    </xdr:from>
    <xdr:ext cx="469744" cy="259045"/>
    <xdr:sp macro="" textlink="">
      <xdr:nvSpPr>
        <xdr:cNvPr id="843" name="n_4aveValue【公民館】&#10;一人当たり面積">
          <a:extLst>
            <a:ext uri="{FF2B5EF4-FFF2-40B4-BE49-F238E27FC236}">
              <a16:creationId xmlns:a16="http://schemas.microsoft.com/office/drawing/2014/main" id="{E06FE93C-632F-4CFA-A6EE-19DC84C8FF0F}"/>
            </a:ext>
          </a:extLst>
        </xdr:cNvPr>
        <xdr:cNvSpPr txBox="1"/>
      </xdr:nvSpPr>
      <xdr:spPr>
        <a:xfrm>
          <a:off x="184214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90695</xdr:rowOff>
    </xdr:from>
    <xdr:ext cx="469744" cy="259045"/>
    <xdr:sp macro="" textlink="">
      <xdr:nvSpPr>
        <xdr:cNvPr id="844" name="n_1mainValue【公民館】&#10;一人当たり面積">
          <a:extLst>
            <a:ext uri="{FF2B5EF4-FFF2-40B4-BE49-F238E27FC236}">
              <a16:creationId xmlns:a16="http://schemas.microsoft.com/office/drawing/2014/main" id="{86C1E175-8799-4967-AAD0-DB92B4A38944}"/>
            </a:ext>
          </a:extLst>
        </xdr:cNvPr>
        <xdr:cNvSpPr txBox="1"/>
      </xdr:nvSpPr>
      <xdr:spPr>
        <a:xfrm>
          <a:off x="210757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90695</xdr:rowOff>
    </xdr:from>
    <xdr:ext cx="469744" cy="259045"/>
    <xdr:sp macro="" textlink="">
      <xdr:nvSpPr>
        <xdr:cNvPr id="845" name="n_2mainValue【公民館】&#10;一人当たり面積">
          <a:extLst>
            <a:ext uri="{FF2B5EF4-FFF2-40B4-BE49-F238E27FC236}">
              <a16:creationId xmlns:a16="http://schemas.microsoft.com/office/drawing/2014/main" id="{786BD596-4A65-435E-9188-C0763FC9B200}"/>
            </a:ext>
          </a:extLst>
        </xdr:cNvPr>
        <xdr:cNvSpPr txBox="1"/>
      </xdr:nvSpPr>
      <xdr:spPr>
        <a:xfrm>
          <a:off x="20199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90695</xdr:rowOff>
    </xdr:from>
    <xdr:ext cx="469744" cy="259045"/>
    <xdr:sp macro="" textlink="">
      <xdr:nvSpPr>
        <xdr:cNvPr id="846" name="n_3mainValue【公民館】&#10;一人当たり面積">
          <a:extLst>
            <a:ext uri="{FF2B5EF4-FFF2-40B4-BE49-F238E27FC236}">
              <a16:creationId xmlns:a16="http://schemas.microsoft.com/office/drawing/2014/main" id="{68E134AC-8F6A-4150-A38D-4C13BE81C3C1}"/>
            </a:ext>
          </a:extLst>
        </xdr:cNvPr>
        <xdr:cNvSpPr txBox="1"/>
      </xdr:nvSpPr>
      <xdr:spPr>
        <a:xfrm>
          <a:off x="19310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90695</xdr:rowOff>
    </xdr:from>
    <xdr:ext cx="469744" cy="259045"/>
    <xdr:sp macro="" textlink="">
      <xdr:nvSpPr>
        <xdr:cNvPr id="847" name="n_4mainValue【公民館】&#10;一人当たり面積">
          <a:extLst>
            <a:ext uri="{FF2B5EF4-FFF2-40B4-BE49-F238E27FC236}">
              <a16:creationId xmlns:a16="http://schemas.microsoft.com/office/drawing/2014/main" id="{E12F8D74-45F4-4CE0-9553-9D2CBBD731FD}"/>
            </a:ext>
          </a:extLst>
        </xdr:cNvPr>
        <xdr:cNvSpPr txBox="1"/>
      </xdr:nvSpPr>
      <xdr:spPr>
        <a:xfrm>
          <a:off x="18421427" y="1860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BBCF1C48-00DA-4919-9105-730D5A739C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203EA29F-B0AD-42AC-8FBA-E7D05EADBCB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3CB2FD9A-2408-4EF0-8883-6A4A14AE293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本市において、類似団体と比較して有形固定資産減価償却率が特に高くなっている施設は、認定こども園・幼稚園・保育所、児童館、公民館である。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保育所については、吾妻保育園と緑ヶ丘保育園の園舎が昭和５０年代に建設されており、耐用年数である３４年を経過しているため高くなっているものの、平成２３年度に両施設の耐震補強工事を行うとともに、毎年度修繕を行いながら施設の延命化を図っている。ただし、保育所の一人当たり面積が特に低くなっているのは、本市では民間立保育所の整備割合が非常に高いためである。児童館については、窪田児童センターが昭和６０年代に建設されており、耐用年数を経過しているため高く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お、公民館には中央公民館（置賜総合文化センター）の１施設のみが該当し、本市において各地区に整備しているコミュニティーセンター（市内１７館）はここに含まれていないため、減価償却率が高止まりしており、また一人当たり面積が類似団体内で特に低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2DEBD9-948E-452E-9C09-889FE4E27B1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AFD0C7-0683-4139-A6B7-E51E8D3FBC0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DEE8C7-7769-430F-9484-63B6D14F937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9BCA5F-5C89-4E30-B47D-EE5078DCA7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山形県米沢市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576DA99-4789-4034-A1A6-818B578561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3C0337-8F0B-4D95-A97B-1CD042D449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4F2335-3227-40B7-9EB0-93217BD64D6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C6AF968-402B-4F9F-A884-83BC41BAAF7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F0AA3AE-C2B4-411B-92D5-EB257875951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816D3FE-68A6-4B93-8ABC-78840DD4B7F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75,838
74,813
548.51
44,260,546
42,597,532
1,586,133
20,406,238
36,920,274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9276E5C-1C29-4FD2-8CB0-E5B603B7702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1FAFD92-E365-43F9-85E0-9A7536D835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08DEE5-A6B9-40D9-A5A0-FA4C80564AA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45.1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3C4676-5222-4387-ADCF-61BAF261A69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A87379E-9F5C-40BF-94BF-DC033163D9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333DCBB-B942-491F-BF8F-E9FD81A995B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D8A477-99E6-4FB3-9286-600A57A0D2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1B0D12-A433-4BC8-8774-72F1A5D6C49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1C24B2-5952-4EBB-B453-975D70D776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D716E70-51AD-4264-A186-13ED8CC099B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1E49FD6-3D13-4D52-807B-4875EB20594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4C6ACB8-346B-4D2F-B041-F977372E0C4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77274EE-BDD6-4021-A14F-09C4BCAACB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588A86F-DC99-4BD3-828F-DDD6964684B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7F76A0E-7C40-4D92-B7A2-9117F989860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9682595-B9CB-45FD-97A8-C8D849C5052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932C194-9EC1-48E8-A7E7-4A923C4FF9C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13F13E4-B01D-4487-A81C-5B732D92E5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5334A46-5C17-4CBD-9E70-2B1AC988806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62A539-9210-4E93-A4EE-57892BA504D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F47845-2B26-4275-961A-8942900DCBE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668AE3-D14A-4682-AB2D-D8EE85029F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E3AD26-D5A3-4E54-8379-864D6393C4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DBDF5F-DDA8-454F-8D24-9DCB6497E3F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928A460-34DF-437F-8FC7-D2C2C7F89C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AA65FD-A963-4865-98F6-6B33FAEB52F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5280C19-E02D-4C9B-90FB-B8B46CF25E2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453793-CDA7-4DC7-981E-57F4098A7D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24F06D-37D8-4C74-ABF5-A4F6FCCD745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125EBD7-77D2-4C93-B066-C08939F1F2D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374935C-0A67-4E6B-9EED-D4E2EE17025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54DA03-9063-47F9-A50E-777303AFF1F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BF0B992-03D1-4C44-BCD3-DF043FCAAE88}"/>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A4319DD-6F6D-479F-9D39-6E73179E561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89E0254-DFFC-4515-B7E2-F0BBD8BD550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245304F-F546-4202-A569-B322639A569F}"/>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96BF070-67B7-492C-88C7-B27B78877DB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3390B84-B472-4480-B148-2F9F8EA3269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E0397B30-3AB8-4FF8-969E-E8C7C871361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54364B3-98E7-48A3-A65A-C5579265882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BBF96B7-DB30-41FC-94BD-D25445707F1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0585BEB-731E-48E4-8E2A-63322A061FC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37109A7-D126-4753-9766-697163C289E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B361599-FBE3-4551-819A-68883CE59C4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DCC3B39-91B5-4080-A2E7-41BCAAD7ED7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B93CF69B-9D68-464A-8203-5198F6B36FA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56606</xdr:rowOff>
    </xdr:from>
    <xdr:to>
      <xdr:col>24</xdr:col>
      <xdr:colOff>62865</xdr:colOff>
      <xdr:row>42</xdr:row>
      <xdr:rowOff>27215</xdr:rowOff>
    </xdr:to>
    <xdr:cxnSp macro="">
      <xdr:nvCxnSpPr>
        <xdr:cNvPr id="58" name="直線コネクタ 57">
          <a:extLst>
            <a:ext uri="{FF2B5EF4-FFF2-40B4-BE49-F238E27FC236}">
              <a16:creationId xmlns:a16="http://schemas.microsoft.com/office/drawing/2014/main" id="{3FC838D3-7D4D-4E5D-A657-71B95CA0FD87}"/>
            </a:ext>
          </a:extLst>
        </xdr:cNvPr>
        <xdr:cNvCxnSpPr/>
      </xdr:nvCxnSpPr>
      <xdr:spPr>
        <a:xfrm flipV="1">
          <a:off x="4634865" y="5714456"/>
          <a:ext cx="0" cy="15136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31042</xdr:rowOff>
    </xdr:from>
    <xdr:ext cx="405111" cy="259045"/>
    <xdr:sp macro="" textlink="">
      <xdr:nvSpPr>
        <xdr:cNvPr id="59" name="【図書館】&#10;有形固定資産減価償却率最小値テキスト">
          <a:extLst>
            <a:ext uri="{FF2B5EF4-FFF2-40B4-BE49-F238E27FC236}">
              <a16:creationId xmlns:a16="http://schemas.microsoft.com/office/drawing/2014/main" id="{6A5005ED-F375-48EB-802C-44E5FE8C5A68}"/>
            </a:ext>
          </a:extLst>
        </xdr:cNvPr>
        <xdr:cNvSpPr txBox="1"/>
      </xdr:nvSpPr>
      <xdr:spPr>
        <a:xfrm>
          <a:off x="4673600" y="723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27215</xdr:rowOff>
    </xdr:from>
    <xdr:to>
      <xdr:col>24</xdr:col>
      <xdr:colOff>152400</xdr:colOff>
      <xdr:row>42</xdr:row>
      <xdr:rowOff>27215</xdr:rowOff>
    </xdr:to>
    <xdr:cxnSp macro="">
      <xdr:nvCxnSpPr>
        <xdr:cNvPr id="60" name="直線コネクタ 59">
          <a:extLst>
            <a:ext uri="{FF2B5EF4-FFF2-40B4-BE49-F238E27FC236}">
              <a16:creationId xmlns:a16="http://schemas.microsoft.com/office/drawing/2014/main" id="{D265D0BE-9F26-48E4-951E-6D24E305D810}"/>
            </a:ext>
          </a:extLst>
        </xdr:cNvPr>
        <xdr:cNvCxnSpPr/>
      </xdr:nvCxnSpPr>
      <xdr:spPr>
        <a:xfrm>
          <a:off x="4546600" y="722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3283</xdr:rowOff>
    </xdr:from>
    <xdr:ext cx="340478" cy="259045"/>
    <xdr:sp macro="" textlink="">
      <xdr:nvSpPr>
        <xdr:cNvPr id="61" name="【図書館】&#10;有形固定資産減価償却率最大値テキスト">
          <a:extLst>
            <a:ext uri="{FF2B5EF4-FFF2-40B4-BE49-F238E27FC236}">
              <a16:creationId xmlns:a16="http://schemas.microsoft.com/office/drawing/2014/main" id="{0D0302D1-35D9-42A2-9B36-4630940702F8}"/>
            </a:ext>
          </a:extLst>
        </xdr:cNvPr>
        <xdr:cNvSpPr txBox="1"/>
      </xdr:nvSpPr>
      <xdr:spPr>
        <a:xfrm>
          <a:off x="4673600" y="548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56606</xdr:rowOff>
    </xdr:from>
    <xdr:to>
      <xdr:col>24</xdr:col>
      <xdr:colOff>152400</xdr:colOff>
      <xdr:row>33</xdr:row>
      <xdr:rowOff>56606</xdr:rowOff>
    </xdr:to>
    <xdr:cxnSp macro="">
      <xdr:nvCxnSpPr>
        <xdr:cNvPr id="62" name="直線コネクタ 61">
          <a:extLst>
            <a:ext uri="{FF2B5EF4-FFF2-40B4-BE49-F238E27FC236}">
              <a16:creationId xmlns:a16="http://schemas.microsoft.com/office/drawing/2014/main" id="{C99DDACC-DC8D-4A6D-A164-AA261A6B3CEC}"/>
            </a:ext>
          </a:extLst>
        </xdr:cNvPr>
        <xdr:cNvCxnSpPr/>
      </xdr:nvCxnSpPr>
      <xdr:spPr>
        <a:xfrm>
          <a:off x="4546600" y="571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031BEA57-6F79-4B57-BFA0-52B1D84A5A54}"/>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C3F5521E-B360-4DF7-AC18-B1E7D7211A0C}"/>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FABF8EBD-0035-4296-81DD-12EF13100079}"/>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38463</xdr:rowOff>
    </xdr:from>
    <xdr:to>
      <xdr:col>15</xdr:col>
      <xdr:colOff>101600</xdr:colOff>
      <xdr:row>37</xdr:row>
      <xdr:rowOff>140063</xdr:rowOff>
    </xdr:to>
    <xdr:sp macro="" textlink="">
      <xdr:nvSpPr>
        <xdr:cNvPr id="66" name="フローチャート: 判断 65">
          <a:extLst>
            <a:ext uri="{FF2B5EF4-FFF2-40B4-BE49-F238E27FC236}">
              <a16:creationId xmlns:a16="http://schemas.microsoft.com/office/drawing/2014/main" id="{9B0A07E6-BD7F-4D96-8F5F-E8C1613F65E8}"/>
            </a:ext>
          </a:extLst>
        </xdr:cNvPr>
        <xdr:cNvSpPr/>
      </xdr:nvSpPr>
      <xdr:spPr>
        <a:xfrm>
          <a:off x="2857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23767</xdr:rowOff>
    </xdr:from>
    <xdr:to>
      <xdr:col>10</xdr:col>
      <xdr:colOff>165100</xdr:colOff>
      <xdr:row>37</xdr:row>
      <xdr:rowOff>125367</xdr:rowOff>
    </xdr:to>
    <xdr:sp macro="" textlink="">
      <xdr:nvSpPr>
        <xdr:cNvPr id="67" name="フローチャート: 判断 66">
          <a:extLst>
            <a:ext uri="{FF2B5EF4-FFF2-40B4-BE49-F238E27FC236}">
              <a16:creationId xmlns:a16="http://schemas.microsoft.com/office/drawing/2014/main" id="{6E9F6BFD-2C48-4DA5-8FE3-698208432373}"/>
            </a:ext>
          </a:extLst>
        </xdr:cNvPr>
        <xdr:cNvSpPr/>
      </xdr:nvSpPr>
      <xdr:spPr>
        <a:xfrm>
          <a:off x="1968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15603</xdr:rowOff>
    </xdr:from>
    <xdr:to>
      <xdr:col>6</xdr:col>
      <xdr:colOff>38100</xdr:colOff>
      <xdr:row>37</xdr:row>
      <xdr:rowOff>117203</xdr:rowOff>
    </xdr:to>
    <xdr:sp macro="" textlink="">
      <xdr:nvSpPr>
        <xdr:cNvPr id="68" name="フローチャート: 判断 67">
          <a:extLst>
            <a:ext uri="{FF2B5EF4-FFF2-40B4-BE49-F238E27FC236}">
              <a16:creationId xmlns:a16="http://schemas.microsoft.com/office/drawing/2014/main" id="{5CF8ED24-1F5E-4EE1-9E1D-7ABDF678C149}"/>
            </a:ext>
          </a:extLst>
        </xdr:cNvPr>
        <xdr:cNvSpPr/>
      </xdr:nvSpPr>
      <xdr:spPr>
        <a:xfrm>
          <a:off x="1079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24666E-2FF3-4D84-898E-B2D257F5719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CC9D87-6BF1-4DBA-9D56-71BA6431246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C500A03-58DF-460E-857F-F2DE3A62ED8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E7933C-D044-4044-A311-EEE0DB5766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A829270-89C4-4630-BAFB-1645AAD49A5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58057</xdr:rowOff>
    </xdr:from>
    <xdr:to>
      <xdr:col>24</xdr:col>
      <xdr:colOff>114300</xdr:colOff>
      <xdr:row>35</xdr:row>
      <xdr:rowOff>159657</xdr:rowOff>
    </xdr:to>
    <xdr:sp macro="" textlink="">
      <xdr:nvSpPr>
        <xdr:cNvPr id="74" name="楕円 73">
          <a:extLst>
            <a:ext uri="{FF2B5EF4-FFF2-40B4-BE49-F238E27FC236}">
              <a16:creationId xmlns:a16="http://schemas.microsoft.com/office/drawing/2014/main" id="{7175646C-7809-462A-BEC7-B9E6E1A7485A}"/>
            </a:ext>
          </a:extLst>
        </xdr:cNvPr>
        <xdr:cNvSpPr/>
      </xdr:nvSpPr>
      <xdr:spPr>
        <a:xfrm>
          <a:off x="45847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80934</xdr:rowOff>
    </xdr:from>
    <xdr:ext cx="405111" cy="259045"/>
    <xdr:sp macro="" textlink="">
      <xdr:nvSpPr>
        <xdr:cNvPr id="75" name="【図書館】&#10;有形固定資産減価償却率該当値テキスト">
          <a:extLst>
            <a:ext uri="{FF2B5EF4-FFF2-40B4-BE49-F238E27FC236}">
              <a16:creationId xmlns:a16="http://schemas.microsoft.com/office/drawing/2014/main" id="{F31E440A-4D6B-450B-A61A-9D06A22630B2}"/>
            </a:ext>
          </a:extLst>
        </xdr:cNvPr>
        <xdr:cNvSpPr txBox="1"/>
      </xdr:nvSpPr>
      <xdr:spPr>
        <a:xfrm>
          <a:off x="4673600" y="591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2540</xdr:rowOff>
    </xdr:from>
    <xdr:to>
      <xdr:col>20</xdr:col>
      <xdr:colOff>38100</xdr:colOff>
      <xdr:row>35</xdr:row>
      <xdr:rowOff>104140</xdr:rowOff>
    </xdr:to>
    <xdr:sp macro="" textlink="">
      <xdr:nvSpPr>
        <xdr:cNvPr id="76" name="楕円 75">
          <a:extLst>
            <a:ext uri="{FF2B5EF4-FFF2-40B4-BE49-F238E27FC236}">
              <a16:creationId xmlns:a16="http://schemas.microsoft.com/office/drawing/2014/main" id="{9AC3D81B-FBCE-4972-B3F4-FE875894DB43}"/>
            </a:ext>
          </a:extLst>
        </xdr:cNvPr>
        <xdr:cNvSpPr/>
      </xdr:nvSpPr>
      <xdr:spPr>
        <a:xfrm>
          <a:off x="374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53340</xdr:rowOff>
    </xdr:from>
    <xdr:to>
      <xdr:col>24</xdr:col>
      <xdr:colOff>63500</xdr:colOff>
      <xdr:row>35</xdr:row>
      <xdr:rowOff>108857</xdr:rowOff>
    </xdr:to>
    <xdr:cxnSp macro="">
      <xdr:nvCxnSpPr>
        <xdr:cNvPr id="77" name="直線コネクタ 76">
          <a:extLst>
            <a:ext uri="{FF2B5EF4-FFF2-40B4-BE49-F238E27FC236}">
              <a16:creationId xmlns:a16="http://schemas.microsoft.com/office/drawing/2014/main" id="{1BEBD182-7E1C-4936-B168-188B2D99BA01}"/>
            </a:ext>
          </a:extLst>
        </xdr:cNvPr>
        <xdr:cNvCxnSpPr/>
      </xdr:nvCxnSpPr>
      <xdr:spPr>
        <a:xfrm>
          <a:off x="3797300" y="6054090"/>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116840</xdr:rowOff>
    </xdr:from>
    <xdr:to>
      <xdr:col>15</xdr:col>
      <xdr:colOff>101600</xdr:colOff>
      <xdr:row>35</xdr:row>
      <xdr:rowOff>46990</xdr:rowOff>
    </xdr:to>
    <xdr:sp macro="" textlink="">
      <xdr:nvSpPr>
        <xdr:cNvPr id="78" name="楕円 77">
          <a:extLst>
            <a:ext uri="{FF2B5EF4-FFF2-40B4-BE49-F238E27FC236}">
              <a16:creationId xmlns:a16="http://schemas.microsoft.com/office/drawing/2014/main" id="{946B6280-09BD-4E68-BBD9-C661061A1695}"/>
            </a:ext>
          </a:extLst>
        </xdr:cNvPr>
        <xdr:cNvSpPr/>
      </xdr:nvSpPr>
      <xdr:spPr>
        <a:xfrm>
          <a:off x="2857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167640</xdr:rowOff>
    </xdr:from>
    <xdr:to>
      <xdr:col>19</xdr:col>
      <xdr:colOff>177800</xdr:colOff>
      <xdr:row>35</xdr:row>
      <xdr:rowOff>53340</xdr:rowOff>
    </xdr:to>
    <xdr:cxnSp macro="">
      <xdr:nvCxnSpPr>
        <xdr:cNvPr id="79" name="直線コネクタ 78">
          <a:extLst>
            <a:ext uri="{FF2B5EF4-FFF2-40B4-BE49-F238E27FC236}">
              <a16:creationId xmlns:a16="http://schemas.microsoft.com/office/drawing/2014/main" id="{AD814666-5885-4547-997D-26F239923B84}"/>
            </a:ext>
          </a:extLst>
        </xdr:cNvPr>
        <xdr:cNvCxnSpPr/>
      </xdr:nvCxnSpPr>
      <xdr:spPr>
        <a:xfrm>
          <a:off x="2908300" y="59969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61323</xdr:rowOff>
    </xdr:from>
    <xdr:to>
      <xdr:col>10</xdr:col>
      <xdr:colOff>165100</xdr:colOff>
      <xdr:row>34</xdr:row>
      <xdr:rowOff>162923</xdr:rowOff>
    </xdr:to>
    <xdr:sp macro="" textlink="">
      <xdr:nvSpPr>
        <xdr:cNvPr id="80" name="楕円 79">
          <a:extLst>
            <a:ext uri="{FF2B5EF4-FFF2-40B4-BE49-F238E27FC236}">
              <a16:creationId xmlns:a16="http://schemas.microsoft.com/office/drawing/2014/main" id="{06D47A2D-CC4E-4101-A32E-90CD36F43DC8}"/>
            </a:ext>
          </a:extLst>
        </xdr:cNvPr>
        <xdr:cNvSpPr/>
      </xdr:nvSpPr>
      <xdr:spPr>
        <a:xfrm>
          <a:off x="1968500" y="58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112123</xdr:rowOff>
    </xdr:from>
    <xdr:to>
      <xdr:col>15</xdr:col>
      <xdr:colOff>50800</xdr:colOff>
      <xdr:row>34</xdr:row>
      <xdr:rowOff>167640</xdr:rowOff>
    </xdr:to>
    <xdr:cxnSp macro="">
      <xdr:nvCxnSpPr>
        <xdr:cNvPr id="81" name="直線コネクタ 80">
          <a:extLst>
            <a:ext uri="{FF2B5EF4-FFF2-40B4-BE49-F238E27FC236}">
              <a16:creationId xmlns:a16="http://schemas.microsoft.com/office/drawing/2014/main" id="{5A0C8214-55D1-42B2-9EBF-3E5B8959CC4F}"/>
            </a:ext>
          </a:extLst>
        </xdr:cNvPr>
        <xdr:cNvCxnSpPr/>
      </xdr:nvCxnSpPr>
      <xdr:spPr>
        <a:xfrm>
          <a:off x="2019300" y="594142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4173</xdr:rowOff>
    </xdr:from>
    <xdr:to>
      <xdr:col>6</xdr:col>
      <xdr:colOff>38100</xdr:colOff>
      <xdr:row>34</xdr:row>
      <xdr:rowOff>105773</xdr:rowOff>
    </xdr:to>
    <xdr:sp macro="" textlink="">
      <xdr:nvSpPr>
        <xdr:cNvPr id="82" name="楕円 81">
          <a:extLst>
            <a:ext uri="{FF2B5EF4-FFF2-40B4-BE49-F238E27FC236}">
              <a16:creationId xmlns:a16="http://schemas.microsoft.com/office/drawing/2014/main" id="{8DD63818-819B-47FB-8185-302799829BDB}"/>
            </a:ext>
          </a:extLst>
        </xdr:cNvPr>
        <xdr:cNvSpPr/>
      </xdr:nvSpPr>
      <xdr:spPr>
        <a:xfrm>
          <a:off x="1079500" y="583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54973</xdr:rowOff>
    </xdr:from>
    <xdr:to>
      <xdr:col>10</xdr:col>
      <xdr:colOff>114300</xdr:colOff>
      <xdr:row>34</xdr:row>
      <xdr:rowOff>112123</xdr:rowOff>
    </xdr:to>
    <xdr:cxnSp macro="">
      <xdr:nvCxnSpPr>
        <xdr:cNvPr id="83" name="直線コネクタ 82">
          <a:extLst>
            <a:ext uri="{FF2B5EF4-FFF2-40B4-BE49-F238E27FC236}">
              <a16:creationId xmlns:a16="http://schemas.microsoft.com/office/drawing/2014/main" id="{4A6692B5-EB2E-4D32-AEAB-AFCB93158CBF}"/>
            </a:ext>
          </a:extLst>
        </xdr:cNvPr>
        <xdr:cNvCxnSpPr/>
      </xdr:nvCxnSpPr>
      <xdr:spPr>
        <a:xfrm>
          <a:off x="1130300" y="588427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5AA1A3EC-2C3F-4CEE-A295-2BEBC00CD0E0}"/>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131190</xdr:rowOff>
    </xdr:from>
    <xdr:ext cx="405111" cy="259045"/>
    <xdr:sp macro="" textlink="">
      <xdr:nvSpPr>
        <xdr:cNvPr id="85" name="n_2aveValue【図書館】&#10;有形固定資産減価償却率">
          <a:extLst>
            <a:ext uri="{FF2B5EF4-FFF2-40B4-BE49-F238E27FC236}">
              <a16:creationId xmlns:a16="http://schemas.microsoft.com/office/drawing/2014/main" id="{D4294745-D5F4-4D18-BCDD-E6AD576E8CB1}"/>
            </a:ext>
          </a:extLst>
        </xdr:cNvPr>
        <xdr:cNvSpPr txBox="1"/>
      </xdr:nvSpPr>
      <xdr:spPr>
        <a:xfrm>
          <a:off x="2705744" y="647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116494</xdr:rowOff>
    </xdr:from>
    <xdr:ext cx="405111" cy="259045"/>
    <xdr:sp macro="" textlink="">
      <xdr:nvSpPr>
        <xdr:cNvPr id="86" name="n_3aveValue【図書館】&#10;有形固定資産減価償却率">
          <a:extLst>
            <a:ext uri="{FF2B5EF4-FFF2-40B4-BE49-F238E27FC236}">
              <a16:creationId xmlns:a16="http://schemas.microsoft.com/office/drawing/2014/main" id="{A83DE305-E300-4F7C-9F60-3FB13FCDDB12}"/>
            </a:ext>
          </a:extLst>
        </xdr:cNvPr>
        <xdr:cNvSpPr txBox="1"/>
      </xdr:nvSpPr>
      <xdr:spPr>
        <a:xfrm>
          <a:off x="1816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108330</xdr:rowOff>
    </xdr:from>
    <xdr:ext cx="405111" cy="259045"/>
    <xdr:sp macro="" textlink="">
      <xdr:nvSpPr>
        <xdr:cNvPr id="87" name="n_4aveValue【図書館】&#10;有形固定資産減価償却率">
          <a:extLst>
            <a:ext uri="{FF2B5EF4-FFF2-40B4-BE49-F238E27FC236}">
              <a16:creationId xmlns:a16="http://schemas.microsoft.com/office/drawing/2014/main" id="{6D9FD1B3-6BD9-4E22-8E1D-0D2DB117B752}"/>
            </a:ext>
          </a:extLst>
        </xdr:cNvPr>
        <xdr:cNvSpPr txBox="1"/>
      </xdr:nvSpPr>
      <xdr:spPr>
        <a:xfrm>
          <a:off x="927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120667</xdr:rowOff>
    </xdr:from>
    <xdr:ext cx="405111" cy="259045"/>
    <xdr:sp macro="" textlink="">
      <xdr:nvSpPr>
        <xdr:cNvPr id="88" name="n_1mainValue【図書館】&#10;有形固定資産減価償却率">
          <a:extLst>
            <a:ext uri="{FF2B5EF4-FFF2-40B4-BE49-F238E27FC236}">
              <a16:creationId xmlns:a16="http://schemas.microsoft.com/office/drawing/2014/main" id="{7D764278-A039-4BDC-80F3-BAB4A21FF256}"/>
            </a:ext>
          </a:extLst>
        </xdr:cNvPr>
        <xdr:cNvSpPr txBox="1"/>
      </xdr:nvSpPr>
      <xdr:spPr>
        <a:xfrm>
          <a:off x="3582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63517</xdr:rowOff>
    </xdr:from>
    <xdr:ext cx="405111" cy="259045"/>
    <xdr:sp macro="" textlink="">
      <xdr:nvSpPr>
        <xdr:cNvPr id="89" name="n_2mainValue【図書館】&#10;有形固定資産減価償却率">
          <a:extLst>
            <a:ext uri="{FF2B5EF4-FFF2-40B4-BE49-F238E27FC236}">
              <a16:creationId xmlns:a16="http://schemas.microsoft.com/office/drawing/2014/main" id="{1A0CC515-0966-4F70-8058-97DBD79802FB}"/>
            </a:ext>
          </a:extLst>
        </xdr:cNvPr>
        <xdr:cNvSpPr txBox="1"/>
      </xdr:nvSpPr>
      <xdr:spPr>
        <a:xfrm>
          <a:off x="2705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8000</xdr:rowOff>
    </xdr:from>
    <xdr:ext cx="405111" cy="259045"/>
    <xdr:sp macro="" textlink="">
      <xdr:nvSpPr>
        <xdr:cNvPr id="90" name="n_3mainValue【図書館】&#10;有形固定資産減価償却率">
          <a:extLst>
            <a:ext uri="{FF2B5EF4-FFF2-40B4-BE49-F238E27FC236}">
              <a16:creationId xmlns:a16="http://schemas.microsoft.com/office/drawing/2014/main" id="{78E732D3-1133-4E57-9351-DEE0354D1154}"/>
            </a:ext>
          </a:extLst>
        </xdr:cNvPr>
        <xdr:cNvSpPr txBox="1"/>
      </xdr:nvSpPr>
      <xdr:spPr>
        <a:xfrm>
          <a:off x="1816744"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122300</xdr:rowOff>
    </xdr:from>
    <xdr:ext cx="405111" cy="259045"/>
    <xdr:sp macro="" textlink="">
      <xdr:nvSpPr>
        <xdr:cNvPr id="91" name="n_4mainValue【図書館】&#10;有形固定資産減価償却率">
          <a:extLst>
            <a:ext uri="{FF2B5EF4-FFF2-40B4-BE49-F238E27FC236}">
              <a16:creationId xmlns:a16="http://schemas.microsoft.com/office/drawing/2014/main" id="{F01C0D3E-F93F-41DA-A208-21514CBD1161}"/>
            </a:ext>
          </a:extLst>
        </xdr:cNvPr>
        <xdr:cNvSpPr txBox="1"/>
      </xdr:nvSpPr>
      <xdr:spPr>
        <a:xfrm>
          <a:off x="9277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78B653E-9A30-49A6-AE9A-58C4C0ED72E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FDC4E5B-3391-48AA-A5C2-A094773CD2D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352FBEB-12E5-4C90-B81B-E6D1C8FD96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3DBB703B-BE85-4054-9F0F-A72DB882934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680DAD4-E014-44AD-9AB3-DF6637716A0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F71F2E1-4CF6-44D6-84A8-E366F8679E6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0A5083A-D108-4180-9A21-AF7037E4879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1823DB-4F6F-4963-AF78-DEABD92A41B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DB79900-E66C-4AC4-8D8F-93FFF29D2BB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BB77260-0613-40F4-9AD1-13A887444E5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B36A876F-FA5D-446D-8EBB-BFEA76FD61A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4DDC3C2E-7BCC-46BB-8CAA-0952CF3A51C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2E1D1C4-E5BE-4FE6-8BB9-5862824A15D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DC592C1-BD50-42A3-A81E-15CF2ACA3F8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A3C2F55-78B7-4D8E-AC0C-BF58AF14290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63D19E1-00F9-426E-9559-068A399ACC12}"/>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C6AA5E3-D761-44AA-A802-5FB2F2342F8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D0B8102-2E36-4B1F-938E-76875F46E64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780D2BE-1A58-4C54-841D-48A12FF132B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E92411FF-C74E-458A-8216-9E550CBEBC5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3EFF913-B0F4-4009-B67E-89D4057067C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5334</xdr:rowOff>
    </xdr:from>
    <xdr:to>
      <xdr:col>54</xdr:col>
      <xdr:colOff>189865</xdr:colOff>
      <xdr:row>41</xdr:row>
      <xdr:rowOff>60198</xdr:rowOff>
    </xdr:to>
    <xdr:cxnSp macro="">
      <xdr:nvCxnSpPr>
        <xdr:cNvPr id="113" name="直線コネクタ 112">
          <a:extLst>
            <a:ext uri="{FF2B5EF4-FFF2-40B4-BE49-F238E27FC236}">
              <a16:creationId xmlns:a16="http://schemas.microsoft.com/office/drawing/2014/main" id="{5CF03D15-ACB5-48DB-8E9F-5D0164725E27}"/>
            </a:ext>
          </a:extLst>
        </xdr:cNvPr>
        <xdr:cNvCxnSpPr/>
      </xdr:nvCxnSpPr>
      <xdr:spPr>
        <a:xfrm flipV="1">
          <a:off x="10476865" y="5663184"/>
          <a:ext cx="0" cy="1426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64025</xdr:rowOff>
    </xdr:from>
    <xdr:ext cx="469744" cy="259045"/>
    <xdr:sp macro="" textlink="">
      <xdr:nvSpPr>
        <xdr:cNvPr id="114" name="【図書館】&#10;一人当たり面積最小値テキスト">
          <a:extLst>
            <a:ext uri="{FF2B5EF4-FFF2-40B4-BE49-F238E27FC236}">
              <a16:creationId xmlns:a16="http://schemas.microsoft.com/office/drawing/2014/main" id="{E2A1C3FD-D0A9-4A70-A74D-D793E17D7610}"/>
            </a:ext>
          </a:extLst>
        </xdr:cNvPr>
        <xdr:cNvSpPr txBox="1"/>
      </xdr:nvSpPr>
      <xdr:spPr>
        <a:xfrm>
          <a:off x="10515600" y="709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60198</xdr:rowOff>
    </xdr:from>
    <xdr:to>
      <xdr:col>55</xdr:col>
      <xdr:colOff>88900</xdr:colOff>
      <xdr:row>41</xdr:row>
      <xdr:rowOff>60198</xdr:rowOff>
    </xdr:to>
    <xdr:cxnSp macro="">
      <xdr:nvCxnSpPr>
        <xdr:cNvPr id="115" name="直線コネクタ 114">
          <a:extLst>
            <a:ext uri="{FF2B5EF4-FFF2-40B4-BE49-F238E27FC236}">
              <a16:creationId xmlns:a16="http://schemas.microsoft.com/office/drawing/2014/main" id="{183CDE94-E5C9-42D1-B71C-AF296508233E}"/>
            </a:ext>
          </a:extLst>
        </xdr:cNvPr>
        <xdr:cNvCxnSpPr/>
      </xdr:nvCxnSpPr>
      <xdr:spPr>
        <a:xfrm>
          <a:off x="10388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8FEFE083-2AD6-4CAC-A7A1-C64EC5580DE5}"/>
            </a:ext>
          </a:extLst>
        </xdr:cNvPr>
        <xdr:cNvSpPr txBox="1"/>
      </xdr:nvSpPr>
      <xdr:spPr>
        <a:xfrm>
          <a:off x="10515600" y="5438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5334</xdr:rowOff>
    </xdr:from>
    <xdr:to>
      <xdr:col>55</xdr:col>
      <xdr:colOff>88900</xdr:colOff>
      <xdr:row>33</xdr:row>
      <xdr:rowOff>5334</xdr:rowOff>
    </xdr:to>
    <xdr:cxnSp macro="">
      <xdr:nvCxnSpPr>
        <xdr:cNvPr id="117" name="直線コネクタ 116">
          <a:extLst>
            <a:ext uri="{FF2B5EF4-FFF2-40B4-BE49-F238E27FC236}">
              <a16:creationId xmlns:a16="http://schemas.microsoft.com/office/drawing/2014/main" id="{57D86A12-389D-4FC0-A35A-3FF269FBB975}"/>
            </a:ext>
          </a:extLst>
        </xdr:cNvPr>
        <xdr:cNvCxnSpPr/>
      </xdr:nvCxnSpPr>
      <xdr:spPr>
        <a:xfrm>
          <a:off x="10388600" y="5663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153433</xdr:rowOff>
    </xdr:from>
    <xdr:ext cx="469744" cy="259045"/>
    <xdr:sp macro="" textlink="">
      <xdr:nvSpPr>
        <xdr:cNvPr id="118" name="【図書館】&#10;一人当たり面積平均値テキスト">
          <a:extLst>
            <a:ext uri="{FF2B5EF4-FFF2-40B4-BE49-F238E27FC236}">
              <a16:creationId xmlns:a16="http://schemas.microsoft.com/office/drawing/2014/main" id="{21F74AD3-0A81-4029-B9D8-4A04EA14500A}"/>
            </a:ext>
          </a:extLst>
        </xdr:cNvPr>
        <xdr:cNvSpPr txBox="1"/>
      </xdr:nvSpPr>
      <xdr:spPr>
        <a:xfrm>
          <a:off x="10515600" y="6497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19" name="フローチャート: 判断 118">
          <a:extLst>
            <a:ext uri="{FF2B5EF4-FFF2-40B4-BE49-F238E27FC236}">
              <a16:creationId xmlns:a16="http://schemas.microsoft.com/office/drawing/2014/main" id="{3FF9B502-0FDC-4874-BB5E-D1C04F4966E9}"/>
            </a:ext>
          </a:extLst>
        </xdr:cNvPr>
        <xdr:cNvSpPr/>
      </xdr:nvSpPr>
      <xdr:spPr>
        <a:xfrm>
          <a:off x="10426700" y="664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148844</xdr:rowOff>
    </xdr:from>
    <xdr:to>
      <xdr:col>50</xdr:col>
      <xdr:colOff>165100</xdr:colOff>
      <xdr:row>39</xdr:row>
      <xdr:rowOff>78994</xdr:rowOff>
    </xdr:to>
    <xdr:sp macro="" textlink="">
      <xdr:nvSpPr>
        <xdr:cNvPr id="120" name="フローチャート: 判断 119">
          <a:extLst>
            <a:ext uri="{FF2B5EF4-FFF2-40B4-BE49-F238E27FC236}">
              <a16:creationId xmlns:a16="http://schemas.microsoft.com/office/drawing/2014/main" id="{3F2862E7-B8BF-460A-9379-83C045A819F2}"/>
            </a:ext>
          </a:extLst>
        </xdr:cNvPr>
        <xdr:cNvSpPr/>
      </xdr:nvSpPr>
      <xdr:spPr>
        <a:xfrm>
          <a:off x="9588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157988</xdr:rowOff>
    </xdr:from>
    <xdr:to>
      <xdr:col>46</xdr:col>
      <xdr:colOff>38100</xdr:colOff>
      <xdr:row>39</xdr:row>
      <xdr:rowOff>88138</xdr:rowOff>
    </xdr:to>
    <xdr:sp macro="" textlink="">
      <xdr:nvSpPr>
        <xdr:cNvPr id="121" name="フローチャート: 判断 120">
          <a:extLst>
            <a:ext uri="{FF2B5EF4-FFF2-40B4-BE49-F238E27FC236}">
              <a16:creationId xmlns:a16="http://schemas.microsoft.com/office/drawing/2014/main" id="{6B14440E-F5F7-49B2-A401-A794508D7C6C}"/>
            </a:ext>
          </a:extLst>
        </xdr:cNvPr>
        <xdr:cNvSpPr/>
      </xdr:nvSpPr>
      <xdr:spPr>
        <a:xfrm>
          <a:off x="8699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157988</xdr:rowOff>
    </xdr:from>
    <xdr:to>
      <xdr:col>41</xdr:col>
      <xdr:colOff>101600</xdr:colOff>
      <xdr:row>39</xdr:row>
      <xdr:rowOff>88138</xdr:rowOff>
    </xdr:to>
    <xdr:sp macro="" textlink="">
      <xdr:nvSpPr>
        <xdr:cNvPr id="122" name="フローチャート: 判断 121">
          <a:extLst>
            <a:ext uri="{FF2B5EF4-FFF2-40B4-BE49-F238E27FC236}">
              <a16:creationId xmlns:a16="http://schemas.microsoft.com/office/drawing/2014/main" id="{60021880-0ED3-423A-8DBC-F058014F26B7}"/>
            </a:ext>
          </a:extLst>
        </xdr:cNvPr>
        <xdr:cNvSpPr/>
      </xdr:nvSpPr>
      <xdr:spPr>
        <a:xfrm>
          <a:off x="7810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23" name="フローチャート: 判断 122">
          <a:extLst>
            <a:ext uri="{FF2B5EF4-FFF2-40B4-BE49-F238E27FC236}">
              <a16:creationId xmlns:a16="http://schemas.microsoft.com/office/drawing/2014/main" id="{4D2529BC-09B8-4342-92CC-83B4BF2B432B}"/>
            </a:ext>
          </a:extLst>
        </xdr:cNvPr>
        <xdr:cNvSpPr/>
      </xdr:nvSpPr>
      <xdr:spPr>
        <a:xfrm>
          <a:off x="6921500" y="667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52BDC9E-304A-4647-8EC9-4683E159B64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F3F195B-04B5-47E4-9567-DE40E60F56B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104ACFF-DFC4-4499-ABAF-D0CB5E98506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45474D7-DD42-49D4-84FD-6A5E34212F0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B403F71-6E9C-457F-99C2-35E7D1036CD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130556</xdr:rowOff>
    </xdr:from>
    <xdr:to>
      <xdr:col>55</xdr:col>
      <xdr:colOff>50800</xdr:colOff>
      <xdr:row>39</xdr:row>
      <xdr:rowOff>60706</xdr:rowOff>
    </xdr:to>
    <xdr:sp macro="" textlink="">
      <xdr:nvSpPr>
        <xdr:cNvPr id="129" name="楕円 128">
          <a:extLst>
            <a:ext uri="{FF2B5EF4-FFF2-40B4-BE49-F238E27FC236}">
              <a16:creationId xmlns:a16="http://schemas.microsoft.com/office/drawing/2014/main" id="{32302611-1C1F-4152-9A5C-B57EB0529395}"/>
            </a:ext>
          </a:extLst>
        </xdr:cNvPr>
        <xdr:cNvSpPr/>
      </xdr:nvSpPr>
      <xdr:spPr>
        <a:xfrm>
          <a:off x="104267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108983</xdr:rowOff>
    </xdr:from>
    <xdr:ext cx="469744" cy="259045"/>
    <xdr:sp macro="" textlink="">
      <xdr:nvSpPr>
        <xdr:cNvPr id="130" name="【図書館】&#10;一人当たり面積該当値テキスト">
          <a:extLst>
            <a:ext uri="{FF2B5EF4-FFF2-40B4-BE49-F238E27FC236}">
              <a16:creationId xmlns:a16="http://schemas.microsoft.com/office/drawing/2014/main" id="{3B0D26D6-3D13-4284-B86B-3D70AE4DE7D1}"/>
            </a:ext>
          </a:extLst>
        </xdr:cNvPr>
        <xdr:cNvSpPr txBox="1"/>
      </xdr:nvSpPr>
      <xdr:spPr>
        <a:xfrm>
          <a:off x="10515600" y="6624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1" name="楕円 130">
          <a:extLst>
            <a:ext uri="{FF2B5EF4-FFF2-40B4-BE49-F238E27FC236}">
              <a16:creationId xmlns:a16="http://schemas.microsoft.com/office/drawing/2014/main" id="{1E1083D5-0011-453A-9A95-12ACAC4923AE}"/>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9906</xdr:rowOff>
    </xdr:from>
    <xdr:to>
      <xdr:col>55</xdr:col>
      <xdr:colOff>0</xdr:colOff>
      <xdr:row>39</xdr:row>
      <xdr:rowOff>19050</xdr:rowOff>
    </xdr:to>
    <xdr:cxnSp macro="">
      <xdr:nvCxnSpPr>
        <xdr:cNvPr id="132" name="直線コネクタ 131">
          <a:extLst>
            <a:ext uri="{FF2B5EF4-FFF2-40B4-BE49-F238E27FC236}">
              <a16:creationId xmlns:a16="http://schemas.microsoft.com/office/drawing/2014/main" id="{45C8FA14-A87A-49EF-B106-840D1B7B82F9}"/>
            </a:ext>
          </a:extLst>
        </xdr:cNvPr>
        <xdr:cNvCxnSpPr/>
      </xdr:nvCxnSpPr>
      <xdr:spPr>
        <a:xfrm flipV="1">
          <a:off x="9639300" y="66964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148844</xdr:rowOff>
    </xdr:from>
    <xdr:to>
      <xdr:col>46</xdr:col>
      <xdr:colOff>38100</xdr:colOff>
      <xdr:row>39</xdr:row>
      <xdr:rowOff>78994</xdr:rowOff>
    </xdr:to>
    <xdr:sp macro="" textlink="">
      <xdr:nvSpPr>
        <xdr:cNvPr id="133" name="楕円 132">
          <a:extLst>
            <a:ext uri="{FF2B5EF4-FFF2-40B4-BE49-F238E27FC236}">
              <a16:creationId xmlns:a16="http://schemas.microsoft.com/office/drawing/2014/main" id="{31CF044B-11BA-48B7-BF8C-EDE3D9CAB6AF}"/>
            </a:ext>
          </a:extLst>
        </xdr:cNvPr>
        <xdr:cNvSpPr/>
      </xdr:nvSpPr>
      <xdr:spPr>
        <a:xfrm>
          <a:off x="8699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28194</xdr:rowOff>
    </xdr:to>
    <xdr:cxnSp macro="">
      <xdr:nvCxnSpPr>
        <xdr:cNvPr id="134" name="直線コネクタ 133">
          <a:extLst>
            <a:ext uri="{FF2B5EF4-FFF2-40B4-BE49-F238E27FC236}">
              <a16:creationId xmlns:a16="http://schemas.microsoft.com/office/drawing/2014/main" id="{E049D0EE-D0C4-4D2C-96E0-1F5C47891F1E}"/>
            </a:ext>
          </a:extLst>
        </xdr:cNvPr>
        <xdr:cNvCxnSpPr/>
      </xdr:nvCxnSpPr>
      <xdr:spPr>
        <a:xfrm flipV="1">
          <a:off x="8750300" y="67056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148844</xdr:rowOff>
    </xdr:from>
    <xdr:to>
      <xdr:col>41</xdr:col>
      <xdr:colOff>101600</xdr:colOff>
      <xdr:row>39</xdr:row>
      <xdr:rowOff>78994</xdr:rowOff>
    </xdr:to>
    <xdr:sp macro="" textlink="">
      <xdr:nvSpPr>
        <xdr:cNvPr id="135" name="楕円 134">
          <a:extLst>
            <a:ext uri="{FF2B5EF4-FFF2-40B4-BE49-F238E27FC236}">
              <a16:creationId xmlns:a16="http://schemas.microsoft.com/office/drawing/2014/main" id="{7B4F39B0-99DB-406C-8F9B-9CEFB308EAFD}"/>
            </a:ext>
          </a:extLst>
        </xdr:cNvPr>
        <xdr:cNvSpPr/>
      </xdr:nvSpPr>
      <xdr:spPr>
        <a:xfrm>
          <a:off x="7810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28194</xdr:rowOff>
    </xdr:from>
    <xdr:to>
      <xdr:col>45</xdr:col>
      <xdr:colOff>177800</xdr:colOff>
      <xdr:row>39</xdr:row>
      <xdr:rowOff>28194</xdr:rowOff>
    </xdr:to>
    <xdr:cxnSp macro="">
      <xdr:nvCxnSpPr>
        <xdr:cNvPr id="136" name="直線コネクタ 135">
          <a:extLst>
            <a:ext uri="{FF2B5EF4-FFF2-40B4-BE49-F238E27FC236}">
              <a16:creationId xmlns:a16="http://schemas.microsoft.com/office/drawing/2014/main" id="{82F304EB-304B-4C1B-99B3-3E9AFFDF4F60}"/>
            </a:ext>
          </a:extLst>
        </xdr:cNvPr>
        <xdr:cNvCxnSpPr/>
      </xdr:nvCxnSpPr>
      <xdr:spPr>
        <a:xfrm>
          <a:off x="7861300" y="67147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157988</xdr:rowOff>
    </xdr:from>
    <xdr:to>
      <xdr:col>36</xdr:col>
      <xdr:colOff>165100</xdr:colOff>
      <xdr:row>39</xdr:row>
      <xdr:rowOff>88138</xdr:rowOff>
    </xdr:to>
    <xdr:sp macro="" textlink="">
      <xdr:nvSpPr>
        <xdr:cNvPr id="137" name="楕円 136">
          <a:extLst>
            <a:ext uri="{FF2B5EF4-FFF2-40B4-BE49-F238E27FC236}">
              <a16:creationId xmlns:a16="http://schemas.microsoft.com/office/drawing/2014/main" id="{2ED1529A-9001-4CD2-9522-0E735C66B515}"/>
            </a:ext>
          </a:extLst>
        </xdr:cNvPr>
        <xdr:cNvSpPr/>
      </xdr:nvSpPr>
      <xdr:spPr>
        <a:xfrm>
          <a:off x="6921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28194</xdr:rowOff>
    </xdr:from>
    <xdr:to>
      <xdr:col>41</xdr:col>
      <xdr:colOff>50800</xdr:colOff>
      <xdr:row>39</xdr:row>
      <xdr:rowOff>37338</xdr:rowOff>
    </xdr:to>
    <xdr:cxnSp macro="">
      <xdr:nvCxnSpPr>
        <xdr:cNvPr id="138" name="直線コネクタ 137">
          <a:extLst>
            <a:ext uri="{FF2B5EF4-FFF2-40B4-BE49-F238E27FC236}">
              <a16:creationId xmlns:a16="http://schemas.microsoft.com/office/drawing/2014/main" id="{82144853-103E-4530-B6FA-B14525ACAE68}"/>
            </a:ext>
          </a:extLst>
        </xdr:cNvPr>
        <xdr:cNvCxnSpPr/>
      </xdr:nvCxnSpPr>
      <xdr:spPr>
        <a:xfrm flipV="1">
          <a:off x="6972300" y="67147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70121</xdr:rowOff>
    </xdr:from>
    <xdr:ext cx="469744" cy="259045"/>
    <xdr:sp macro="" textlink="">
      <xdr:nvSpPr>
        <xdr:cNvPr id="139" name="n_1aveValue【図書館】&#10;一人当たり面積">
          <a:extLst>
            <a:ext uri="{FF2B5EF4-FFF2-40B4-BE49-F238E27FC236}">
              <a16:creationId xmlns:a16="http://schemas.microsoft.com/office/drawing/2014/main" id="{52C991D0-BA69-40E5-B57C-F6F9C250A0C4}"/>
            </a:ext>
          </a:extLst>
        </xdr:cNvPr>
        <xdr:cNvSpPr txBox="1"/>
      </xdr:nvSpPr>
      <xdr:spPr>
        <a:xfrm>
          <a:off x="9391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79265</xdr:rowOff>
    </xdr:from>
    <xdr:ext cx="469744" cy="259045"/>
    <xdr:sp macro="" textlink="">
      <xdr:nvSpPr>
        <xdr:cNvPr id="140" name="n_2aveValue【図書館】&#10;一人当たり面積">
          <a:extLst>
            <a:ext uri="{FF2B5EF4-FFF2-40B4-BE49-F238E27FC236}">
              <a16:creationId xmlns:a16="http://schemas.microsoft.com/office/drawing/2014/main" id="{72C21CF0-01E7-478A-B1DA-7731A18098DE}"/>
            </a:ext>
          </a:extLst>
        </xdr:cNvPr>
        <xdr:cNvSpPr txBox="1"/>
      </xdr:nvSpPr>
      <xdr:spPr>
        <a:xfrm>
          <a:off x="8515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79265</xdr:rowOff>
    </xdr:from>
    <xdr:ext cx="469744" cy="259045"/>
    <xdr:sp macro="" textlink="">
      <xdr:nvSpPr>
        <xdr:cNvPr id="141" name="n_3aveValue【図書館】&#10;一人当たり面積">
          <a:extLst>
            <a:ext uri="{FF2B5EF4-FFF2-40B4-BE49-F238E27FC236}">
              <a16:creationId xmlns:a16="http://schemas.microsoft.com/office/drawing/2014/main" id="{00A6CEE0-6E3D-4B8F-83FC-2D6BA4E3764C}"/>
            </a:ext>
          </a:extLst>
        </xdr:cNvPr>
        <xdr:cNvSpPr txBox="1"/>
      </xdr:nvSpPr>
      <xdr:spPr>
        <a:xfrm>
          <a:off x="7626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79265</xdr:rowOff>
    </xdr:from>
    <xdr:ext cx="469744" cy="259045"/>
    <xdr:sp macro="" textlink="">
      <xdr:nvSpPr>
        <xdr:cNvPr id="142" name="n_4aveValue【図書館】&#10;一人当たり面積">
          <a:extLst>
            <a:ext uri="{FF2B5EF4-FFF2-40B4-BE49-F238E27FC236}">
              <a16:creationId xmlns:a16="http://schemas.microsoft.com/office/drawing/2014/main" id="{618F6A1A-BB26-4BBA-B94A-CE15063D6FCD}"/>
            </a:ext>
          </a:extLst>
        </xdr:cNvPr>
        <xdr:cNvSpPr txBox="1"/>
      </xdr:nvSpPr>
      <xdr:spPr>
        <a:xfrm>
          <a:off x="6737427" y="676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86377</xdr:rowOff>
    </xdr:from>
    <xdr:ext cx="469744" cy="259045"/>
    <xdr:sp macro="" textlink="">
      <xdr:nvSpPr>
        <xdr:cNvPr id="143" name="n_1mainValue【図書館】&#10;一人当たり面積">
          <a:extLst>
            <a:ext uri="{FF2B5EF4-FFF2-40B4-BE49-F238E27FC236}">
              <a16:creationId xmlns:a16="http://schemas.microsoft.com/office/drawing/2014/main" id="{A134C66A-2C49-413F-9BBA-56EA6296A59E}"/>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95521</xdr:rowOff>
    </xdr:from>
    <xdr:ext cx="469744" cy="259045"/>
    <xdr:sp macro="" textlink="">
      <xdr:nvSpPr>
        <xdr:cNvPr id="144" name="n_2mainValue【図書館】&#10;一人当たり面積">
          <a:extLst>
            <a:ext uri="{FF2B5EF4-FFF2-40B4-BE49-F238E27FC236}">
              <a16:creationId xmlns:a16="http://schemas.microsoft.com/office/drawing/2014/main" id="{2A6AD592-180F-4355-A7A6-62324709CE0E}"/>
            </a:ext>
          </a:extLst>
        </xdr:cNvPr>
        <xdr:cNvSpPr txBox="1"/>
      </xdr:nvSpPr>
      <xdr:spPr>
        <a:xfrm>
          <a:off x="85154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95521</xdr:rowOff>
    </xdr:from>
    <xdr:ext cx="469744" cy="259045"/>
    <xdr:sp macro="" textlink="">
      <xdr:nvSpPr>
        <xdr:cNvPr id="145" name="n_3mainValue【図書館】&#10;一人当たり面積">
          <a:extLst>
            <a:ext uri="{FF2B5EF4-FFF2-40B4-BE49-F238E27FC236}">
              <a16:creationId xmlns:a16="http://schemas.microsoft.com/office/drawing/2014/main" id="{0194086A-F6F6-4499-9D39-5BA10B357E63}"/>
            </a:ext>
          </a:extLst>
        </xdr:cNvPr>
        <xdr:cNvSpPr txBox="1"/>
      </xdr:nvSpPr>
      <xdr:spPr>
        <a:xfrm>
          <a:off x="76264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104665</xdr:rowOff>
    </xdr:from>
    <xdr:ext cx="469744" cy="259045"/>
    <xdr:sp macro="" textlink="">
      <xdr:nvSpPr>
        <xdr:cNvPr id="146" name="n_4mainValue【図書館】&#10;一人当たり面積">
          <a:extLst>
            <a:ext uri="{FF2B5EF4-FFF2-40B4-BE49-F238E27FC236}">
              <a16:creationId xmlns:a16="http://schemas.microsoft.com/office/drawing/2014/main" id="{0147732E-E2EE-449B-A130-22318EAE61A4}"/>
            </a:ext>
          </a:extLst>
        </xdr:cNvPr>
        <xdr:cNvSpPr txBox="1"/>
      </xdr:nvSpPr>
      <xdr:spPr>
        <a:xfrm>
          <a:off x="6737427" y="644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0127ED9-4C5E-4B13-9253-810C8FB98FA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47B7962-428E-4B1B-8E48-013D37D82B9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345D810-07A7-4D85-96B2-54CE69B0CB4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B4CD7131-958D-40BD-9D6E-7E03B006EEE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BA001A7-B5B5-4AA2-B6A1-2010883DF42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A33A5EC-0AEC-4671-A465-375DD58EAFA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9DEF6AA-714F-4D20-ABA5-24B92EF61ED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74699DBC-9E42-4CB4-A835-58B47267FD2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DAF5F28-9D88-4DD3-9CB5-0E0F31C096D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EAF3386-78C2-45CE-A46A-AB23AAC71F5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8D6FC80-8F81-463C-A154-9D113EAC479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DCD0E38-8BD6-4695-ABF4-13CCCC8F4A6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B2293E2-88E1-4719-B306-2250738DF2C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64807B3-DDD5-4B7A-BFCE-48CC97DAB3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9000923-CE37-40CD-884A-499BA16511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C6E8CDEF-B244-4E49-9C3C-D030D57C4B9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E4E6478-2527-4F7C-8BD8-38B61D298B1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5CCADE0D-FF07-4C37-A669-34DD4F07F11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6CBD2313-0C1F-4F94-9393-9B25E6116AB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2A0AB0B7-04FF-41F4-9656-247C061DB5C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23D531E-5999-478A-AC4C-9CEFF676BC0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A6FF208F-2FA9-407C-B042-804E2B1E46B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86AFC7DB-DA2B-4793-91A8-74D4A83589E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28B94B40-3A04-4E36-A007-6FBC644ED4C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78105</xdr:rowOff>
    </xdr:from>
    <xdr:to>
      <xdr:col>24</xdr:col>
      <xdr:colOff>62865</xdr:colOff>
      <xdr:row>64</xdr:row>
      <xdr:rowOff>47625</xdr:rowOff>
    </xdr:to>
    <xdr:cxnSp macro="">
      <xdr:nvCxnSpPr>
        <xdr:cNvPr id="171" name="直線コネクタ 170">
          <a:extLst>
            <a:ext uri="{FF2B5EF4-FFF2-40B4-BE49-F238E27FC236}">
              <a16:creationId xmlns:a16="http://schemas.microsoft.com/office/drawing/2014/main" id="{6429CFA2-3874-402D-8F24-7EAC9A5FB77B}"/>
            </a:ext>
          </a:extLst>
        </xdr:cNvPr>
        <xdr:cNvCxnSpPr/>
      </xdr:nvCxnSpPr>
      <xdr:spPr>
        <a:xfrm flipV="1">
          <a:off x="4634865" y="9507855"/>
          <a:ext cx="0" cy="1512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51452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DC6650A4-D957-452C-97B1-B865AED15273}"/>
            </a:ext>
          </a:extLst>
        </xdr:cNvPr>
        <xdr:cNvSpPr txBox="1"/>
      </xdr:nvSpPr>
      <xdr:spPr>
        <a:xfrm>
          <a:off x="4673600" y="1102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47625</xdr:rowOff>
    </xdr:from>
    <xdr:to>
      <xdr:col>24</xdr:col>
      <xdr:colOff>152400</xdr:colOff>
      <xdr:row>64</xdr:row>
      <xdr:rowOff>47625</xdr:rowOff>
    </xdr:to>
    <xdr:cxnSp macro="">
      <xdr:nvCxnSpPr>
        <xdr:cNvPr id="173" name="直線コネクタ 172">
          <a:extLst>
            <a:ext uri="{FF2B5EF4-FFF2-40B4-BE49-F238E27FC236}">
              <a16:creationId xmlns:a16="http://schemas.microsoft.com/office/drawing/2014/main" id="{8F016779-13B3-4641-8CBA-23FAEDBE2569}"/>
            </a:ext>
          </a:extLst>
        </xdr:cNvPr>
        <xdr:cNvCxnSpPr/>
      </xdr:nvCxnSpPr>
      <xdr:spPr>
        <a:xfrm>
          <a:off x="4546600" y="1102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24782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56AB33DF-A7FF-40C1-813C-7AA4F7B4C0C0}"/>
            </a:ext>
          </a:extLst>
        </xdr:cNvPr>
        <xdr:cNvSpPr txBox="1"/>
      </xdr:nvSpPr>
      <xdr:spPr>
        <a:xfrm>
          <a:off x="467360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78105</xdr:rowOff>
    </xdr:from>
    <xdr:to>
      <xdr:col>24</xdr:col>
      <xdr:colOff>152400</xdr:colOff>
      <xdr:row>55</xdr:row>
      <xdr:rowOff>78105</xdr:rowOff>
    </xdr:to>
    <xdr:cxnSp macro="">
      <xdr:nvCxnSpPr>
        <xdr:cNvPr id="175" name="直線コネクタ 174">
          <a:extLst>
            <a:ext uri="{FF2B5EF4-FFF2-40B4-BE49-F238E27FC236}">
              <a16:creationId xmlns:a16="http://schemas.microsoft.com/office/drawing/2014/main" id="{EEFE6AD6-DFFF-4FDE-9632-BE040544B90A}"/>
            </a:ext>
          </a:extLst>
        </xdr:cNvPr>
        <xdr:cNvCxnSpPr/>
      </xdr:nvCxnSpPr>
      <xdr:spPr>
        <a:xfrm>
          <a:off x="4546600" y="9507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363F4039-F65E-41B1-8139-6E079B0DFE0F}"/>
            </a:ext>
          </a:extLst>
        </xdr:cNvPr>
        <xdr:cNvSpPr txBox="1"/>
      </xdr:nvSpPr>
      <xdr:spPr>
        <a:xfrm>
          <a:off x="4673600" y="1020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7" name="フローチャート: 判断 176">
          <a:extLst>
            <a:ext uri="{FF2B5EF4-FFF2-40B4-BE49-F238E27FC236}">
              <a16:creationId xmlns:a16="http://schemas.microsoft.com/office/drawing/2014/main" id="{C1A28B67-071B-4F9D-8D1E-FB960011003A}"/>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27305</xdr:rowOff>
    </xdr:from>
    <xdr:to>
      <xdr:col>20</xdr:col>
      <xdr:colOff>38100</xdr:colOff>
      <xdr:row>60</xdr:row>
      <xdr:rowOff>128905</xdr:rowOff>
    </xdr:to>
    <xdr:sp macro="" textlink="">
      <xdr:nvSpPr>
        <xdr:cNvPr id="178" name="フローチャート: 判断 177">
          <a:extLst>
            <a:ext uri="{FF2B5EF4-FFF2-40B4-BE49-F238E27FC236}">
              <a16:creationId xmlns:a16="http://schemas.microsoft.com/office/drawing/2014/main" id="{BD252FF5-FB0B-47A1-A18B-606AB7229130}"/>
            </a:ext>
          </a:extLst>
        </xdr:cNvPr>
        <xdr:cNvSpPr/>
      </xdr:nvSpPr>
      <xdr:spPr>
        <a:xfrm>
          <a:off x="3746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10160</xdr:rowOff>
    </xdr:from>
    <xdr:to>
      <xdr:col>15</xdr:col>
      <xdr:colOff>101600</xdr:colOff>
      <xdr:row>60</xdr:row>
      <xdr:rowOff>111760</xdr:rowOff>
    </xdr:to>
    <xdr:sp macro="" textlink="">
      <xdr:nvSpPr>
        <xdr:cNvPr id="179" name="フローチャート: 判断 178">
          <a:extLst>
            <a:ext uri="{FF2B5EF4-FFF2-40B4-BE49-F238E27FC236}">
              <a16:creationId xmlns:a16="http://schemas.microsoft.com/office/drawing/2014/main" id="{7BBFE6EA-2452-4594-8271-E9E78F025571}"/>
            </a:ext>
          </a:extLst>
        </xdr:cNvPr>
        <xdr:cNvSpPr/>
      </xdr:nvSpPr>
      <xdr:spPr>
        <a:xfrm>
          <a:off x="2857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0" name="フローチャート: 判断 179">
          <a:extLst>
            <a:ext uri="{FF2B5EF4-FFF2-40B4-BE49-F238E27FC236}">
              <a16:creationId xmlns:a16="http://schemas.microsoft.com/office/drawing/2014/main" id="{CDD7E037-6A46-42BA-874D-3072F0D20E88}"/>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154940</xdr:rowOff>
    </xdr:from>
    <xdr:to>
      <xdr:col>6</xdr:col>
      <xdr:colOff>38100</xdr:colOff>
      <xdr:row>60</xdr:row>
      <xdr:rowOff>85090</xdr:rowOff>
    </xdr:to>
    <xdr:sp macro="" textlink="">
      <xdr:nvSpPr>
        <xdr:cNvPr id="181" name="フローチャート: 判断 180">
          <a:extLst>
            <a:ext uri="{FF2B5EF4-FFF2-40B4-BE49-F238E27FC236}">
              <a16:creationId xmlns:a16="http://schemas.microsoft.com/office/drawing/2014/main" id="{291FCFAA-0CF0-4E11-8A48-AA20FB175093}"/>
            </a:ext>
          </a:extLst>
        </xdr:cNvPr>
        <xdr:cNvSpPr/>
      </xdr:nvSpPr>
      <xdr:spPr>
        <a:xfrm>
          <a:off x="1079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ED2737-49FB-4C26-9BBD-9C6B07A24F7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80B8A13-2D71-4983-9324-A29DC407993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383FE1F-E362-47DA-AC7F-99D59D4356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652DC3F-6FCA-4CED-A825-C5FFE898263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55E2B2-85B8-4128-A8CF-193DFAD6DEC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116840</xdr:rowOff>
    </xdr:from>
    <xdr:to>
      <xdr:col>24</xdr:col>
      <xdr:colOff>114300</xdr:colOff>
      <xdr:row>63</xdr:row>
      <xdr:rowOff>46990</xdr:rowOff>
    </xdr:to>
    <xdr:sp macro="" textlink="">
      <xdr:nvSpPr>
        <xdr:cNvPr id="187" name="楕円 186">
          <a:extLst>
            <a:ext uri="{FF2B5EF4-FFF2-40B4-BE49-F238E27FC236}">
              <a16:creationId xmlns:a16="http://schemas.microsoft.com/office/drawing/2014/main" id="{D955D63F-EBEE-44FB-B81C-5622293DF63A}"/>
            </a:ext>
          </a:extLst>
        </xdr:cNvPr>
        <xdr:cNvSpPr/>
      </xdr:nvSpPr>
      <xdr:spPr>
        <a:xfrm>
          <a:off x="45847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95267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77B5A25-446C-49B1-8175-147DD2C3017E}"/>
            </a:ext>
          </a:extLst>
        </xdr:cNvPr>
        <xdr:cNvSpPr txBox="1"/>
      </xdr:nvSpPr>
      <xdr:spPr>
        <a:xfrm>
          <a:off x="4673600"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99695</xdr:rowOff>
    </xdr:from>
    <xdr:to>
      <xdr:col>20</xdr:col>
      <xdr:colOff>38100</xdr:colOff>
      <xdr:row>63</xdr:row>
      <xdr:rowOff>29845</xdr:rowOff>
    </xdr:to>
    <xdr:sp macro="" textlink="">
      <xdr:nvSpPr>
        <xdr:cNvPr id="189" name="楕円 188">
          <a:extLst>
            <a:ext uri="{FF2B5EF4-FFF2-40B4-BE49-F238E27FC236}">
              <a16:creationId xmlns:a16="http://schemas.microsoft.com/office/drawing/2014/main" id="{A123198E-FCB6-4AE2-875C-30A79611874E}"/>
            </a:ext>
          </a:extLst>
        </xdr:cNvPr>
        <xdr:cNvSpPr/>
      </xdr:nvSpPr>
      <xdr:spPr>
        <a:xfrm>
          <a:off x="3746500" y="1072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150495</xdr:rowOff>
    </xdr:from>
    <xdr:to>
      <xdr:col>24</xdr:col>
      <xdr:colOff>63500</xdr:colOff>
      <xdr:row>62</xdr:row>
      <xdr:rowOff>167640</xdr:rowOff>
    </xdr:to>
    <xdr:cxnSp macro="">
      <xdr:nvCxnSpPr>
        <xdr:cNvPr id="190" name="直線コネクタ 189">
          <a:extLst>
            <a:ext uri="{FF2B5EF4-FFF2-40B4-BE49-F238E27FC236}">
              <a16:creationId xmlns:a16="http://schemas.microsoft.com/office/drawing/2014/main" id="{DCF6B49E-1D01-4B94-8015-E3E0AB1D64F3}"/>
            </a:ext>
          </a:extLst>
        </xdr:cNvPr>
        <xdr:cNvCxnSpPr/>
      </xdr:nvCxnSpPr>
      <xdr:spPr>
        <a:xfrm>
          <a:off x="3797300" y="1078039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86360</xdr:rowOff>
    </xdr:from>
    <xdr:to>
      <xdr:col>15</xdr:col>
      <xdr:colOff>101600</xdr:colOff>
      <xdr:row>63</xdr:row>
      <xdr:rowOff>16510</xdr:rowOff>
    </xdr:to>
    <xdr:sp macro="" textlink="">
      <xdr:nvSpPr>
        <xdr:cNvPr id="191" name="楕円 190">
          <a:extLst>
            <a:ext uri="{FF2B5EF4-FFF2-40B4-BE49-F238E27FC236}">
              <a16:creationId xmlns:a16="http://schemas.microsoft.com/office/drawing/2014/main" id="{61BC8D5F-E9D1-46A5-B7DC-E576405D1F64}"/>
            </a:ext>
          </a:extLst>
        </xdr:cNvPr>
        <xdr:cNvSpPr/>
      </xdr:nvSpPr>
      <xdr:spPr>
        <a:xfrm>
          <a:off x="28575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137160</xdr:rowOff>
    </xdr:from>
    <xdr:to>
      <xdr:col>19</xdr:col>
      <xdr:colOff>177800</xdr:colOff>
      <xdr:row>62</xdr:row>
      <xdr:rowOff>150495</xdr:rowOff>
    </xdr:to>
    <xdr:cxnSp macro="">
      <xdr:nvCxnSpPr>
        <xdr:cNvPr id="192" name="直線コネクタ 191">
          <a:extLst>
            <a:ext uri="{FF2B5EF4-FFF2-40B4-BE49-F238E27FC236}">
              <a16:creationId xmlns:a16="http://schemas.microsoft.com/office/drawing/2014/main" id="{29E169FE-EE3F-467E-BC20-0682F1ABFEFC}"/>
            </a:ext>
          </a:extLst>
        </xdr:cNvPr>
        <xdr:cNvCxnSpPr/>
      </xdr:nvCxnSpPr>
      <xdr:spPr>
        <a:xfrm>
          <a:off x="2908300" y="107670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69215</xdr:rowOff>
    </xdr:from>
    <xdr:to>
      <xdr:col>10</xdr:col>
      <xdr:colOff>165100</xdr:colOff>
      <xdr:row>62</xdr:row>
      <xdr:rowOff>170815</xdr:rowOff>
    </xdr:to>
    <xdr:sp macro="" textlink="">
      <xdr:nvSpPr>
        <xdr:cNvPr id="193" name="楕円 192">
          <a:extLst>
            <a:ext uri="{FF2B5EF4-FFF2-40B4-BE49-F238E27FC236}">
              <a16:creationId xmlns:a16="http://schemas.microsoft.com/office/drawing/2014/main" id="{80E65116-D44A-47D7-9E89-01F8E698816E}"/>
            </a:ext>
          </a:extLst>
        </xdr:cNvPr>
        <xdr:cNvSpPr/>
      </xdr:nvSpPr>
      <xdr:spPr>
        <a:xfrm>
          <a:off x="1968500" y="1069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120015</xdr:rowOff>
    </xdr:from>
    <xdr:to>
      <xdr:col>15</xdr:col>
      <xdr:colOff>50800</xdr:colOff>
      <xdr:row>62</xdr:row>
      <xdr:rowOff>137160</xdr:rowOff>
    </xdr:to>
    <xdr:cxnSp macro="">
      <xdr:nvCxnSpPr>
        <xdr:cNvPr id="194" name="直線コネクタ 193">
          <a:extLst>
            <a:ext uri="{FF2B5EF4-FFF2-40B4-BE49-F238E27FC236}">
              <a16:creationId xmlns:a16="http://schemas.microsoft.com/office/drawing/2014/main" id="{E37CBA3F-3BD7-41F0-9B68-F5D2BB366553}"/>
            </a:ext>
          </a:extLst>
        </xdr:cNvPr>
        <xdr:cNvCxnSpPr/>
      </xdr:nvCxnSpPr>
      <xdr:spPr>
        <a:xfrm>
          <a:off x="2019300" y="1074991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53975</xdr:rowOff>
    </xdr:from>
    <xdr:to>
      <xdr:col>6</xdr:col>
      <xdr:colOff>38100</xdr:colOff>
      <xdr:row>62</xdr:row>
      <xdr:rowOff>155575</xdr:rowOff>
    </xdr:to>
    <xdr:sp macro="" textlink="">
      <xdr:nvSpPr>
        <xdr:cNvPr id="195" name="楕円 194">
          <a:extLst>
            <a:ext uri="{FF2B5EF4-FFF2-40B4-BE49-F238E27FC236}">
              <a16:creationId xmlns:a16="http://schemas.microsoft.com/office/drawing/2014/main" id="{F4BD7A1A-B48B-4046-B1C1-1AD49CCDBBA7}"/>
            </a:ext>
          </a:extLst>
        </xdr:cNvPr>
        <xdr:cNvSpPr/>
      </xdr:nvSpPr>
      <xdr:spPr>
        <a:xfrm>
          <a:off x="10795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104775</xdr:rowOff>
    </xdr:from>
    <xdr:to>
      <xdr:col>10</xdr:col>
      <xdr:colOff>114300</xdr:colOff>
      <xdr:row>62</xdr:row>
      <xdr:rowOff>120015</xdr:rowOff>
    </xdr:to>
    <xdr:cxnSp macro="">
      <xdr:nvCxnSpPr>
        <xdr:cNvPr id="196" name="直線コネクタ 195">
          <a:extLst>
            <a:ext uri="{FF2B5EF4-FFF2-40B4-BE49-F238E27FC236}">
              <a16:creationId xmlns:a16="http://schemas.microsoft.com/office/drawing/2014/main" id="{FF101A5F-8693-450B-BC00-CCC82E5523AE}"/>
            </a:ext>
          </a:extLst>
        </xdr:cNvPr>
        <xdr:cNvCxnSpPr/>
      </xdr:nvCxnSpPr>
      <xdr:spPr>
        <a:xfrm>
          <a:off x="1130300" y="107346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145432</xdr:rowOff>
    </xdr:from>
    <xdr:ext cx="405111" cy="259045"/>
    <xdr:sp macro="" textlink="">
      <xdr:nvSpPr>
        <xdr:cNvPr id="197" name="n_1aveValue【体育館・プール】&#10;有形固定資産減価償却率">
          <a:extLst>
            <a:ext uri="{FF2B5EF4-FFF2-40B4-BE49-F238E27FC236}">
              <a16:creationId xmlns:a16="http://schemas.microsoft.com/office/drawing/2014/main" id="{9193C514-7E4F-40FC-B834-21A9759F1573}"/>
            </a:ext>
          </a:extLst>
        </xdr:cNvPr>
        <xdr:cNvSpPr txBox="1"/>
      </xdr:nvSpPr>
      <xdr:spPr>
        <a:xfrm>
          <a:off x="35820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128287</xdr:rowOff>
    </xdr:from>
    <xdr:ext cx="405111" cy="259045"/>
    <xdr:sp macro="" textlink="">
      <xdr:nvSpPr>
        <xdr:cNvPr id="198" name="n_2aveValue【体育館・プール】&#10;有形固定資産減価償却率">
          <a:extLst>
            <a:ext uri="{FF2B5EF4-FFF2-40B4-BE49-F238E27FC236}">
              <a16:creationId xmlns:a16="http://schemas.microsoft.com/office/drawing/2014/main" id="{73E89D5B-2655-4C8C-B032-47593D4DEFB7}"/>
            </a:ext>
          </a:extLst>
        </xdr:cNvPr>
        <xdr:cNvSpPr txBox="1"/>
      </xdr:nvSpPr>
      <xdr:spPr>
        <a:xfrm>
          <a:off x="2705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199" name="n_3aveValue【体育館・プール】&#10;有形固定資産減価償却率">
          <a:extLst>
            <a:ext uri="{FF2B5EF4-FFF2-40B4-BE49-F238E27FC236}">
              <a16:creationId xmlns:a16="http://schemas.microsoft.com/office/drawing/2014/main" id="{56D042C7-F9E5-4049-B86D-00E954D56A65}"/>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101617</xdr:rowOff>
    </xdr:from>
    <xdr:ext cx="405111" cy="259045"/>
    <xdr:sp macro="" textlink="">
      <xdr:nvSpPr>
        <xdr:cNvPr id="200" name="n_4aveValue【体育館・プール】&#10;有形固定資産減価償却率">
          <a:extLst>
            <a:ext uri="{FF2B5EF4-FFF2-40B4-BE49-F238E27FC236}">
              <a16:creationId xmlns:a16="http://schemas.microsoft.com/office/drawing/2014/main" id="{8998B0D8-6AC3-4F8C-8736-A031816A8A3B}"/>
            </a:ext>
          </a:extLst>
        </xdr:cNvPr>
        <xdr:cNvSpPr txBox="1"/>
      </xdr:nvSpPr>
      <xdr:spPr>
        <a:xfrm>
          <a:off x="927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20972</xdr:rowOff>
    </xdr:from>
    <xdr:ext cx="405111" cy="259045"/>
    <xdr:sp macro="" textlink="">
      <xdr:nvSpPr>
        <xdr:cNvPr id="201" name="n_1mainValue【体育館・プール】&#10;有形固定資産減価償却率">
          <a:extLst>
            <a:ext uri="{FF2B5EF4-FFF2-40B4-BE49-F238E27FC236}">
              <a16:creationId xmlns:a16="http://schemas.microsoft.com/office/drawing/2014/main" id="{AD14AD67-628B-4978-BB69-4E9AACC00BEB}"/>
            </a:ext>
          </a:extLst>
        </xdr:cNvPr>
        <xdr:cNvSpPr txBox="1"/>
      </xdr:nvSpPr>
      <xdr:spPr>
        <a:xfrm>
          <a:off x="3582044"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7637</xdr:rowOff>
    </xdr:from>
    <xdr:ext cx="405111" cy="259045"/>
    <xdr:sp macro="" textlink="">
      <xdr:nvSpPr>
        <xdr:cNvPr id="202" name="n_2mainValue【体育館・プール】&#10;有形固定資産減価償却率">
          <a:extLst>
            <a:ext uri="{FF2B5EF4-FFF2-40B4-BE49-F238E27FC236}">
              <a16:creationId xmlns:a16="http://schemas.microsoft.com/office/drawing/2014/main" id="{CB99372A-AE94-4D7A-B121-FB9102D8ED6B}"/>
            </a:ext>
          </a:extLst>
        </xdr:cNvPr>
        <xdr:cNvSpPr txBox="1"/>
      </xdr:nvSpPr>
      <xdr:spPr>
        <a:xfrm>
          <a:off x="2705744"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161942</xdr:rowOff>
    </xdr:from>
    <xdr:ext cx="405111" cy="259045"/>
    <xdr:sp macro="" textlink="">
      <xdr:nvSpPr>
        <xdr:cNvPr id="203" name="n_3mainValue【体育館・プール】&#10;有形固定資産減価償却率">
          <a:extLst>
            <a:ext uri="{FF2B5EF4-FFF2-40B4-BE49-F238E27FC236}">
              <a16:creationId xmlns:a16="http://schemas.microsoft.com/office/drawing/2014/main" id="{292F7A12-64A3-44B6-82C3-3AA78B739AD4}"/>
            </a:ext>
          </a:extLst>
        </xdr:cNvPr>
        <xdr:cNvSpPr txBox="1"/>
      </xdr:nvSpPr>
      <xdr:spPr>
        <a:xfrm>
          <a:off x="1816744"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146702</xdr:rowOff>
    </xdr:from>
    <xdr:ext cx="405111" cy="259045"/>
    <xdr:sp macro="" textlink="">
      <xdr:nvSpPr>
        <xdr:cNvPr id="204" name="n_4mainValue【体育館・プール】&#10;有形固定資産減価償却率">
          <a:extLst>
            <a:ext uri="{FF2B5EF4-FFF2-40B4-BE49-F238E27FC236}">
              <a16:creationId xmlns:a16="http://schemas.microsoft.com/office/drawing/2014/main" id="{91D87D02-BDFD-4BE9-A8B0-422D7790E8B7}"/>
            </a:ext>
          </a:extLst>
        </xdr:cNvPr>
        <xdr:cNvSpPr txBox="1"/>
      </xdr:nvSpPr>
      <xdr:spPr>
        <a:xfrm>
          <a:off x="927744" y="1077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6EEB510-1EC3-40C3-A164-5AD14EC7BE7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B64520B-C6DB-4085-8B05-71FEFD0A826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A7C40E7-0589-4D79-859F-D480D21CFF8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C49C49C-603A-4304-A06E-5C5D47D9099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F50A995-E30F-420E-9308-E71FFDCBC14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5E9771F-DDDA-4348-9C67-DCC8683EF52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B999CC9-5A0C-4DA7-913C-98C47BA7542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73E04F2-E973-481A-B902-D9D6CDB5D5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562CF38-BC92-4C38-9FF5-021CB2AC5A4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EA6413C-3E6F-4D11-937F-6FAB781F0F1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3EC1301D-AB69-4FBE-9A28-28EF704AC9E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F92867FE-ECA1-4D5B-B8A5-5C8813E522F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D77B8D1-36B9-4EAB-8691-BBC9549D750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9A7535C-BBEA-4A2B-8250-49BF77854F5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4C79B8A-22C4-4814-B7DD-00BD5A1075F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E60063A9-2E5F-41B1-8DAE-54E644760EEA}"/>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E957D34-EEF4-417A-B4A8-EA8DA6B238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036DA0A-2793-42B6-8A35-0E5E4D93406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CABBC1C9-AAD0-48C9-913E-4B2A5BAE0DF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A898A2B2-4F80-4D44-BC02-16691B8B9F6F}"/>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33A023A-F34C-471F-AD9A-FD177ACC52F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F68A0DB-9243-4A92-8B50-A814452B997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44475E8-570D-4AF2-8253-79308A3233B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24765</xdr:rowOff>
    </xdr:from>
    <xdr:to>
      <xdr:col>54</xdr:col>
      <xdr:colOff>189865</xdr:colOff>
      <xdr:row>64</xdr:row>
      <xdr:rowOff>60960</xdr:rowOff>
    </xdr:to>
    <xdr:cxnSp macro="">
      <xdr:nvCxnSpPr>
        <xdr:cNvPr id="228" name="直線コネクタ 227">
          <a:extLst>
            <a:ext uri="{FF2B5EF4-FFF2-40B4-BE49-F238E27FC236}">
              <a16:creationId xmlns:a16="http://schemas.microsoft.com/office/drawing/2014/main" id="{3E2C9DE9-3EDA-409B-9F50-5355A14F49A0}"/>
            </a:ext>
          </a:extLst>
        </xdr:cNvPr>
        <xdr:cNvCxnSpPr/>
      </xdr:nvCxnSpPr>
      <xdr:spPr>
        <a:xfrm flipV="1">
          <a:off x="10476865" y="962596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9" name="【体育館・プール】&#10;一人当たり面積最小値テキスト">
          <a:extLst>
            <a:ext uri="{FF2B5EF4-FFF2-40B4-BE49-F238E27FC236}">
              <a16:creationId xmlns:a16="http://schemas.microsoft.com/office/drawing/2014/main" id="{41D2CBFA-5077-4873-95FE-676C8F848F58}"/>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0" name="直線コネクタ 229">
          <a:extLst>
            <a:ext uri="{FF2B5EF4-FFF2-40B4-BE49-F238E27FC236}">
              <a16:creationId xmlns:a16="http://schemas.microsoft.com/office/drawing/2014/main" id="{745F87B5-DC73-4BA7-AC0A-F7C3F14C9494}"/>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142892</xdr:rowOff>
    </xdr:from>
    <xdr:ext cx="469744" cy="259045"/>
    <xdr:sp macro="" textlink="">
      <xdr:nvSpPr>
        <xdr:cNvPr id="231" name="【体育館・プール】&#10;一人当たり面積最大値テキスト">
          <a:extLst>
            <a:ext uri="{FF2B5EF4-FFF2-40B4-BE49-F238E27FC236}">
              <a16:creationId xmlns:a16="http://schemas.microsoft.com/office/drawing/2014/main" id="{85E79A77-9491-4CBB-B691-5CE67376B1AC}"/>
            </a:ext>
          </a:extLst>
        </xdr:cNvPr>
        <xdr:cNvSpPr txBox="1"/>
      </xdr:nvSpPr>
      <xdr:spPr>
        <a:xfrm>
          <a:off x="10515600" y="940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24765</xdr:rowOff>
    </xdr:from>
    <xdr:to>
      <xdr:col>55</xdr:col>
      <xdr:colOff>88900</xdr:colOff>
      <xdr:row>56</xdr:row>
      <xdr:rowOff>24765</xdr:rowOff>
    </xdr:to>
    <xdr:cxnSp macro="">
      <xdr:nvCxnSpPr>
        <xdr:cNvPr id="232" name="直線コネクタ 231">
          <a:extLst>
            <a:ext uri="{FF2B5EF4-FFF2-40B4-BE49-F238E27FC236}">
              <a16:creationId xmlns:a16="http://schemas.microsoft.com/office/drawing/2014/main" id="{C7A34917-7C03-4DE6-BC58-28D5239DEEC6}"/>
            </a:ext>
          </a:extLst>
        </xdr:cNvPr>
        <xdr:cNvCxnSpPr/>
      </xdr:nvCxnSpPr>
      <xdr:spPr>
        <a:xfrm>
          <a:off x="10388600" y="962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6367</xdr:rowOff>
    </xdr:from>
    <xdr:ext cx="469744" cy="259045"/>
    <xdr:sp macro="" textlink="">
      <xdr:nvSpPr>
        <xdr:cNvPr id="233" name="【体育館・プール】&#10;一人当たり面積平均値テキスト">
          <a:extLst>
            <a:ext uri="{FF2B5EF4-FFF2-40B4-BE49-F238E27FC236}">
              <a16:creationId xmlns:a16="http://schemas.microsoft.com/office/drawing/2014/main" id="{70B7080B-B627-4C62-A4A0-39DDC24E84F3}"/>
            </a:ext>
          </a:extLst>
        </xdr:cNvPr>
        <xdr:cNvSpPr txBox="1"/>
      </xdr:nvSpPr>
      <xdr:spPr>
        <a:xfrm>
          <a:off x="10515600" y="10464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154940</xdr:rowOff>
    </xdr:from>
    <xdr:to>
      <xdr:col>55</xdr:col>
      <xdr:colOff>50800</xdr:colOff>
      <xdr:row>62</xdr:row>
      <xdr:rowOff>85090</xdr:rowOff>
    </xdr:to>
    <xdr:sp macro="" textlink="">
      <xdr:nvSpPr>
        <xdr:cNvPr id="234" name="フローチャート: 判断 233">
          <a:extLst>
            <a:ext uri="{FF2B5EF4-FFF2-40B4-BE49-F238E27FC236}">
              <a16:creationId xmlns:a16="http://schemas.microsoft.com/office/drawing/2014/main" id="{6B856768-7F2B-4298-8733-B34BF54A9A6A}"/>
            </a:ext>
          </a:extLst>
        </xdr:cNvPr>
        <xdr:cNvSpPr/>
      </xdr:nvSpPr>
      <xdr:spPr>
        <a:xfrm>
          <a:off x="104267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5" name="フローチャート: 判断 234">
          <a:extLst>
            <a:ext uri="{FF2B5EF4-FFF2-40B4-BE49-F238E27FC236}">
              <a16:creationId xmlns:a16="http://schemas.microsoft.com/office/drawing/2014/main" id="{C0C83285-B82E-42BA-BF45-87C8CE97B387}"/>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151130</xdr:rowOff>
    </xdr:from>
    <xdr:to>
      <xdr:col>46</xdr:col>
      <xdr:colOff>38100</xdr:colOff>
      <xdr:row>62</xdr:row>
      <xdr:rowOff>81280</xdr:rowOff>
    </xdr:to>
    <xdr:sp macro="" textlink="">
      <xdr:nvSpPr>
        <xdr:cNvPr id="236" name="フローチャート: 判断 235">
          <a:extLst>
            <a:ext uri="{FF2B5EF4-FFF2-40B4-BE49-F238E27FC236}">
              <a16:creationId xmlns:a16="http://schemas.microsoft.com/office/drawing/2014/main" id="{B5AE14F6-062C-47D0-A1C3-21B840B01C2B}"/>
            </a:ext>
          </a:extLst>
        </xdr:cNvPr>
        <xdr:cNvSpPr/>
      </xdr:nvSpPr>
      <xdr:spPr>
        <a:xfrm>
          <a:off x="8699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23495</xdr:rowOff>
    </xdr:from>
    <xdr:to>
      <xdr:col>41</xdr:col>
      <xdr:colOff>101600</xdr:colOff>
      <xdr:row>62</xdr:row>
      <xdr:rowOff>125095</xdr:rowOff>
    </xdr:to>
    <xdr:sp macro="" textlink="">
      <xdr:nvSpPr>
        <xdr:cNvPr id="237" name="フローチャート: 判断 236">
          <a:extLst>
            <a:ext uri="{FF2B5EF4-FFF2-40B4-BE49-F238E27FC236}">
              <a16:creationId xmlns:a16="http://schemas.microsoft.com/office/drawing/2014/main" id="{3B2EB0E9-EF44-4C93-86CC-1ADA7290CCD8}"/>
            </a:ext>
          </a:extLst>
        </xdr:cNvPr>
        <xdr:cNvSpPr/>
      </xdr:nvSpPr>
      <xdr:spPr>
        <a:xfrm>
          <a:off x="7810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12065</xdr:rowOff>
    </xdr:from>
    <xdr:to>
      <xdr:col>36</xdr:col>
      <xdr:colOff>165100</xdr:colOff>
      <xdr:row>62</xdr:row>
      <xdr:rowOff>113665</xdr:rowOff>
    </xdr:to>
    <xdr:sp macro="" textlink="">
      <xdr:nvSpPr>
        <xdr:cNvPr id="238" name="フローチャート: 判断 237">
          <a:extLst>
            <a:ext uri="{FF2B5EF4-FFF2-40B4-BE49-F238E27FC236}">
              <a16:creationId xmlns:a16="http://schemas.microsoft.com/office/drawing/2014/main" id="{340AE5A1-8136-429C-96FF-9D398872F093}"/>
            </a:ext>
          </a:extLst>
        </xdr:cNvPr>
        <xdr:cNvSpPr/>
      </xdr:nvSpPr>
      <xdr:spPr>
        <a:xfrm>
          <a:off x="69215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A6B3282-CB1B-4497-99AB-6476D594803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54D6927-3606-4B92-B7F3-45CEE18EC3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05F60BF-5302-4767-A923-1EE1723BFE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A71197-58E3-454B-97AE-7920B4286F5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2196E8-7D84-473F-BA4E-9B67CED6B29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114935</xdr:rowOff>
    </xdr:from>
    <xdr:to>
      <xdr:col>55</xdr:col>
      <xdr:colOff>50800</xdr:colOff>
      <xdr:row>63</xdr:row>
      <xdr:rowOff>45085</xdr:rowOff>
    </xdr:to>
    <xdr:sp macro="" textlink="">
      <xdr:nvSpPr>
        <xdr:cNvPr id="244" name="楕円 243">
          <a:extLst>
            <a:ext uri="{FF2B5EF4-FFF2-40B4-BE49-F238E27FC236}">
              <a16:creationId xmlns:a16="http://schemas.microsoft.com/office/drawing/2014/main" id="{06E40019-F836-4E3D-8D1F-293DB292FCEC}"/>
            </a:ext>
          </a:extLst>
        </xdr:cNvPr>
        <xdr:cNvSpPr/>
      </xdr:nvSpPr>
      <xdr:spPr>
        <a:xfrm>
          <a:off x="10426700" y="1074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93362</xdr:rowOff>
    </xdr:from>
    <xdr:ext cx="469744" cy="259045"/>
    <xdr:sp macro="" textlink="">
      <xdr:nvSpPr>
        <xdr:cNvPr id="245" name="【体育館・プール】&#10;一人当たり面積該当値テキスト">
          <a:extLst>
            <a:ext uri="{FF2B5EF4-FFF2-40B4-BE49-F238E27FC236}">
              <a16:creationId xmlns:a16="http://schemas.microsoft.com/office/drawing/2014/main" id="{AAE1BC95-85CC-42F5-A033-4AB7C1447125}"/>
            </a:ext>
          </a:extLst>
        </xdr:cNvPr>
        <xdr:cNvSpPr txBox="1"/>
      </xdr:nvSpPr>
      <xdr:spPr>
        <a:xfrm>
          <a:off x="10515600" y="1072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120650</xdr:rowOff>
    </xdr:from>
    <xdr:to>
      <xdr:col>50</xdr:col>
      <xdr:colOff>165100</xdr:colOff>
      <xdr:row>63</xdr:row>
      <xdr:rowOff>50800</xdr:rowOff>
    </xdr:to>
    <xdr:sp macro="" textlink="">
      <xdr:nvSpPr>
        <xdr:cNvPr id="246" name="楕円 245">
          <a:extLst>
            <a:ext uri="{FF2B5EF4-FFF2-40B4-BE49-F238E27FC236}">
              <a16:creationId xmlns:a16="http://schemas.microsoft.com/office/drawing/2014/main" id="{2C273E11-0DFE-4C6F-AF1E-D8DE1CCB1FA1}"/>
            </a:ext>
          </a:extLst>
        </xdr:cNvPr>
        <xdr:cNvSpPr/>
      </xdr:nvSpPr>
      <xdr:spPr>
        <a:xfrm>
          <a:off x="958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165735</xdr:rowOff>
    </xdr:from>
    <xdr:to>
      <xdr:col>55</xdr:col>
      <xdr:colOff>0</xdr:colOff>
      <xdr:row>63</xdr:row>
      <xdr:rowOff>0</xdr:rowOff>
    </xdr:to>
    <xdr:cxnSp macro="">
      <xdr:nvCxnSpPr>
        <xdr:cNvPr id="247" name="直線コネクタ 246">
          <a:extLst>
            <a:ext uri="{FF2B5EF4-FFF2-40B4-BE49-F238E27FC236}">
              <a16:creationId xmlns:a16="http://schemas.microsoft.com/office/drawing/2014/main" id="{04D541A2-B6D4-42BF-B184-3F25104CC31C}"/>
            </a:ext>
          </a:extLst>
        </xdr:cNvPr>
        <xdr:cNvCxnSpPr/>
      </xdr:nvCxnSpPr>
      <xdr:spPr>
        <a:xfrm flipV="1">
          <a:off x="9639300" y="107956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122555</xdr:rowOff>
    </xdr:from>
    <xdr:to>
      <xdr:col>46</xdr:col>
      <xdr:colOff>38100</xdr:colOff>
      <xdr:row>63</xdr:row>
      <xdr:rowOff>52705</xdr:rowOff>
    </xdr:to>
    <xdr:sp macro="" textlink="">
      <xdr:nvSpPr>
        <xdr:cNvPr id="248" name="楕円 247">
          <a:extLst>
            <a:ext uri="{FF2B5EF4-FFF2-40B4-BE49-F238E27FC236}">
              <a16:creationId xmlns:a16="http://schemas.microsoft.com/office/drawing/2014/main" id="{797FDAFF-BD52-40AD-A7D2-43C3FF84333D}"/>
            </a:ext>
          </a:extLst>
        </xdr:cNvPr>
        <xdr:cNvSpPr/>
      </xdr:nvSpPr>
      <xdr:spPr>
        <a:xfrm>
          <a:off x="8699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0</xdr:rowOff>
    </xdr:from>
    <xdr:to>
      <xdr:col>50</xdr:col>
      <xdr:colOff>114300</xdr:colOff>
      <xdr:row>63</xdr:row>
      <xdr:rowOff>1905</xdr:rowOff>
    </xdr:to>
    <xdr:cxnSp macro="">
      <xdr:nvCxnSpPr>
        <xdr:cNvPr id="249" name="直線コネクタ 248">
          <a:extLst>
            <a:ext uri="{FF2B5EF4-FFF2-40B4-BE49-F238E27FC236}">
              <a16:creationId xmlns:a16="http://schemas.microsoft.com/office/drawing/2014/main" id="{650AA347-5463-4A46-B23F-C38AC4F0E6A0}"/>
            </a:ext>
          </a:extLst>
        </xdr:cNvPr>
        <xdr:cNvCxnSpPr/>
      </xdr:nvCxnSpPr>
      <xdr:spPr>
        <a:xfrm flipV="1">
          <a:off x="8750300" y="108013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124460</xdr:rowOff>
    </xdr:from>
    <xdr:to>
      <xdr:col>41</xdr:col>
      <xdr:colOff>101600</xdr:colOff>
      <xdr:row>63</xdr:row>
      <xdr:rowOff>54610</xdr:rowOff>
    </xdr:to>
    <xdr:sp macro="" textlink="">
      <xdr:nvSpPr>
        <xdr:cNvPr id="250" name="楕円 249">
          <a:extLst>
            <a:ext uri="{FF2B5EF4-FFF2-40B4-BE49-F238E27FC236}">
              <a16:creationId xmlns:a16="http://schemas.microsoft.com/office/drawing/2014/main" id="{50985C8C-4CF9-455D-A9EC-DE6B63D471DA}"/>
            </a:ext>
          </a:extLst>
        </xdr:cNvPr>
        <xdr:cNvSpPr/>
      </xdr:nvSpPr>
      <xdr:spPr>
        <a:xfrm>
          <a:off x="7810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1905</xdr:rowOff>
    </xdr:from>
    <xdr:to>
      <xdr:col>45</xdr:col>
      <xdr:colOff>177800</xdr:colOff>
      <xdr:row>63</xdr:row>
      <xdr:rowOff>3810</xdr:rowOff>
    </xdr:to>
    <xdr:cxnSp macro="">
      <xdr:nvCxnSpPr>
        <xdr:cNvPr id="251" name="直線コネクタ 250">
          <a:extLst>
            <a:ext uri="{FF2B5EF4-FFF2-40B4-BE49-F238E27FC236}">
              <a16:creationId xmlns:a16="http://schemas.microsoft.com/office/drawing/2014/main" id="{F6707DC4-5853-49AD-8C5E-F032BD251893}"/>
            </a:ext>
          </a:extLst>
        </xdr:cNvPr>
        <xdr:cNvCxnSpPr/>
      </xdr:nvCxnSpPr>
      <xdr:spPr>
        <a:xfrm flipV="1">
          <a:off x="7861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128270</xdr:rowOff>
    </xdr:from>
    <xdr:to>
      <xdr:col>36</xdr:col>
      <xdr:colOff>165100</xdr:colOff>
      <xdr:row>63</xdr:row>
      <xdr:rowOff>58420</xdr:rowOff>
    </xdr:to>
    <xdr:sp macro="" textlink="">
      <xdr:nvSpPr>
        <xdr:cNvPr id="252" name="楕円 251">
          <a:extLst>
            <a:ext uri="{FF2B5EF4-FFF2-40B4-BE49-F238E27FC236}">
              <a16:creationId xmlns:a16="http://schemas.microsoft.com/office/drawing/2014/main" id="{F6B841AC-FBB5-4DFD-B640-82B1A145C975}"/>
            </a:ext>
          </a:extLst>
        </xdr:cNvPr>
        <xdr:cNvSpPr/>
      </xdr:nvSpPr>
      <xdr:spPr>
        <a:xfrm>
          <a:off x="692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3810</xdr:rowOff>
    </xdr:from>
    <xdr:to>
      <xdr:col>41</xdr:col>
      <xdr:colOff>50800</xdr:colOff>
      <xdr:row>63</xdr:row>
      <xdr:rowOff>7620</xdr:rowOff>
    </xdr:to>
    <xdr:cxnSp macro="">
      <xdr:nvCxnSpPr>
        <xdr:cNvPr id="253" name="直線コネクタ 252">
          <a:extLst>
            <a:ext uri="{FF2B5EF4-FFF2-40B4-BE49-F238E27FC236}">
              <a16:creationId xmlns:a16="http://schemas.microsoft.com/office/drawing/2014/main" id="{ADEBA0A4-A389-41B6-9CF8-AB04F5E23F9D}"/>
            </a:ext>
          </a:extLst>
        </xdr:cNvPr>
        <xdr:cNvCxnSpPr/>
      </xdr:nvCxnSpPr>
      <xdr:spPr>
        <a:xfrm flipV="1">
          <a:off x="6972300" y="10805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4" name="n_1aveValue【体育館・プール】&#10;一人当たり面積">
          <a:extLst>
            <a:ext uri="{FF2B5EF4-FFF2-40B4-BE49-F238E27FC236}">
              <a16:creationId xmlns:a16="http://schemas.microsoft.com/office/drawing/2014/main" id="{20CF333C-D3A9-4DD0-8D54-0173AFD80B0A}"/>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97807</xdr:rowOff>
    </xdr:from>
    <xdr:ext cx="469744" cy="259045"/>
    <xdr:sp macro="" textlink="">
      <xdr:nvSpPr>
        <xdr:cNvPr id="255" name="n_2aveValue【体育館・プール】&#10;一人当たり面積">
          <a:extLst>
            <a:ext uri="{FF2B5EF4-FFF2-40B4-BE49-F238E27FC236}">
              <a16:creationId xmlns:a16="http://schemas.microsoft.com/office/drawing/2014/main" id="{6239EDC3-5854-426D-BF71-C04FE87866E7}"/>
            </a:ext>
          </a:extLst>
        </xdr:cNvPr>
        <xdr:cNvSpPr txBox="1"/>
      </xdr:nvSpPr>
      <xdr:spPr>
        <a:xfrm>
          <a:off x="8515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141622</xdr:rowOff>
    </xdr:from>
    <xdr:ext cx="469744" cy="259045"/>
    <xdr:sp macro="" textlink="">
      <xdr:nvSpPr>
        <xdr:cNvPr id="256" name="n_3aveValue【体育館・プール】&#10;一人当たり面積">
          <a:extLst>
            <a:ext uri="{FF2B5EF4-FFF2-40B4-BE49-F238E27FC236}">
              <a16:creationId xmlns:a16="http://schemas.microsoft.com/office/drawing/2014/main" id="{6B7AFBD7-E3A0-4DA6-88F7-02AE64B6A778}"/>
            </a:ext>
          </a:extLst>
        </xdr:cNvPr>
        <xdr:cNvSpPr txBox="1"/>
      </xdr:nvSpPr>
      <xdr:spPr>
        <a:xfrm>
          <a:off x="7626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130192</xdr:rowOff>
    </xdr:from>
    <xdr:ext cx="469744" cy="259045"/>
    <xdr:sp macro="" textlink="">
      <xdr:nvSpPr>
        <xdr:cNvPr id="257" name="n_4aveValue【体育館・プール】&#10;一人当たり面積">
          <a:extLst>
            <a:ext uri="{FF2B5EF4-FFF2-40B4-BE49-F238E27FC236}">
              <a16:creationId xmlns:a16="http://schemas.microsoft.com/office/drawing/2014/main" id="{664DCFF7-12E2-4D63-9829-6FB8FC36B329}"/>
            </a:ext>
          </a:extLst>
        </xdr:cNvPr>
        <xdr:cNvSpPr txBox="1"/>
      </xdr:nvSpPr>
      <xdr:spPr>
        <a:xfrm>
          <a:off x="6737427"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41927</xdr:rowOff>
    </xdr:from>
    <xdr:ext cx="469744" cy="259045"/>
    <xdr:sp macro="" textlink="">
      <xdr:nvSpPr>
        <xdr:cNvPr id="258" name="n_1mainValue【体育館・プール】&#10;一人当たり面積">
          <a:extLst>
            <a:ext uri="{FF2B5EF4-FFF2-40B4-BE49-F238E27FC236}">
              <a16:creationId xmlns:a16="http://schemas.microsoft.com/office/drawing/2014/main" id="{CA87BA53-6034-4F30-9EB8-D9C548D927F9}"/>
            </a:ext>
          </a:extLst>
        </xdr:cNvPr>
        <xdr:cNvSpPr txBox="1"/>
      </xdr:nvSpPr>
      <xdr:spPr>
        <a:xfrm>
          <a:off x="93917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43832</xdr:rowOff>
    </xdr:from>
    <xdr:ext cx="469744" cy="259045"/>
    <xdr:sp macro="" textlink="">
      <xdr:nvSpPr>
        <xdr:cNvPr id="259" name="n_2mainValue【体育館・プール】&#10;一人当たり面積">
          <a:extLst>
            <a:ext uri="{FF2B5EF4-FFF2-40B4-BE49-F238E27FC236}">
              <a16:creationId xmlns:a16="http://schemas.microsoft.com/office/drawing/2014/main" id="{862EDE41-4ACC-4320-8438-80416DF13701}"/>
            </a:ext>
          </a:extLst>
        </xdr:cNvPr>
        <xdr:cNvSpPr txBox="1"/>
      </xdr:nvSpPr>
      <xdr:spPr>
        <a:xfrm>
          <a:off x="85154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45737</xdr:rowOff>
    </xdr:from>
    <xdr:ext cx="469744" cy="259045"/>
    <xdr:sp macro="" textlink="">
      <xdr:nvSpPr>
        <xdr:cNvPr id="260" name="n_3mainValue【体育館・プール】&#10;一人当たり面積">
          <a:extLst>
            <a:ext uri="{FF2B5EF4-FFF2-40B4-BE49-F238E27FC236}">
              <a16:creationId xmlns:a16="http://schemas.microsoft.com/office/drawing/2014/main" id="{55049A74-8DEB-401E-8975-AA14CA29E4FA}"/>
            </a:ext>
          </a:extLst>
        </xdr:cNvPr>
        <xdr:cNvSpPr txBox="1"/>
      </xdr:nvSpPr>
      <xdr:spPr>
        <a:xfrm>
          <a:off x="7626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49547</xdr:rowOff>
    </xdr:from>
    <xdr:ext cx="469744" cy="259045"/>
    <xdr:sp macro="" textlink="">
      <xdr:nvSpPr>
        <xdr:cNvPr id="261" name="n_4mainValue【体育館・プール】&#10;一人当たり面積">
          <a:extLst>
            <a:ext uri="{FF2B5EF4-FFF2-40B4-BE49-F238E27FC236}">
              <a16:creationId xmlns:a16="http://schemas.microsoft.com/office/drawing/2014/main" id="{00788506-7A15-450E-9EAA-B60C9A2D13FD}"/>
            </a:ext>
          </a:extLst>
        </xdr:cNvPr>
        <xdr:cNvSpPr txBox="1"/>
      </xdr:nvSpPr>
      <xdr:spPr>
        <a:xfrm>
          <a:off x="6737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230F322-0B7E-469D-A193-2002B6F61B7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4368A85-D840-4196-B7E9-66227D464A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892C452-BA96-41A9-B047-A63F642B69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4F07FC71-B697-43AA-A1D0-698D63524E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6843401-2A03-4DE4-AF9A-86911E818B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21E79A2-B7CA-481D-8C42-D6B9805962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6B0B2AE4-F6D8-4F01-8400-C3DD73091FC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D51DDC7-E2FB-4A84-AE94-8D16AA20E6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BB39FC1-D31F-49FA-8239-0DC71FC8E7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D3C8883-FF97-43A5-8D99-512324839CD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94099DF-F269-44AC-86F5-CBBB2937C19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4850821-7AC7-4439-81D8-1A7753E65B3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1329848-7896-4758-A223-46FD938924E6}"/>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408E9593-5A44-4CC0-B4A2-77A5E0D3C77C}"/>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90C7353-7918-40FB-A44E-5FCE3968BB4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41BE9AAE-5084-44DC-913D-8128A1E5B48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CBCA169-3B4D-44FF-9B5A-783AFEF854F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8C6B116-1D30-448C-91CD-9BFB8F7FCFF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E2ECA751-462C-4594-9F83-C1C4409F3E79}"/>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26D4A4ED-5AF1-4B9F-96E6-611331F0606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16214C8A-094D-452D-B0A6-35A9A8AD54B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a:extLst>
            <a:ext uri="{FF2B5EF4-FFF2-40B4-BE49-F238E27FC236}">
              <a16:creationId xmlns:a16="http://schemas.microsoft.com/office/drawing/2014/main" id="{B5B63335-867C-430E-A28D-B184E98240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108965</xdr:rowOff>
    </xdr:from>
    <xdr:to>
      <xdr:col>24</xdr:col>
      <xdr:colOff>62865</xdr:colOff>
      <xdr:row>86</xdr:row>
      <xdr:rowOff>33528</xdr:rowOff>
    </xdr:to>
    <xdr:cxnSp macro="">
      <xdr:nvCxnSpPr>
        <xdr:cNvPr id="284" name="直線コネクタ 283">
          <a:extLst>
            <a:ext uri="{FF2B5EF4-FFF2-40B4-BE49-F238E27FC236}">
              <a16:creationId xmlns:a16="http://schemas.microsoft.com/office/drawing/2014/main" id="{CD56E674-FC22-42C7-9E4D-823089FF8E12}"/>
            </a:ext>
          </a:extLst>
        </xdr:cNvPr>
        <xdr:cNvCxnSpPr/>
      </xdr:nvCxnSpPr>
      <xdr:spPr>
        <a:xfrm flipV="1">
          <a:off x="4634865" y="13310615"/>
          <a:ext cx="0" cy="1467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37355</xdr:rowOff>
    </xdr:from>
    <xdr:ext cx="405111" cy="259045"/>
    <xdr:sp macro="" textlink="">
      <xdr:nvSpPr>
        <xdr:cNvPr id="285" name="【福祉施設】&#10;有形固定資産減価償却率最小値テキスト">
          <a:extLst>
            <a:ext uri="{FF2B5EF4-FFF2-40B4-BE49-F238E27FC236}">
              <a16:creationId xmlns:a16="http://schemas.microsoft.com/office/drawing/2014/main" id="{5A4DDABD-4EAA-4D5A-81A4-6B86EDFE90BC}"/>
            </a:ext>
          </a:extLst>
        </xdr:cNvPr>
        <xdr:cNvSpPr txBox="1"/>
      </xdr:nvSpPr>
      <xdr:spPr>
        <a:xfrm>
          <a:off x="4673600" y="1478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33528</xdr:rowOff>
    </xdr:from>
    <xdr:to>
      <xdr:col>24</xdr:col>
      <xdr:colOff>152400</xdr:colOff>
      <xdr:row>86</xdr:row>
      <xdr:rowOff>33528</xdr:rowOff>
    </xdr:to>
    <xdr:cxnSp macro="">
      <xdr:nvCxnSpPr>
        <xdr:cNvPr id="286" name="直線コネクタ 285">
          <a:extLst>
            <a:ext uri="{FF2B5EF4-FFF2-40B4-BE49-F238E27FC236}">
              <a16:creationId xmlns:a16="http://schemas.microsoft.com/office/drawing/2014/main" id="{8A4B3CFD-C5CD-49E2-BDD4-4DF3C599A2CF}"/>
            </a:ext>
          </a:extLst>
        </xdr:cNvPr>
        <xdr:cNvCxnSpPr/>
      </xdr:nvCxnSpPr>
      <xdr:spPr>
        <a:xfrm>
          <a:off x="4546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55642</xdr:rowOff>
    </xdr:from>
    <xdr:ext cx="405111" cy="259045"/>
    <xdr:sp macro="" textlink="">
      <xdr:nvSpPr>
        <xdr:cNvPr id="287" name="【福祉施設】&#10;有形固定資産減価償却率最大値テキスト">
          <a:extLst>
            <a:ext uri="{FF2B5EF4-FFF2-40B4-BE49-F238E27FC236}">
              <a16:creationId xmlns:a16="http://schemas.microsoft.com/office/drawing/2014/main" id="{53562270-4592-4770-8326-189BAE5C8364}"/>
            </a:ext>
          </a:extLst>
        </xdr:cNvPr>
        <xdr:cNvSpPr txBox="1"/>
      </xdr:nvSpPr>
      <xdr:spPr>
        <a:xfrm>
          <a:off x="4673600" y="1308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108965</xdr:rowOff>
    </xdr:from>
    <xdr:to>
      <xdr:col>24</xdr:col>
      <xdr:colOff>152400</xdr:colOff>
      <xdr:row>77</xdr:row>
      <xdr:rowOff>108965</xdr:rowOff>
    </xdr:to>
    <xdr:cxnSp macro="">
      <xdr:nvCxnSpPr>
        <xdr:cNvPr id="288" name="直線コネクタ 287">
          <a:extLst>
            <a:ext uri="{FF2B5EF4-FFF2-40B4-BE49-F238E27FC236}">
              <a16:creationId xmlns:a16="http://schemas.microsoft.com/office/drawing/2014/main" id="{675EAE8D-C9B6-4794-BBB4-87C41DFBDC87}"/>
            </a:ext>
          </a:extLst>
        </xdr:cNvPr>
        <xdr:cNvCxnSpPr/>
      </xdr:nvCxnSpPr>
      <xdr:spPr>
        <a:xfrm>
          <a:off x="4546600" y="1331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42181</xdr:rowOff>
    </xdr:from>
    <xdr:ext cx="405111" cy="259045"/>
    <xdr:sp macro="" textlink="">
      <xdr:nvSpPr>
        <xdr:cNvPr id="289" name="【福祉施設】&#10;有形固定資産減価償却率平均値テキスト">
          <a:extLst>
            <a:ext uri="{FF2B5EF4-FFF2-40B4-BE49-F238E27FC236}">
              <a16:creationId xmlns:a16="http://schemas.microsoft.com/office/drawing/2014/main" id="{2C1A10E9-2A81-4087-9E58-E7313C84A42D}"/>
            </a:ext>
          </a:extLst>
        </xdr:cNvPr>
        <xdr:cNvSpPr txBox="1"/>
      </xdr:nvSpPr>
      <xdr:spPr>
        <a:xfrm>
          <a:off x="4673600" y="13758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19304</xdr:rowOff>
    </xdr:from>
    <xdr:to>
      <xdr:col>24</xdr:col>
      <xdr:colOff>114300</xdr:colOff>
      <xdr:row>81</xdr:row>
      <xdr:rowOff>120904</xdr:rowOff>
    </xdr:to>
    <xdr:sp macro="" textlink="">
      <xdr:nvSpPr>
        <xdr:cNvPr id="290" name="フローチャート: 判断 289">
          <a:extLst>
            <a:ext uri="{FF2B5EF4-FFF2-40B4-BE49-F238E27FC236}">
              <a16:creationId xmlns:a16="http://schemas.microsoft.com/office/drawing/2014/main" id="{42D84A92-79A9-4643-8843-E17CBB776BB7}"/>
            </a:ext>
          </a:extLst>
        </xdr:cNvPr>
        <xdr:cNvSpPr/>
      </xdr:nvSpPr>
      <xdr:spPr>
        <a:xfrm>
          <a:off x="4584700" y="13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10161</xdr:rowOff>
    </xdr:from>
    <xdr:to>
      <xdr:col>20</xdr:col>
      <xdr:colOff>38100</xdr:colOff>
      <xdr:row>81</xdr:row>
      <xdr:rowOff>111761</xdr:rowOff>
    </xdr:to>
    <xdr:sp macro="" textlink="">
      <xdr:nvSpPr>
        <xdr:cNvPr id="291" name="フローチャート: 判断 290">
          <a:extLst>
            <a:ext uri="{FF2B5EF4-FFF2-40B4-BE49-F238E27FC236}">
              <a16:creationId xmlns:a16="http://schemas.microsoft.com/office/drawing/2014/main" id="{8B2F94A8-40C6-467F-8DEE-59B2BFCEE2DE}"/>
            </a:ext>
          </a:extLst>
        </xdr:cNvPr>
        <xdr:cNvSpPr/>
      </xdr:nvSpPr>
      <xdr:spPr>
        <a:xfrm>
          <a:off x="3746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161037</xdr:rowOff>
    </xdr:from>
    <xdr:to>
      <xdr:col>15</xdr:col>
      <xdr:colOff>101600</xdr:colOff>
      <xdr:row>81</xdr:row>
      <xdr:rowOff>91187</xdr:rowOff>
    </xdr:to>
    <xdr:sp macro="" textlink="">
      <xdr:nvSpPr>
        <xdr:cNvPr id="292" name="フローチャート: 判断 291">
          <a:extLst>
            <a:ext uri="{FF2B5EF4-FFF2-40B4-BE49-F238E27FC236}">
              <a16:creationId xmlns:a16="http://schemas.microsoft.com/office/drawing/2014/main" id="{ABDE5B79-B5EA-40CB-9ED9-DC3F6149BA85}"/>
            </a:ext>
          </a:extLst>
        </xdr:cNvPr>
        <xdr:cNvSpPr/>
      </xdr:nvSpPr>
      <xdr:spPr>
        <a:xfrm>
          <a:off x="2857500" y="13877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131318</xdr:rowOff>
    </xdr:from>
    <xdr:to>
      <xdr:col>10</xdr:col>
      <xdr:colOff>165100</xdr:colOff>
      <xdr:row>81</xdr:row>
      <xdr:rowOff>61468</xdr:rowOff>
    </xdr:to>
    <xdr:sp macro="" textlink="">
      <xdr:nvSpPr>
        <xdr:cNvPr id="293" name="フローチャート: 判断 292">
          <a:extLst>
            <a:ext uri="{FF2B5EF4-FFF2-40B4-BE49-F238E27FC236}">
              <a16:creationId xmlns:a16="http://schemas.microsoft.com/office/drawing/2014/main" id="{A6FC415C-F4EC-4D5B-A57D-C21ADA628DFE}"/>
            </a:ext>
          </a:extLst>
        </xdr:cNvPr>
        <xdr:cNvSpPr/>
      </xdr:nvSpPr>
      <xdr:spPr>
        <a:xfrm>
          <a:off x="1968500" y="1384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55880</xdr:rowOff>
    </xdr:from>
    <xdr:to>
      <xdr:col>6</xdr:col>
      <xdr:colOff>38100</xdr:colOff>
      <xdr:row>80</xdr:row>
      <xdr:rowOff>157480</xdr:rowOff>
    </xdr:to>
    <xdr:sp macro="" textlink="">
      <xdr:nvSpPr>
        <xdr:cNvPr id="294" name="フローチャート: 判断 293">
          <a:extLst>
            <a:ext uri="{FF2B5EF4-FFF2-40B4-BE49-F238E27FC236}">
              <a16:creationId xmlns:a16="http://schemas.microsoft.com/office/drawing/2014/main" id="{A26B30F8-0C8B-47DE-9754-58BE5178EC33}"/>
            </a:ext>
          </a:extLst>
        </xdr:cNvPr>
        <xdr:cNvSpPr/>
      </xdr:nvSpPr>
      <xdr:spPr>
        <a:xfrm>
          <a:off x="1079500" y="13771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3721CBCC-1EA0-400B-ABFF-635D3577161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0A13ABA-7CEC-46D4-9567-D72BD4087A8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A723BD4-0F95-4CC4-86C2-1CB6BEAFCC0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94D69F6-0286-446B-B945-132F24BDFB2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CAAF718-83A1-4D26-B7A1-2422E3B274D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170180</xdr:rowOff>
    </xdr:from>
    <xdr:to>
      <xdr:col>24</xdr:col>
      <xdr:colOff>114300</xdr:colOff>
      <xdr:row>85</xdr:row>
      <xdr:rowOff>100330</xdr:rowOff>
    </xdr:to>
    <xdr:sp macro="" textlink="">
      <xdr:nvSpPr>
        <xdr:cNvPr id="300" name="楕円 299">
          <a:extLst>
            <a:ext uri="{FF2B5EF4-FFF2-40B4-BE49-F238E27FC236}">
              <a16:creationId xmlns:a16="http://schemas.microsoft.com/office/drawing/2014/main" id="{02305EE5-A7A4-49E7-B302-22741EE98699}"/>
            </a:ext>
          </a:extLst>
        </xdr:cNvPr>
        <xdr:cNvSpPr/>
      </xdr:nvSpPr>
      <xdr:spPr>
        <a:xfrm>
          <a:off x="4584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148607</xdr:rowOff>
    </xdr:from>
    <xdr:ext cx="405111" cy="259045"/>
    <xdr:sp macro="" textlink="">
      <xdr:nvSpPr>
        <xdr:cNvPr id="301" name="【福祉施設】&#10;有形固定資産減価償却率該当値テキスト">
          <a:extLst>
            <a:ext uri="{FF2B5EF4-FFF2-40B4-BE49-F238E27FC236}">
              <a16:creationId xmlns:a16="http://schemas.microsoft.com/office/drawing/2014/main" id="{D01C70D7-64D2-489C-9122-55604C80D1C5}"/>
            </a:ext>
          </a:extLst>
        </xdr:cNvPr>
        <xdr:cNvSpPr txBox="1"/>
      </xdr:nvSpPr>
      <xdr:spPr>
        <a:xfrm>
          <a:off x="4673600"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149606</xdr:rowOff>
    </xdr:from>
    <xdr:to>
      <xdr:col>20</xdr:col>
      <xdr:colOff>38100</xdr:colOff>
      <xdr:row>85</xdr:row>
      <xdr:rowOff>79756</xdr:rowOff>
    </xdr:to>
    <xdr:sp macro="" textlink="">
      <xdr:nvSpPr>
        <xdr:cNvPr id="302" name="楕円 301">
          <a:extLst>
            <a:ext uri="{FF2B5EF4-FFF2-40B4-BE49-F238E27FC236}">
              <a16:creationId xmlns:a16="http://schemas.microsoft.com/office/drawing/2014/main" id="{30591F90-2BE8-4422-AE4E-65511DAFD32D}"/>
            </a:ext>
          </a:extLst>
        </xdr:cNvPr>
        <xdr:cNvSpPr/>
      </xdr:nvSpPr>
      <xdr:spPr>
        <a:xfrm>
          <a:off x="3746500" y="145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28956</xdr:rowOff>
    </xdr:from>
    <xdr:to>
      <xdr:col>24</xdr:col>
      <xdr:colOff>63500</xdr:colOff>
      <xdr:row>85</xdr:row>
      <xdr:rowOff>49530</xdr:rowOff>
    </xdr:to>
    <xdr:cxnSp macro="">
      <xdr:nvCxnSpPr>
        <xdr:cNvPr id="303" name="直線コネクタ 302">
          <a:extLst>
            <a:ext uri="{FF2B5EF4-FFF2-40B4-BE49-F238E27FC236}">
              <a16:creationId xmlns:a16="http://schemas.microsoft.com/office/drawing/2014/main" id="{65656835-7D43-4E1C-97C2-084AF840A399}"/>
            </a:ext>
          </a:extLst>
        </xdr:cNvPr>
        <xdr:cNvCxnSpPr/>
      </xdr:nvCxnSpPr>
      <xdr:spPr>
        <a:xfrm>
          <a:off x="3797300" y="14602206"/>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129032</xdr:rowOff>
    </xdr:from>
    <xdr:to>
      <xdr:col>15</xdr:col>
      <xdr:colOff>101600</xdr:colOff>
      <xdr:row>85</xdr:row>
      <xdr:rowOff>59182</xdr:rowOff>
    </xdr:to>
    <xdr:sp macro="" textlink="">
      <xdr:nvSpPr>
        <xdr:cNvPr id="304" name="楕円 303">
          <a:extLst>
            <a:ext uri="{FF2B5EF4-FFF2-40B4-BE49-F238E27FC236}">
              <a16:creationId xmlns:a16="http://schemas.microsoft.com/office/drawing/2014/main" id="{F79533E6-84CC-4689-817B-F21FE8BDA44F}"/>
            </a:ext>
          </a:extLst>
        </xdr:cNvPr>
        <xdr:cNvSpPr/>
      </xdr:nvSpPr>
      <xdr:spPr>
        <a:xfrm>
          <a:off x="28575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8382</xdr:rowOff>
    </xdr:from>
    <xdr:to>
      <xdr:col>19</xdr:col>
      <xdr:colOff>177800</xdr:colOff>
      <xdr:row>85</xdr:row>
      <xdr:rowOff>28956</xdr:rowOff>
    </xdr:to>
    <xdr:cxnSp macro="">
      <xdr:nvCxnSpPr>
        <xdr:cNvPr id="305" name="直線コネクタ 304">
          <a:extLst>
            <a:ext uri="{FF2B5EF4-FFF2-40B4-BE49-F238E27FC236}">
              <a16:creationId xmlns:a16="http://schemas.microsoft.com/office/drawing/2014/main" id="{34F535FA-0431-4B53-B68C-0A3F3DAC3071}"/>
            </a:ext>
          </a:extLst>
        </xdr:cNvPr>
        <xdr:cNvCxnSpPr/>
      </xdr:nvCxnSpPr>
      <xdr:spPr>
        <a:xfrm>
          <a:off x="2908300" y="14581632"/>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46737</xdr:rowOff>
    </xdr:from>
    <xdr:to>
      <xdr:col>10</xdr:col>
      <xdr:colOff>165100</xdr:colOff>
      <xdr:row>85</xdr:row>
      <xdr:rowOff>148337</xdr:rowOff>
    </xdr:to>
    <xdr:sp macro="" textlink="">
      <xdr:nvSpPr>
        <xdr:cNvPr id="306" name="楕円 305">
          <a:extLst>
            <a:ext uri="{FF2B5EF4-FFF2-40B4-BE49-F238E27FC236}">
              <a16:creationId xmlns:a16="http://schemas.microsoft.com/office/drawing/2014/main" id="{9DE9E109-8C37-40FE-BBC0-B98255426687}"/>
            </a:ext>
          </a:extLst>
        </xdr:cNvPr>
        <xdr:cNvSpPr/>
      </xdr:nvSpPr>
      <xdr:spPr>
        <a:xfrm>
          <a:off x="1968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8382</xdr:rowOff>
    </xdr:from>
    <xdr:to>
      <xdr:col>15</xdr:col>
      <xdr:colOff>50800</xdr:colOff>
      <xdr:row>85</xdr:row>
      <xdr:rowOff>97537</xdr:rowOff>
    </xdr:to>
    <xdr:cxnSp macro="">
      <xdr:nvCxnSpPr>
        <xdr:cNvPr id="307" name="直線コネクタ 306">
          <a:extLst>
            <a:ext uri="{FF2B5EF4-FFF2-40B4-BE49-F238E27FC236}">
              <a16:creationId xmlns:a16="http://schemas.microsoft.com/office/drawing/2014/main" id="{2FDBAA8F-AE66-4EE1-9DE7-9DCAEE547485}"/>
            </a:ext>
          </a:extLst>
        </xdr:cNvPr>
        <xdr:cNvCxnSpPr/>
      </xdr:nvCxnSpPr>
      <xdr:spPr>
        <a:xfrm flipV="1">
          <a:off x="2019300" y="14581632"/>
          <a:ext cx="889000"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28448</xdr:rowOff>
    </xdr:from>
    <xdr:to>
      <xdr:col>6</xdr:col>
      <xdr:colOff>38100</xdr:colOff>
      <xdr:row>85</xdr:row>
      <xdr:rowOff>130048</xdr:rowOff>
    </xdr:to>
    <xdr:sp macro="" textlink="">
      <xdr:nvSpPr>
        <xdr:cNvPr id="308" name="楕円 307">
          <a:extLst>
            <a:ext uri="{FF2B5EF4-FFF2-40B4-BE49-F238E27FC236}">
              <a16:creationId xmlns:a16="http://schemas.microsoft.com/office/drawing/2014/main" id="{8107487E-3322-4EBA-ABFF-360A22AF11F2}"/>
            </a:ext>
          </a:extLst>
        </xdr:cNvPr>
        <xdr:cNvSpPr/>
      </xdr:nvSpPr>
      <xdr:spPr>
        <a:xfrm>
          <a:off x="1079500" y="1460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79248</xdr:rowOff>
    </xdr:from>
    <xdr:to>
      <xdr:col>10</xdr:col>
      <xdr:colOff>114300</xdr:colOff>
      <xdr:row>85</xdr:row>
      <xdr:rowOff>97537</xdr:rowOff>
    </xdr:to>
    <xdr:cxnSp macro="">
      <xdr:nvCxnSpPr>
        <xdr:cNvPr id="309" name="直線コネクタ 308">
          <a:extLst>
            <a:ext uri="{FF2B5EF4-FFF2-40B4-BE49-F238E27FC236}">
              <a16:creationId xmlns:a16="http://schemas.microsoft.com/office/drawing/2014/main" id="{6DCFFD81-FED3-4F84-873F-C17A9CC4CA65}"/>
            </a:ext>
          </a:extLst>
        </xdr:cNvPr>
        <xdr:cNvCxnSpPr/>
      </xdr:nvCxnSpPr>
      <xdr:spPr>
        <a:xfrm>
          <a:off x="1130300" y="1465249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128288</xdr:rowOff>
    </xdr:from>
    <xdr:ext cx="405111" cy="259045"/>
    <xdr:sp macro="" textlink="">
      <xdr:nvSpPr>
        <xdr:cNvPr id="310" name="n_1aveValue【福祉施設】&#10;有形固定資産減価償却率">
          <a:extLst>
            <a:ext uri="{FF2B5EF4-FFF2-40B4-BE49-F238E27FC236}">
              <a16:creationId xmlns:a16="http://schemas.microsoft.com/office/drawing/2014/main" id="{75833FC6-D89D-412F-9575-29E469962F9B}"/>
            </a:ext>
          </a:extLst>
        </xdr:cNvPr>
        <xdr:cNvSpPr txBox="1"/>
      </xdr:nvSpPr>
      <xdr:spPr>
        <a:xfrm>
          <a:off x="35820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107714</xdr:rowOff>
    </xdr:from>
    <xdr:ext cx="405111" cy="259045"/>
    <xdr:sp macro="" textlink="">
      <xdr:nvSpPr>
        <xdr:cNvPr id="311" name="n_2aveValue【福祉施設】&#10;有形固定資産減価償却率">
          <a:extLst>
            <a:ext uri="{FF2B5EF4-FFF2-40B4-BE49-F238E27FC236}">
              <a16:creationId xmlns:a16="http://schemas.microsoft.com/office/drawing/2014/main" id="{6374F752-8ED1-49B0-A9CC-EB8390E84A22}"/>
            </a:ext>
          </a:extLst>
        </xdr:cNvPr>
        <xdr:cNvSpPr txBox="1"/>
      </xdr:nvSpPr>
      <xdr:spPr>
        <a:xfrm>
          <a:off x="2705744" y="1365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77995</xdr:rowOff>
    </xdr:from>
    <xdr:ext cx="405111" cy="259045"/>
    <xdr:sp macro="" textlink="">
      <xdr:nvSpPr>
        <xdr:cNvPr id="312" name="n_3aveValue【福祉施設】&#10;有形固定資産減価償却率">
          <a:extLst>
            <a:ext uri="{FF2B5EF4-FFF2-40B4-BE49-F238E27FC236}">
              <a16:creationId xmlns:a16="http://schemas.microsoft.com/office/drawing/2014/main" id="{DB28A805-8FC5-4672-96DC-DAEF45D59B6C}"/>
            </a:ext>
          </a:extLst>
        </xdr:cNvPr>
        <xdr:cNvSpPr txBox="1"/>
      </xdr:nvSpPr>
      <xdr:spPr>
        <a:xfrm>
          <a:off x="1816744" y="1362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2557</xdr:rowOff>
    </xdr:from>
    <xdr:ext cx="405111" cy="259045"/>
    <xdr:sp macro="" textlink="">
      <xdr:nvSpPr>
        <xdr:cNvPr id="313" name="n_4aveValue【福祉施設】&#10;有形固定資産減価償却率">
          <a:extLst>
            <a:ext uri="{FF2B5EF4-FFF2-40B4-BE49-F238E27FC236}">
              <a16:creationId xmlns:a16="http://schemas.microsoft.com/office/drawing/2014/main" id="{AD888A91-D934-4DA1-93B0-C5ED4F8262EE}"/>
            </a:ext>
          </a:extLst>
        </xdr:cNvPr>
        <xdr:cNvSpPr txBox="1"/>
      </xdr:nvSpPr>
      <xdr:spPr>
        <a:xfrm>
          <a:off x="927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70883</xdr:rowOff>
    </xdr:from>
    <xdr:ext cx="405111" cy="259045"/>
    <xdr:sp macro="" textlink="">
      <xdr:nvSpPr>
        <xdr:cNvPr id="314" name="n_1mainValue【福祉施設】&#10;有形固定資産減価償却率">
          <a:extLst>
            <a:ext uri="{FF2B5EF4-FFF2-40B4-BE49-F238E27FC236}">
              <a16:creationId xmlns:a16="http://schemas.microsoft.com/office/drawing/2014/main" id="{C632170C-FAE6-4CA5-9C46-9FFE29F6D863}"/>
            </a:ext>
          </a:extLst>
        </xdr:cNvPr>
        <xdr:cNvSpPr txBox="1"/>
      </xdr:nvSpPr>
      <xdr:spPr>
        <a:xfrm>
          <a:off x="3582044" y="1464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50309</xdr:rowOff>
    </xdr:from>
    <xdr:ext cx="405111" cy="259045"/>
    <xdr:sp macro="" textlink="">
      <xdr:nvSpPr>
        <xdr:cNvPr id="315" name="n_2mainValue【福祉施設】&#10;有形固定資産減価償却率">
          <a:extLst>
            <a:ext uri="{FF2B5EF4-FFF2-40B4-BE49-F238E27FC236}">
              <a16:creationId xmlns:a16="http://schemas.microsoft.com/office/drawing/2014/main" id="{1668946E-E6EC-4A52-B849-C9E28F4394C1}"/>
            </a:ext>
          </a:extLst>
        </xdr:cNvPr>
        <xdr:cNvSpPr txBox="1"/>
      </xdr:nvSpPr>
      <xdr:spPr>
        <a:xfrm>
          <a:off x="2705744" y="1462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139464</xdr:rowOff>
    </xdr:from>
    <xdr:ext cx="405111" cy="259045"/>
    <xdr:sp macro="" textlink="">
      <xdr:nvSpPr>
        <xdr:cNvPr id="316" name="n_3mainValue【福祉施設】&#10;有形固定資産減価償却率">
          <a:extLst>
            <a:ext uri="{FF2B5EF4-FFF2-40B4-BE49-F238E27FC236}">
              <a16:creationId xmlns:a16="http://schemas.microsoft.com/office/drawing/2014/main" id="{FE90C244-A488-4C71-B12F-28CE94739379}"/>
            </a:ext>
          </a:extLst>
        </xdr:cNvPr>
        <xdr:cNvSpPr txBox="1"/>
      </xdr:nvSpPr>
      <xdr:spPr>
        <a:xfrm>
          <a:off x="1816744" y="14712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121175</xdr:rowOff>
    </xdr:from>
    <xdr:ext cx="405111" cy="259045"/>
    <xdr:sp macro="" textlink="">
      <xdr:nvSpPr>
        <xdr:cNvPr id="317" name="n_4mainValue【福祉施設】&#10;有形固定資産減価償却率">
          <a:extLst>
            <a:ext uri="{FF2B5EF4-FFF2-40B4-BE49-F238E27FC236}">
              <a16:creationId xmlns:a16="http://schemas.microsoft.com/office/drawing/2014/main" id="{BA9D7F52-BDFD-49E2-A38B-D22FA960402A}"/>
            </a:ext>
          </a:extLst>
        </xdr:cNvPr>
        <xdr:cNvSpPr txBox="1"/>
      </xdr:nvSpPr>
      <xdr:spPr>
        <a:xfrm>
          <a:off x="927744" y="14694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F22BC988-F9B8-4419-BE47-37B284C4EE4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7B74526F-75B8-4010-99BE-75C9013D87B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EA1FA5FB-2514-4E1F-9B91-232424EAA7A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59E1F0E4-D73D-4B4E-87AB-65317CD4A4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6DEFAF55-7791-4789-AE37-E400405EFB7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2150BAAF-7D96-4E85-B77B-42A11322380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4318D523-DF03-4742-BE2C-30A673522F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BF352173-ADEB-4EDD-B263-B463C614C8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3BFEB21D-8978-4056-9099-60DEA040E83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4BA63436-67F6-4882-B9A2-BD64E56CCD2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5A3C9C9F-E4B4-4A7B-A82D-C11726C8115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3E88A0F-434F-4D56-973F-C5519092053A}"/>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45C88292-3BD5-4D22-A5EB-8D955819C30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EBFD0985-290A-4AAE-A07B-79D2F201ABA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08FAFE2-CB45-43C6-9AA5-B51717B3014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54D88D78-C6EA-4FB6-A27B-36A1C5202BD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ABE0CD33-87B7-43CB-B42A-249007C0B9C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E9C7D88E-84DF-4292-B644-0E210ED9051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839DEB52-A0E6-4892-B2D2-4BDC6C2C915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BBF0A29-925D-4A8A-979E-E86ECF69B5A8}"/>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519BDA2-FB6B-4038-945B-0F70045F584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50E6098C-C53F-408E-9C92-8CC5BA51285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a:extLst>
            <a:ext uri="{FF2B5EF4-FFF2-40B4-BE49-F238E27FC236}">
              <a16:creationId xmlns:a16="http://schemas.microsoft.com/office/drawing/2014/main" id="{36D3E823-5826-4A7B-AF8D-85D7F05B3ED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15239</xdr:rowOff>
    </xdr:from>
    <xdr:to>
      <xdr:col>54</xdr:col>
      <xdr:colOff>189865</xdr:colOff>
      <xdr:row>86</xdr:row>
      <xdr:rowOff>102870</xdr:rowOff>
    </xdr:to>
    <xdr:cxnSp macro="">
      <xdr:nvCxnSpPr>
        <xdr:cNvPr id="341" name="直線コネクタ 340">
          <a:extLst>
            <a:ext uri="{FF2B5EF4-FFF2-40B4-BE49-F238E27FC236}">
              <a16:creationId xmlns:a16="http://schemas.microsoft.com/office/drawing/2014/main" id="{C9A556DA-DC95-4B86-B825-4F4C8FFF5019}"/>
            </a:ext>
          </a:extLst>
        </xdr:cNvPr>
        <xdr:cNvCxnSpPr/>
      </xdr:nvCxnSpPr>
      <xdr:spPr>
        <a:xfrm flipV="1">
          <a:off x="10476865" y="13559789"/>
          <a:ext cx="0" cy="1287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2" name="【福祉施設】&#10;一人当たり面積最小値テキスト">
          <a:extLst>
            <a:ext uri="{FF2B5EF4-FFF2-40B4-BE49-F238E27FC236}">
              <a16:creationId xmlns:a16="http://schemas.microsoft.com/office/drawing/2014/main" id="{6D12A20C-A257-41BA-9EFA-B690F0A0A31B}"/>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3" name="直線コネクタ 342">
          <a:extLst>
            <a:ext uri="{FF2B5EF4-FFF2-40B4-BE49-F238E27FC236}">
              <a16:creationId xmlns:a16="http://schemas.microsoft.com/office/drawing/2014/main" id="{B96741CA-6F77-451A-BE39-B19D21539424}"/>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133366</xdr:rowOff>
    </xdr:from>
    <xdr:ext cx="469744" cy="259045"/>
    <xdr:sp macro="" textlink="">
      <xdr:nvSpPr>
        <xdr:cNvPr id="344" name="【福祉施設】&#10;一人当たり面積最大値テキスト">
          <a:extLst>
            <a:ext uri="{FF2B5EF4-FFF2-40B4-BE49-F238E27FC236}">
              <a16:creationId xmlns:a16="http://schemas.microsoft.com/office/drawing/2014/main" id="{176602C6-571D-4FE7-81A7-11BFBD6CE68A}"/>
            </a:ext>
          </a:extLst>
        </xdr:cNvPr>
        <xdr:cNvSpPr txBox="1"/>
      </xdr:nvSpPr>
      <xdr:spPr>
        <a:xfrm>
          <a:off x="10515600" y="1333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15239</xdr:rowOff>
    </xdr:from>
    <xdr:to>
      <xdr:col>55</xdr:col>
      <xdr:colOff>88900</xdr:colOff>
      <xdr:row>79</xdr:row>
      <xdr:rowOff>15239</xdr:rowOff>
    </xdr:to>
    <xdr:cxnSp macro="">
      <xdr:nvCxnSpPr>
        <xdr:cNvPr id="345" name="直線コネクタ 344">
          <a:extLst>
            <a:ext uri="{FF2B5EF4-FFF2-40B4-BE49-F238E27FC236}">
              <a16:creationId xmlns:a16="http://schemas.microsoft.com/office/drawing/2014/main" id="{7D4CA255-3FDD-4EF2-9220-8E91EEB9D052}"/>
            </a:ext>
          </a:extLst>
        </xdr:cNvPr>
        <xdr:cNvCxnSpPr/>
      </xdr:nvCxnSpPr>
      <xdr:spPr>
        <a:xfrm>
          <a:off x="10388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109238</xdr:rowOff>
    </xdr:from>
    <xdr:ext cx="469744" cy="259045"/>
    <xdr:sp macro="" textlink="">
      <xdr:nvSpPr>
        <xdr:cNvPr id="346" name="【福祉施設】&#10;一人当たり面積平均値テキスト">
          <a:extLst>
            <a:ext uri="{FF2B5EF4-FFF2-40B4-BE49-F238E27FC236}">
              <a16:creationId xmlns:a16="http://schemas.microsoft.com/office/drawing/2014/main" id="{0B4E6E35-2119-4ED5-A4B1-9DE344FE09C8}"/>
            </a:ext>
          </a:extLst>
        </xdr:cNvPr>
        <xdr:cNvSpPr txBox="1"/>
      </xdr:nvSpPr>
      <xdr:spPr>
        <a:xfrm>
          <a:off x="10515600" y="14339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86361</xdr:rowOff>
    </xdr:from>
    <xdr:to>
      <xdr:col>55</xdr:col>
      <xdr:colOff>50800</xdr:colOff>
      <xdr:row>85</xdr:row>
      <xdr:rowOff>16511</xdr:rowOff>
    </xdr:to>
    <xdr:sp macro="" textlink="">
      <xdr:nvSpPr>
        <xdr:cNvPr id="347" name="フローチャート: 判断 346">
          <a:extLst>
            <a:ext uri="{FF2B5EF4-FFF2-40B4-BE49-F238E27FC236}">
              <a16:creationId xmlns:a16="http://schemas.microsoft.com/office/drawing/2014/main" id="{4B3FD6E3-850B-4B04-BCD0-7B0BB5C385E7}"/>
            </a:ext>
          </a:extLst>
        </xdr:cNvPr>
        <xdr:cNvSpPr/>
      </xdr:nvSpPr>
      <xdr:spPr>
        <a:xfrm>
          <a:off x="10426700" y="1448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48" name="フローチャート: 判断 347">
          <a:extLst>
            <a:ext uri="{FF2B5EF4-FFF2-40B4-BE49-F238E27FC236}">
              <a16:creationId xmlns:a16="http://schemas.microsoft.com/office/drawing/2014/main" id="{96F1F4D8-99AC-4651-B7DA-CD8ECB05829F}"/>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90170</xdr:rowOff>
    </xdr:from>
    <xdr:to>
      <xdr:col>46</xdr:col>
      <xdr:colOff>38100</xdr:colOff>
      <xdr:row>85</xdr:row>
      <xdr:rowOff>20320</xdr:rowOff>
    </xdr:to>
    <xdr:sp macro="" textlink="">
      <xdr:nvSpPr>
        <xdr:cNvPr id="349" name="フローチャート: 判断 348">
          <a:extLst>
            <a:ext uri="{FF2B5EF4-FFF2-40B4-BE49-F238E27FC236}">
              <a16:creationId xmlns:a16="http://schemas.microsoft.com/office/drawing/2014/main" id="{95B45A02-6FC1-40D2-9B8A-C55DED8BF19A}"/>
            </a:ext>
          </a:extLst>
        </xdr:cNvPr>
        <xdr:cNvSpPr/>
      </xdr:nvSpPr>
      <xdr:spPr>
        <a:xfrm>
          <a:off x="8699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109220</xdr:rowOff>
    </xdr:from>
    <xdr:to>
      <xdr:col>41</xdr:col>
      <xdr:colOff>101600</xdr:colOff>
      <xdr:row>85</xdr:row>
      <xdr:rowOff>39370</xdr:rowOff>
    </xdr:to>
    <xdr:sp macro="" textlink="">
      <xdr:nvSpPr>
        <xdr:cNvPr id="350" name="フローチャート: 判断 349">
          <a:extLst>
            <a:ext uri="{FF2B5EF4-FFF2-40B4-BE49-F238E27FC236}">
              <a16:creationId xmlns:a16="http://schemas.microsoft.com/office/drawing/2014/main" id="{1CD154F5-137D-477A-9E6B-FDDA015270CF}"/>
            </a:ext>
          </a:extLst>
        </xdr:cNvPr>
        <xdr:cNvSpPr/>
      </xdr:nvSpPr>
      <xdr:spPr>
        <a:xfrm>
          <a:off x="7810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74930</xdr:rowOff>
    </xdr:from>
    <xdr:to>
      <xdr:col>36</xdr:col>
      <xdr:colOff>165100</xdr:colOff>
      <xdr:row>85</xdr:row>
      <xdr:rowOff>5080</xdr:rowOff>
    </xdr:to>
    <xdr:sp macro="" textlink="">
      <xdr:nvSpPr>
        <xdr:cNvPr id="351" name="フローチャート: 判断 350">
          <a:extLst>
            <a:ext uri="{FF2B5EF4-FFF2-40B4-BE49-F238E27FC236}">
              <a16:creationId xmlns:a16="http://schemas.microsoft.com/office/drawing/2014/main" id="{3B5B861F-BFF0-4022-8512-08924954F14A}"/>
            </a:ext>
          </a:extLst>
        </xdr:cNvPr>
        <xdr:cNvSpPr/>
      </xdr:nvSpPr>
      <xdr:spPr>
        <a:xfrm>
          <a:off x="6921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76A7C700-FC0C-4538-9C6F-D791E9EF2B6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94FE066-9B46-41B0-B560-5A2EA0C3715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C2A327-814E-49F4-9B78-8E9E3CA0A33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C528797-799B-440D-BE7F-F93D6FED58E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F240CA6-9978-4503-8A55-C5E5380DE9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158750</xdr:rowOff>
    </xdr:from>
    <xdr:to>
      <xdr:col>55</xdr:col>
      <xdr:colOff>50800</xdr:colOff>
      <xdr:row>86</xdr:row>
      <xdr:rowOff>88900</xdr:rowOff>
    </xdr:to>
    <xdr:sp macro="" textlink="">
      <xdr:nvSpPr>
        <xdr:cNvPr id="357" name="楕円 356">
          <a:extLst>
            <a:ext uri="{FF2B5EF4-FFF2-40B4-BE49-F238E27FC236}">
              <a16:creationId xmlns:a16="http://schemas.microsoft.com/office/drawing/2014/main" id="{62354847-62B2-4BD6-BBE9-A7C606902B35}"/>
            </a:ext>
          </a:extLst>
        </xdr:cNvPr>
        <xdr:cNvSpPr/>
      </xdr:nvSpPr>
      <xdr:spPr>
        <a:xfrm>
          <a:off x="10426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73677</xdr:rowOff>
    </xdr:from>
    <xdr:ext cx="469744" cy="259045"/>
    <xdr:sp macro="" textlink="">
      <xdr:nvSpPr>
        <xdr:cNvPr id="358" name="【福祉施設】&#10;一人当たり面積該当値テキスト">
          <a:extLst>
            <a:ext uri="{FF2B5EF4-FFF2-40B4-BE49-F238E27FC236}">
              <a16:creationId xmlns:a16="http://schemas.microsoft.com/office/drawing/2014/main" id="{A8F464E3-A7F1-4862-A763-6CD1E0E88D37}"/>
            </a:ext>
          </a:extLst>
        </xdr:cNvPr>
        <xdr:cNvSpPr txBox="1"/>
      </xdr:nvSpPr>
      <xdr:spPr>
        <a:xfrm>
          <a:off x="10515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158750</xdr:rowOff>
    </xdr:from>
    <xdr:to>
      <xdr:col>50</xdr:col>
      <xdr:colOff>165100</xdr:colOff>
      <xdr:row>86</xdr:row>
      <xdr:rowOff>88900</xdr:rowOff>
    </xdr:to>
    <xdr:sp macro="" textlink="">
      <xdr:nvSpPr>
        <xdr:cNvPr id="359" name="楕円 358">
          <a:extLst>
            <a:ext uri="{FF2B5EF4-FFF2-40B4-BE49-F238E27FC236}">
              <a16:creationId xmlns:a16="http://schemas.microsoft.com/office/drawing/2014/main" id="{A297F4EA-09F9-4A77-88D1-EEA810A42C23}"/>
            </a:ext>
          </a:extLst>
        </xdr:cNvPr>
        <xdr:cNvSpPr/>
      </xdr:nvSpPr>
      <xdr:spPr>
        <a:xfrm>
          <a:off x="9588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38100</xdr:rowOff>
    </xdr:from>
    <xdr:to>
      <xdr:col>55</xdr:col>
      <xdr:colOff>0</xdr:colOff>
      <xdr:row>86</xdr:row>
      <xdr:rowOff>38100</xdr:rowOff>
    </xdr:to>
    <xdr:cxnSp macro="">
      <xdr:nvCxnSpPr>
        <xdr:cNvPr id="360" name="直線コネクタ 359">
          <a:extLst>
            <a:ext uri="{FF2B5EF4-FFF2-40B4-BE49-F238E27FC236}">
              <a16:creationId xmlns:a16="http://schemas.microsoft.com/office/drawing/2014/main" id="{60C24B47-8705-49F1-93F2-AE9DC993B2DE}"/>
            </a:ext>
          </a:extLst>
        </xdr:cNvPr>
        <xdr:cNvCxnSpPr/>
      </xdr:nvCxnSpPr>
      <xdr:spPr>
        <a:xfrm>
          <a:off x="9639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1" name="楕円 360">
          <a:extLst>
            <a:ext uri="{FF2B5EF4-FFF2-40B4-BE49-F238E27FC236}">
              <a16:creationId xmlns:a16="http://schemas.microsoft.com/office/drawing/2014/main" id="{1963D3F6-D58B-457E-B64E-D87F50AE035D}"/>
            </a:ext>
          </a:extLst>
        </xdr:cNvPr>
        <xdr:cNvSpPr/>
      </xdr:nvSpPr>
      <xdr:spPr>
        <a:xfrm>
          <a:off x="8699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38100</xdr:rowOff>
    </xdr:to>
    <xdr:cxnSp macro="">
      <xdr:nvCxnSpPr>
        <xdr:cNvPr id="362" name="直線コネクタ 361">
          <a:extLst>
            <a:ext uri="{FF2B5EF4-FFF2-40B4-BE49-F238E27FC236}">
              <a16:creationId xmlns:a16="http://schemas.microsoft.com/office/drawing/2014/main" id="{4D237DD0-66CE-4E84-99AA-3D40CD366638}"/>
            </a:ext>
          </a:extLst>
        </xdr:cNvPr>
        <xdr:cNvCxnSpPr/>
      </xdr:nvCxnSpPr>
      <xdr:spPr>
        <a:xfrm>
          <a:off x="8750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3" name="楕円 362">
          <a:extLst>
            <a:ext uri="{FF2B5EF4-FFF2-40B4-BE49-F238E27FC236}">
              <a16:creationId xmlns:a16="http://schemas.microsoft.com/office/drawing/2014/main" id="{93ED8C24-AC6E-453E-AAA3-769766C80160}"/>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38100</xdr:rowOff>
    </xdr:from>
    <xdr:to>
      <xdr:col>45</xdr:col>
      <xdr:colOff>177800</xdr:colOff>
      <xdr:row>86</xdr:row>
      <xdr:rowOff>38100</xdr:rowOff>
    </xdr:to>
    <xdr:cxnSp macro="">
      <xdr:nvCxnSpPr>
        <xdr:cNvPr id="364" name="直線コネクタ 363">
          <a:extLst>
            <a:ext uri="{FF2B5EF4-FFF2-40B4-BE49-F238E27FC236}">
              <a16:creationId xmlns:a16="http://schemas.microsoft.com/office/drawing/2014/main" id="{08F21DBD-7AFE-4D59-970E-4A003701E958}"/>
            </a:ext>
          </a:extLst>
        </xdr:cNvPr>
        <xdr:cNvCxnSpPr/>
      </xdr:nvCxnSpPr>
      <xdr:spPr>
        <a:xfrm>
          <a:off x="7861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162561</xdr:rowOff>
    </xdr:from>
    <xdr:to>
      <xdr:col>36</xdr:col>
      <xdr:colOff>165100</xdr:colOff>
      <xdr:row>86</xdr:row>
      <xdr:rowOff>92711</xdr:rowOff>
    </xdr:to>
    <xdr:sp macro="" textlink="">
      <xdr:nvSpPr>
        <xdr:cNvPr id="365" name="楕円 364">
          <a:extLst>
            <a:ext uri="{FF2B5EF4-FFF2-40B4-BE49-F238E27FC236}">
              <a16:creationId xmlns:a16="http://schemas.microsoft.com/office/drawing/2014/main" id="{0CBFBB3F-1481-4A15-92C5-6F8D06A5C47D}"/>
            </a:ext>
          </a:extLst>
        </xdr:cNvPr>
        <xdr:cNvSpPr/>
      </xdr:nvSpPr>
      <xdr:spPr>
        <a:xfrm>
          <a:off x="6921500" y="1473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41911</xdr:rowOff>
    </xdr:to>
    <xdr:cxnSp macro="">
      <xdr:nvCxnSpPr>
        <xdr:cNvPr id="366" name="直線コネクタ 365">
          <a:extLst>
            <a:ext uri="{FF2B5EF4-FFF2-40B4-BE49-F238E27FC236}">
              <a16:creationId xmlns:a16="http://schemas.microsoft.com/office/drawing/2014/main" id="{E71FF576-86A2-4C8F-BC62-DD854DF326BE}"/>
            </a:ext>
          </a:extLst>
        </xdr:cNvPr>
        <xdr:cNvCxnSpPr/>
      </xdr:nvCxnSpPr>
      <xdr:spPr>
        <a:xfrm flipV="1">
          <a:off x="6972300" y="147828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67" name="n_1aveValue【福祉施設】&#10;一人当たり面積">
          <a:extLst>
            <a:ext uri="{FF2B5EF4-FFF2-40B4-BE49-F238E27FC236}">
              <a16:creationId xmlns:a16="http://schemas.microsoft.com/office/drawing/2014/main" id="{B981DBA6-A215-459A-83ED-B690909F3E1A}"/>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36847</xdr:rowOff>
    </xdr:from>
    <xdr:ext cx="469744" cy="259045"/>
    <xdr:sp macro="" textlink="">
      <xdr:nvSpPr>
        <xdr:cNvPr id="368" name="n_2aveValue【福祉施設】&#10;一人当たり面積">
          <a:extLst>
            <a:ext uri="{FF2B5EF4-FFF2-40B4-BE49-F238E27FC236}">
              <a16:creationId xmlns:a16="http://schemas.microsoft.com/office/drawing/2014/main" id="{CE640FDE-3C5A-4B11-9E54-ACC5379EB85A}"/>
            </a:ext>
          </a:extLst>
        </xdr:cNvPr>
        <xdr:cNvSpPr txBox="1"/>
      </xdr:nvSpPr>
      <xdr:spPr>
        <a:xfrm>
          <a:off x="8515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55897</xdr:rowOff>
    </xdr:from>
    <xdr:ext cx="469744" cy="259045"/>
    <xdr:sp macro="" textlink="">
      <xdr:nvSpPr>
        <xdr:cNvPr id="369" name="n_3aveValue【福祉施設】&#10;一人当たり面積">
          <a:extLst>
            <a:ext uri="{FF2B5EF4-FFF2-40B4-BE49-F238E27FC236}">
              <a16:creationId xmlns:a16="http://schemas.microsoft.com/office/drawing/2014/main" id="{73997EAC-DFD4-4A04-BBC0-1F7BB37D0469}"/>
            </a:ext>
          </a:extLst>
        </xdr:cNvPr>
        <xdr:cNvSpPr txBox="1"/>
      </xdr:nvSpPr>
      <xdr:spPr>
        <a:xfrm>
          <a:off x="7626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21607</xdr:rowOff>
    </xdr:from>
    <xdr:ext cx="469744" cy="259045"/>
    <xdr:sp macro="" textlink="">
      <xdr:nvSpPr>
        <xdr:cNvPr id="370" name="n_4aveValue【福祉施設】&#10;一人当たり面積">
          <a:extLst>
            <a:ext uri="{FF2B5EF4-FFF2-40B4-BE49-F238E27FC236}">
              <a16:creationId xmlns:a16="http://schemas.microsoft.com/office/drawing/2014/main" id="{5B956474-CB3B-4A99-ABC3-52C72F151C90}"/>
            </a:ext>
          </a:extLst>
        </xdr:cNvPr>
        <xdr:cNvSpPr txBox="1"/>
      </xdr:nvSpPr>
      <xdr:spPr>
        <a:xfrm>
          <a:off x="6737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80027</xdr:rowOff>
    </xdr:from>
    <xdr:ext cx="469744" cy="259045"/>
    <xdr:sp macro="" textlink="">
      <xdr:nvSpPr>
        <xdr:cNvPr id="371" name="n_1mainValue【福祉施設】&#10;一人当たり面積">
          <a:extLst>
            <a:ext uri="{FF2B5EF4-FFF2-40B4-BE49-F238E27FC236}">
              <a16:creationId xmlns:a16="http://schemas.microsoft.com/office/drawing/2014/main" id="{B7BEEA7C-CB0C-44E1-86FA-39DD15ED13E6}"/>
            </a:ext>
          </a:extLst>
        </xdr:cNvPr>
        <xdr:cNvSpPr txBox="1"/>
      </xdr:nvSpPr>
      <xdr:spPr>
        <a:xfrm>
          <a:off x="9391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2" name="n_2mainValue【福祉施設】&#10;一人当たり面積">
          <a:extLst>
            <a:ext uri="{FF2B5EF4-FFF2-40B4-BE49-F238E27FC236}">
              <a16:creationId xmlns:a16="http://schemas.microsoft.com/office/drawing/2014/main" id="{6303C35E-A9EF-4617-88F9-4C6D6944E4B5}"/>
            </a:ext>
          </a:extLst>
        </xdr:cNvPr>
        <xdr:cNvSpPr txBox="1"/>
      </xdr:nvSpPr>
      <xdr:spPr>
        <a:xfrm>
          <a:off x="8515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3" name="n_3mainValue【福祉施設】&#10;一人当たり面積">
          <a:extLst>
            <a:ext uri="{FF2B5EF4-FFF2-40B4-BE49-F238E27FC236}">
              <a16:creationId xmlns:a16="http://schemas.microsoft.com/office/drawing/2014/main" id="{8D248CFA-8798-419F-8AF0-58FF52A480DB}"/>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83838</xdr:rowOff>
    </xdr:from>
    <xdr:ext cx="469744" cy="259045"/>
    <xdr:sp macro="" textlink="">
      <xdr:nvSpPr>
        <xdr:cNvPr id="374" name="n_4mainValue【福祉施設】&#10;一人当たり面積">
          <a:extLst>
            <a:ext uri="{FF2B5EF4-FFF2-40B4-BE49-F238E27FC236}">
              <a16:creationId xmlns:a16="http://schemas.microsoft.com/office/drawing/2014/main" id="{81D26A19-C4E1-4F81-B517-14FF5921F194}"/>
            </a:ext>
          </a:extLst>
        </xdr:cNvPr>
        <xdr:cNvSpPr txBox="1"/>
      </xdr:nvSpPr>
      <xdr:spPr>
        <a:xfrm>
          <a:off x="6737427" y="1482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8F8F10D6-62E3-4AD7-83DA-D50DD71632A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A4644BEC-B6AC-46B9-BC66-DDD71382ECA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71FDAB15-C38C-4A85-9E61-803423E25C0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24FBCE0-27C2-4194-B783-B7A0ADBA29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E8DFA44-4B32-4B30-9936-EA12EBF607A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3DD526AF-AD57-4865-879D-2E318DAB3F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8443E32D-5E68-427C-B8F6-3BC1980335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265808C-C38F-43A6-BFD9-4A44A15B81D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72468481-9C24-4B93-9FA4-220BBD792CF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A9BA9F7-1CC0-4A31-94EB-BBBB7CB50DC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0349DAC9-FC30-4662-A32F-BF2AD5C6836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C68A77A3-F21C-44F2-9E27-449D25F20D0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7" name="テキスト ボックス 386">
          <a:extLst>
            <a:ext uri="{FF2B5EF4-FFF2-40B4-BE49-F238E27FC236}">
              <a16:creationId xmlns:a16="http://schemas.microsoft.com/office/drawing/2014/main" id="{EA9CCBA3-733E-4D4F-9424-7C922C285B7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1EFFD66D-D475-4270-9FEE-9388374F76D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9" name="テキスト ボックス 388">
          <a:extLst>
            <a:ext uri="{FF2B5EF4-FFF2-40B4-BE49-F238E27FC236}">
              <a16:creationId xmlns:a16="http://schemas.microsoft.com/office/drawing/2014/main" id="{39432EE1-9B4F-4BB9-A19B-C719CB63FAA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A53A48B1-446B-4DE1-8FCE-8A9446A5A62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1" name="テキスト ボックス 390">
          <a:extLst>
            <a:ext uri="{FF2B5EF4-FFF2-40B4-BE49-F238E27FC236}">
              <a16:creationId xmlns:a16="http://schemas.microsoft.com/office/drawing/2014/main" id="{445F3431-5876-4F8C-848F-819EBB87513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DA32CE19-28A2-484C-AF61-B7A178602F9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3" name="テキスト ボックス 392">
          <a:extLst>
            <a:ext uri="{FF2B5EF4-FFF2-40B4-BE49-F238E27FC236}">
              <a16:creationId xmlns:a16="http://schemas.microsoft.com/office/drawing/2014/main" id="{A5014409-0A1E-47D0-A458-4C5D78965A7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17B58F8D-B0A2-4DEE-A756-962F265E01C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5" name="テキスト ボックス 394">
          <a:extLst>
            <a:ext uri="{FF2B5EF4-FFF2-40B4-BE49-F238E27FC236}">
              <a16:creationId xmlns:a16="http://schemas.microsoft.com/office/drawing/2014/main" id="{9680E977-ED0A-418F-A055-87B639456C6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40252BFE-E111-4CC1-9C6C-2A40B61568E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7" name="テキスト ボックス 396">
          <a:extLst>
            <a:ext uri="{FF2B5EF4-FFF2-40B4-BE49-F238E27FC236}">
              <a16:creationId xmlns:a16="http://schemas.microsoft.com/office/drawing/2014/main" id="{7D58EE0F-0EFF-449C-8011-F0637022F16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3560AFAC-44C4-47D6-85F1-422955AA5EF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106680</xdr:rowOff>
    </xdr:from>
    <xdr:to>
      <xdr:col>24</xdr:col>
      <xdr:colOff>62865</xdr:colOff>
      <xdr:row>108</xdr:row>
      <xdr:rowOff>144780</xdr:rowOff>
    </xdr:to>
    <xdr:cxnSp macro="">
      <xdr:nvCxnSpPr>
        <xdr:cNvPr id="399" name="直線コネクタ 398">
          <a:extLst>
            <a:ext uri="{FF2B5EF4-FFF2-40B4-BE49-F238E27FC236}">
              <a16:creationId xmlns:a16="http://schemas.microsoft.com/office/drawing/2014/main" id="{A6D36D56-E032-43C8-A532-F4BAF850A767}"/>
            </a:ext>
          </a:extLst>
        </xdr:cNvPr>
        <xdr:cNvCxnSpPr/>
      </xdr:nvCxnSpPr>
      <xdr:spPr>
        <a:xfrm flipV="1">
          <a:off x="4634865" y="1708023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148607</xdr:rowOff>
    </xdr:from>
    <xdr:ext cx="405111" cy="259045"/>
    <xdr:sp macro="" textlink="">
      <xdr:nvSpPr>
        <xdr:cNvPr id="400" name="【市民会館】&#10;有形固定資産減価償却率最小値テキスト">
          <a:extLst>
            <a:ext uri="{FF2B5EF4-FFF2-40B4-BE49-F238E27FC236}">
              <a16:creationId xmlns:a16="http://schemas.microsoft.com/office/drawing/2014/main" id="{C74B0D14-B113-4D0B-89A5-51008644EBEE}"/>
            </a:ext>
          </a:extLst>
        </xdr:cNvPr>
        <xdr:cNvSpPr txBox="1"/>
      </xdr:nvSpPr>
      <xdr:spPr>
        <a:xfrm>
          <a:off x="4673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144780</xdr:rowOff>
    </xdr:from>
    <xdr:to>
      <xdr:col>24</xdr:col>
      <xdr:colOff>152400</xdr:colOff>
      <xdr:row>108</xdr:row>
      <xdr:rowOff>144780</xdr:rowOff>
    </xdr:to>
    <xdr:cxnSp macro="">
      <xdr:nvCxnSpPr>
        <xdr:cNvPr id="401" name="直線コネクタ 400">
          <a:extLst>
            <a:ext uri="{FF2B5EF4-FFF2-40B4-BE49-F238E27FC236}">
              <a16:creationId xmlns:a16="http://schemas.microsoft.com/office/drawing/2014/main" id="{48DDA818-517E-4B8F-95C0-4B3445800740}"/>
            </a:ext>
          </a:extLst>
        </xdr:cNvPr>
        <xdr:cNvCxnSpPr/>
      </xdr:nvCxnSpPr>
      <xdr:spPr>
        <a:xfrm>
          <a:off x="4546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53357</xdr:rowOff>
    </xdr:from>
    <xdr:ext cx="405111" cy="259045"/>
    <xdr:sp macro="" textlink="">
      <xdr:nvSpPr>
        <xdr:cNvPr id="402" name="【市民会館】&#10;有形固定資産減価償却率最大値テキスト">
          <a:extLst>
            <a:ext uri="{FF2B5EF4-FFF2-40B4-BE49-F238E27FC236}">
              <a16:creationId xmlns:a16="http://schemas.microsoft.com/office/drawing/2014/main" id="{4801D781-BFED-4D01-A0F5-EE817612B45F}"/>
            </a:ext>
          </a:extLst>
        </xdr:cNvPr>
        <xdr:cNvSpPr txBox="1"/>
      </xdr:nvSpPr>
      <xdr:spPr>
        <a:xfrm>
          <a:off x="4673600" y="1685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106680</xdr:rowOff>
    </xdr:from>
    <xdr:to>
      <xdr:col>24</xdr:col>
      <xdr:colOff>152400</xdr:colOff>
      <xdr:row>99</xdr:row>
      <xdr:rowOff>106680</xdr:rowOff>
    </xdr:to>
    <xdr:cxnSp macro="">
      <xdr:nvCxnSpPr>
        <xdr:cNvPr id="403" name="直線コネクタ 402">
          <a:extLst>
            <a:ext uri="{FF2B5EF4-FFF2-40B4-BE49-F238E27FC236}">
              <a16:creationId xmlns:a16="http://schemas.microsoft.com/office/drawing/2014/main" id="{4CB77809-6CBA-4664-9C6C-6E735233B039}"/>
            </a:ext>
          </a:extLst>
        </xdr:cNvPr>
        <xdr:cNvCxnSpPr/>
      </xdr:nvCxnSpPr>
      <xdr:spPr>
        <a:xfrm>
          <a:off x="4546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151147</xdr:rowOff>
    </xdr:from>
    <xdr:ext cx="405111" cy="259045"/>
    <xdr:sp macro="" textlink="">
      <xdr:nvSpPr>
        <xdr:cNvPr id="404" name="【市民会館】&#10;有形固定資産減価償却率平均値テキスト">
          <a:extLst>
            <a:ext uri="{FF2B5EF4-FFF2-40B4-BE49-F238E27FC236}">
              <a16:creationId xmlns:a16="http://schemas.microsoft.com/office/drawing/2014/main" id="{063D4E08-8513-4FE2-BD12-3EA81E849FBA}"/>
            </a:ext>
          </a:extLst>
        </xdr:cNvPr>
        <xdr:cNvSpPr txBox="1"/>
      </xdr:nvSpPr>
      <xdr:spPr>
        <a:xfrm>
          <a:off x="4673600" y="1763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128270</xdr:rowOff>
    </xdr:from>
    <xdr:to>
      <xdr:col>24</xdr:col>
      <xdr:colOff>114300</xdr:colOff>
      <xdr:row>104</xdr:row>
      <xdr:rowOff>58420</xdr:rowOff>
    </xdr:to>
    <xdr:sp macro="" textlink="">
      <xdr:nvSpPr>
        <xdr:cNvPr id="405" name="フローチャート: 判断 404">
          <a:extLst>
            <a:ext uri="{FF2B5EF4-FFF2-40B4-BE49-F238E27FC236}">
              <a16:creationId xmlns:a16="http://schemas.microsoft.com/office/drawing/2014/main" id="{ECD4F8C0-C387-4897-A9E0-9B900922546F}"/>
            </a:ext>
          </a:extLst>
        </xdr:cNvPr>
        <xdr:cNvSpPr/>
      </xdr:nvSpPr>
      <xdr:spPr>
        <a:xfrm>
          <a:off x="45847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111125</xdr:rowOff>
    </xdr:from>
    <xdr:to>
      <xdr:col>20</xdr:col>
      <xdr:colOff>38100</xdr:colOff>
      <xdr:row>104</xdr:row>
      <xdr:rowOff>41275</xdr:rowOff>
    </xdr:to>
    <xdr:sp macro="" textlink="">
      <xdr:nvSpPr>
        <xdr:cNvPr id="406" name="フローチャート: 判断 405">
          <a:extLst>
            <a:ext uri="{FF2B5EF4-FFF2-40B4-BE49-F238E27FC236}">
              <a16:creationId xmlns:a16="http://schemas.microsoft.com/office/drawing/2014/main" id="{5A00EC84-F054-4A16-B5F9-C27BF588E610}"/>
            </a:ext>
          </a:extLst>
        </xdr:cNvPr>
        <xdr:cNvSpPr/>
      </xdr:nvSpPr>
      <xdr:spPr>
        <a:xfrm>
          <a:off x="3746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07" name="フローチャート: 判断 406">
          <a:extLst>
            <a:ext uri="{FF2B5EF4-FFF2-40B4-BE49-F238E27FC236}">
              <a16:creationId xmlns:a16="http://schemas.microsoft.com/office/drawing/2014/main" id="{0971C7B4-778E-4167-A9BC-8417C47CB379}"/>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08" name="フローチャート: 判断 407">
          <a:extLst>
            <a:ext uri="{FF2B5EF4-FFF2-40B4-BE49-F238E27FC236}">
              <a16:creationId xmlns:a16="http://schemas.microsoft.com/office/drawing/2014/main" id="{93565575-1286-4600-97F2-4952D08307F2}"/>
            </a:ext>
          </a:extLst>
        </xdr:cNvPr>
        <xdr:cNvSpPr/>
      </xdr:nvSpPr>
      <xdr:spPr>
        <a:xfrm>
          <a:off x="1968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33020</xdr:rowOff>
    </xdr:from>
    <xdr:to>
      <xdr:col>6</xdr:col>
      <xdr:colOff>38100</xdr:colOff>
      <xdr:row>103</xdr:row>
      <xdr:rowOff>134620</xdr:rowOff>
    </xdr:to>
    <xdr:sp macro="" textlink="">
      <xdr:nvSpPr>
        <xdr:cNvPr id="409" name="フローチャート: 判断 408">
          <a:extLst>
            <a:ext uri="{FF2B5EF4-FFF2-40B4-BE49-F238E27FC236}">
              <a16:creationId xmlns:a16="http://schemas.microsoft.com/office/drawing/2014/main" id="{4AAD171A-969C-4123-804B-F2D4CCD01B24}"/>
            </a:ext>
          </a:extLst>
        </xdr:cNvPr>
        <xdr:cNvSpPr/>
      </xdr:nvSpPr>
      <xdr:spPr>
        <a:xfrm>
          <a:off x="1079500" y="176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F9DFE9EB-73FB-4F6F-97EA-8798616CDC3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B5E92D93-25CB-4714-A619-79805E356F8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CF95E38-B631-4319-8F3F-6207B87C1B8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2B0F6E3-0001-4003-A2AF-3A67C58AA85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5EAB657-8779-42A0-B576-E3CADAE6663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5" name="楕円 414">
          <a:extLst>
            <a:ext uri="{FF2B5EF4-FFF2-40B4-BE49-F238E27FC236}">
              <a16:creationId xmlns:a16="http://schemas.microsoft.com/office/drawing/2014/main" id="{25F40B52-7F98-43DD-8121-0E5CCEE68212}"/>
            </a:ext>
          </a:extLst>
        </xdr:cNvPr>
        <xdr:cNvSpPr/>
      </xdr:nvSpPr>
      <xdr:spPr>
        <a:xfrm>
          <a:off x="4584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49547</xdr:rowOff>
    </xdr:from>
    <xdr:ext cx="405111" cy="259045"/>
    <xdr:sp macro="" textlink="">
      <xdr:nvSpPr>
        <xdr:cNvPr id="416" name="【市民会館】&#10;有形固定資産減価償却率該当値テキスト">
          <a:extLst>
            <a:ext uri="{FF2B5EF4-FFF2-40B4-BE49-F238E27FC236}">
              <a16:creationId xmlns:a16="http://schemas.microsoft.com/office/drawing/2014/main" id="{A1A705B0-EB95-47EC-A881-C89C09D28C98}"/>
            </a:ext>
          </a:extLst>
        </xdr:cNvPr>
        <xdr:cNvSpPr txBox="1"/>
      </xdr:nvSpPr>
      <xdr:spPr>
        <a:xfrm>
          <a:off x="4673600"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15875</xdr:rowOff>
    </xdr:from>
    <xdr:to>
      <xdr:col>20</xdr:col>
      <xdr:colOff>38100</xdr:colOff>
      <xdr:row>105</xdr:row>
      <xdr:rowOff>117475</xdr:rowOff>
    </xdr:to>
    <xdr:sp macro="" textlink="">
      <xdr:nvSpPr>
        <xdr:cNvPr id="417" name="楕円 416">
          <a:extLst>
            <a:ext uri="{FF2B5EF4-FFF2-40B4-BE49-F238E27FC236}">
              <a16:creationId xmlns:a16="http://schemas.microsoft.com/office/drawing/2014/main" id="{4949E10C-786E-473E-A96E-BF75C9DDE1C1}"/>
            </a:ext>
          </a:extLst>
        </xdr:cNvPr>
        <xdr:cNvSpPr/>
      </xdr:nvSpPr>
      <xdr:spPr>
        <a:xfrm>
          <a:off x="3746500" y="180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66675</xdr:rowOff>
    </xdr:from>
    <xdr:to>
      <xdr:col>24</xdr:col>
      <xdr:colOff>63500</xdr:colOff>
      <xdr:row>105</xdr:row>
      <xdr:rowOff>121920</xdr:rowOff>
    </xdr:to>
    <xdr:cxnSp macro="">
      <xdr:nvCxnSpPr>
        <xdr:cNvPr id="418" name="直線コネクタ 417">
          <a:extLst>
            <a:ext uri="{FF2B5EF4-FFF2-40B4-BE49-F238E27FC236}">
              <a16:creationId xmlns:a16="http://schemas.microsoft.com/office/drawing/2014/main" id="{0D347306-A877-44E6-A8C0-B3E6F1784EC8}"/>
            </a:ext>
          </a:extLst>
        </xdr:cNvPr>
        <xdr:cNvCxnSpPr/>
      </xdr:nvCxnSpPr>
      <xdr:spPr>
        <a:xfrm>
          <a:off x="3797300" y="18068925"/>
          <a:ext cx="8382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118745</xdr:rowOff>
    </xdr:from>
    <xdr:to>
      <xdr:col>15</xdr:col>
      <xdr:colOff>101600</xdr:colOff>
      <xdr:row>105</xdr:row>
      <xdr:rowOff>48895</xdr:rowOff>
    </xdr:to>
    <xdr:sp macro="" textlink="">
      <xdr:nvSpPr>
        <xdr:cNvPr id="419" name="楕円 418">
          <a:extLst>
            <a:ext uri="{FF2B5EF4-FFF2-40B4-BE49-F238E27FC236}">
              <a16:creationId xmlns:a16="http://schemas.microsoft.com/office/drawing/2014/main" id="{706F8397-034C-456A-947C-9E27C736242D}"/>
            </a:ext>
          </a:extLst>
        </xdr:cNvPr>
        <xdr:cNvSpPr/>
      </xdr:nvSpPr>
      <xdr:spPr>
        <a:xfrm>
          <a:off x="2857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169545</xdr:rowOff>
    </xdr:from>
    <xdr:to>
      <xdr:col>19</xdr:col>
      <xdr:colOff>177800</xdr:colOff>
      <xdr:row>105</xdr:row>
      <xdr:rowOff>66675</xdr:rowOff>
    </xdr:to>
    <xdr:cxnSp macro="">
      <xdr:nvCxnSpPr>
        <xdr:cNvPr id="420" name="直線コネクタ 419">
          <a:extLst>
            <a:ext uri="{FF2B5EF4-FFF2-40B4-BE49-F238E27FC236}">
              <a16:creationId xmlns:a16="http://schemas.microsoft.com/office/drawing/2014/main" id="{09498D14-50B9-4777-AB2A-48F128E193E0}"/>
            </a:ext>
          </a:extLst>
        </xdr:cNvPr>
        <xdr:cNvCxnSpPr/>
      </xdr:nvCxnSpPr>
      <xdr:spPr>
        <a:xfrm>
          <a:off x="2908300" y="180003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78739</xdr:rowOff>
    </xdr:from>
    <xdr:to>
      <xdr:col>10</xdr:col>
      <xdr:colOff>165100</xdr:colOff>
      <xdr:row>105</xdr:row>
      <xdr:rowOff>8889</xdr:rowOff>
    </xdr:to>
    <xdr:sp macro="" textlink="">
      <xdr:nvSpPr>
        <xdr:cNvPr id="421" name="楕円 420">
          <a:extLst>
            <a:ext uri="{FF2B5EF4-FFF2-40B4-BE49-F238E27FC236}">
              <a16:creationId xmlns:a16="http://schemas.microsoft.com/office/drawing/2014/main" id="{FF29CD0E-318A-40AB-9246-5002CE25019D}"/>
            </a:ext>
          </a:extLst>
        </xdr:cNvPr>
        <xdr:cNvSpPr/>
      </xdr:nvSpPr>
      <xdr:spPr>
        <a:xfrm>
          <a:off x="1968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129539</xdr:rowOff>
    </xdr:from>
    <xdr:to>
      <xdr:col>15</xdr:col>
      <xdr:colOff>50800</xdr:colOff>
      <xdr:row>104</xdr:row>
      <xdr:rowOff>169545</xdr:rowOff>
    </xdr:to>
    <xdr:cxnSp macro="">
      <xdr:nvCxnSpPr>
        <xdr:cNvPr id="422" name="直線コネクタ 421">
          <a:extLst>
            <a:ext uri="{FF2B5EF4-FFF2-40B4-BE49-F238E27FC236}">
              <a16:creationId xmlns:a16="http://schemas.microsoft.com/office/drawing/2014/main" id="{48CDE730-84B2-4C1A-8A65-851FC589D25A}"/>
            </a:ext>
          </a:extLst>
        </xdr:cNvPr>
        <xdr:cNvCxnSpPr/>
      </xdr:nvCxnSpPr>
      <xdr:spPr>
        <a:xfrm>
          <a:off x="2019300" y="1796033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19686</xdr:rowOff>
    </xdr:from>
    <xdr:to>
      <xdr:col>6</xdr:col>
      <xdr:colOff>38100</xdr:colOff>
      <xdr:row>104</xdr:row>
      <xdr:rowOff>121286</xdr:rowOff>
    </xdr:to>
    <xdr:sp macro="" textlink="">
      <xdr:nvSpPr>
        <xdr:cNvPr id="423" name="楕円 422">
          <a:extLst>
            <a:ext uri="{FF2B5EF4-FFF2-40B4-BE49-F238E27FC236}">
              <a16:creationId xmlns:a16="http://schemas.microsoft.com/office/drawing/2014/main" id="{39C98B27-DDD9-4551-91D0-938D1D2EFB6D}"/>
            </a:ext>
          </a:extLst>
        </xdr:cNvPr>
        <xdr:cNvSpPr/>
      </xdr:nvSpPr>
      <xdr:spPr>
        <a:xfrm>
          <a:off x="1079500" y="1785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70486</xdr:rowOff>
    </xdr:from>
    <xdr:to>
      <xdr:col>10</xdr:col>
      <xdr:colOff>114300</xdr:colOff>
      <xdr:row>104</xdr:row>
      <xdr:rowOff>129539</xdr:rowOff>
    </xdr:to>
    <xdr:cxnSp macro="">
      <xdr:nvCxnSpPr>
        <xdr:cNvPr id="424" name="直線コネクタ 423">
          <a:extLst>
            <a:ext uri="{FF2B5EF4-FFF2-40B4-BE49-F238E27FC236}">
              <a16:creationId xmlns:a16="http://schemas.microsoft.com/office/drawing/2014/main" id="{9E6D53F9-7ED6-4E4B-9DD8-6C8BFD6B9473}"/>
            </a:ext>
          </a:extLst>
        </xdr:cNvPr>
        <xdr:cNvCxnSpPr/>
      </xdr:nvCxnSpPr>
      <xdr:spPr>
        <a:xfrm>
          <a:off x="1130300" y="17901286"/>
          <a:ext cx="889000" cy="59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57802</xdr:rowOff>
    </xdr:from>
    <xdr:ext cx="405111" cy="259045"/>
    <xdr:sp macro="" textlink="">
      <xdr:nvSpPr>
        <xdr:cNvPr id="425" name="n_1aveValue【市民会館】&#10;有形固定資産減価償却率">
          <a:extLst>
            <a:ext uri="{FF2B5EF4-FFF2-40B4-BE49-F238E27FC236}">
              <a16:creationId xmlns:a16="http://schemas.microsoft.com/office/drawing/2014/main" id="{25243F6A-70FF-4AD4-9BEC-34A5E6EA7C04}"/>
            </a:ext>
          </a:extLst>
        </xdr:cNvPr>
        <xdr:cNvSpPr txBox="1"/>
      </xdr:nvSpPr>
      <xdr:spPr>
        <a:xfrm>
          <a:off x="35820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26" name="n_2aveValue【市民会館】&#10;有形固定資産減価償却率">
          <a:extLst>
            <a:ext uri="{FF2B5EF4-FFF2-40B4-BE49-F238E27FC236}">
              <a16:creationId xmlns:a16="http://schemas.microsoft.com/office/drawing/2014/main" id="{7BBFFE07-1F0E-424F-9A19-61C7AF352801}"/>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27" name="n_3aveValue【市民会館】&#10;有形固定資産減価償却率">
          <a:extLst>
            <a:ext uri="{FF2B5EF4-FFF2-40B4-BE49-F238E27FC236}">
              <a16:creationId xmlns:a16="http://schemas.microsoft.com/office/drawing/2014/main" id="{75BBF3E7-D1F4-4DCA-9477-2E1251E82BB7}"/>
            </a:ext>
          </a:extLst>
        </xdr:cNvPr>
        <xdr:cNvSpPr txBox="1"/>
      </xdr:nvSpPr>
      <xdr:spPr>
        <a:xfrm>
          <a:off x="1816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151147</xdr:rowOff>
    </xdr:from>
    <xdr:ext cx="405111" cy="259045"/>
    <xdr:sp macro="" textlink="">
      <xdr:nvSpPr>
        <xdr:cNvPr id="428" name="n_4aveValue【市民会館】&#10;有形固定資産減価償却率">
          <a:extLst>
            <a:ext uri="{FF2B5EF4-FFF2-40B4-BE49-F238E27FC236}">
              <a16:creationId xmlns:a16="http://schemas.microsoft.com/office/drawing/2014/main" id="{5A721B64-43C6-495A-BFF0-5D9C4193D46F}"/>
            </a:ext>
          </a:extLst>
        </xdr:cNvPr>
        <xdr:cNvSpPr txBox="1"/>
      </xdr:nvSpPr>
      <xdr:spPr>
        <a:xfrm>
          <a:off x="927744" y="1746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108602</xdr:rowOff>
    </xdr:from>
    <xdr:ext cx="405111" cy="259045"/>
    <xdr:sp macro="" textlink="">
      <xdr:nvSpPr>
        <xdr:cNvPr id="429" name="n_1mainValue【市民会館】&#10;有形固定資産減価償却率">
          <a:extLst>
            <a:ext uri="{FF2B5EF4-FFF2-40B4-BE49-F238E27FC236}">
              <a16:creationId xmlns:a16="http://schemas.microsoft.com/office/drawing/2014/main" id="{0BB5A22B-63AB-43D9-97EA-D40E0399594D}"/>
            </a:ext>
          </a:extLst>
        </xdr:cNvPr>
        <xdr:cNvSpPr txBox="1"/>
      </xdr:nvSpPr>
      <xdr:spPr>
        <a:xfrm>
          <a:off x="3582044" y="181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40022</xdr:rowOff>
    </xdr:from>
    <xdr:ext cx="405111" cy="259045"/>
    <xdr:sp macro="" textlink="">
      <xdr:nvSpPr>
        <xdr:cNvPr id="430" name="n_2mainValue【市民会館】&#10;有形固定資産減価償却率">
          <a:extLst>
            <a:ext uri="{FF2B5EF4-FFF2-40B4-BE49-F238E27FC236}">
              <a16:creationId xmlns:a16="http://schemas.microsoft.com/office/drawing/2014/main" id="{EEB34A72-1826-426B-BC5C-4747296B6ADE}"/>
            </a:ext>
          </a:extLst>
        </xdr:cNvPr>
        <xdr:cNvSpPr txBox="1"/>
      </xdr:nvSpPr>
      <xdr:spPr>
        <a:xfrm>
          <a:off x="2705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16</xdr:rowOff>
    </xdr:from>
    <xdr:ext cx="405111" cy="259045"/>
    <xdr:sp macro="" textlink="">
      <xdr:nvSpPr>
        <xdr:cNvPr id="431" name="n_3mainValue【市民会館】&#10;有形固定資産減価償却率">
          <a:extLst>
            <a:ext uri="{FF2B5EF4-FFF2-40B4-BE49-F238E27FC236}">
              <a16:creationId xmlns:a16="http://schemas.microsoft.com/office/drawing/2014/main" id="{52DE9C35-BD22-4A9C-9B8D-F90DD1D21646}"/>
            </a:ext>
          </a:extLst>
        </xdr:cNvPr>
        <xdr:cNvSpPr txBox="1"/>
      </xdr:nvSpPr>
      <xdr:spPr>
        <a:xfrm>
          <a:off x="1816744" y="1800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112413</xdr:rowOff>
    </xdr:from>
    <xdr:ext cx="405111" cy="259045"/>
    <xdr:sp macro="" textlink="">
      <xdr:nvSpPr>
        <xdr:cNvPr id="432" name="n_4mainValue【市民会館】&#10;有形固定資産減価償却率">
          <a:extLst>
            <a:ext uri="{FF2B5EF4-FFF2-40B4-BE49-F238E27FC236}">
              <a16:creationId xmlns:a16="http://schemas.microsoft.com/office/drawing/2014/main" id="{E4B66F1B-AAF6-4C96-971A-3F734C1F217D}"/>
            </a:ext>
          </a:extLst>
        </xdr:cNvPr>
        <xdr:cNvSpPr txBox="1"/>
      </xdr:nvSpPr>
      <xdr:spPr>
        <a:xfrm>
          <a:off x="92774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EA4F3A7E-7700-4DCB-8B8A-553FFB4B2E7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D5101E37-4CCE-4FCF-990C-C97B2C02145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75785C68-409C-48CC-BDF2-FE9D3E32CF5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F9E86AB2-14C1-4B0B-AC30-FA272282B1C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645655C0-4DEF-4BB1-B9C8-C57DC80C1FE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BFC5DB1B-B9F2-42ED-BA65-34BC1E8BD68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2251AABB-6230-4298-BBC7-5D787310729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D1A1A19D-231E-4F28-BFD5-CB81A2D2CCE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a:extLst>
            <a:ext uri="{FF2B5EF4-FFF2-40B4-BE49-F238E27FC236}">
              <a16:creationId xmlns:a16="http://schemas.microsoft.com/office/drawing/2014/main" id="{59EF0221-05FE-4A84-8799-F380878F61E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26C7D8C1-92A2-4317-9C31-3A8FF2148B8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62983B4B-B089-4473-9255-6D7CCE8A4AE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4" name="テキスト ボックス 443">
          <a:extLst>
            <a:ext uri="{FF2B5EF4-FFF2-40B4-BE49-F238E27FC236}">
              <a16:creationId xmlns:a16="http://schemas.microsoft.com/office/drawing/2014/main" id="{54C313B2-1FAF-4A77-A865-04E91EB491A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68FECAC7-10BA-4221-8F7F-1DC999CD8B66}"/>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6" name="テキスト ボックス 445">
          <a:extLst>
            <a:ext uri="{FF2B5EF4-FFF2-40B4-BE49-F238E27FC236}">
              <a16:creationId xmlns:a16="http://schemas.microsoft.com/office/drawing/2014/main" id="{85635DFE-1F2D-4C49-804B-5ECD1229231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6F994C9C-B3AB-4785-BD7D-564A60FB3F3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8" name="テキスト ボックス 447">
          <a:extLst>
            <a:ext uri="{FF2B5EF4-FFF2-40B4-BE49-F238E27FC236}">
              <a16:creationId xmlns:a16="http://schemas.microsoft.com/office/drawing/2014/main" id="{8FAE44FC-649F-44F3-9C4E-BD011020B09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309CFD96-3BA6-47F1-B09D-2860710CFA2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0" name="テキスト ボックス 449">
          <a:extLst>
            <a:ext uri="{FF2B5EF4-FFF2-40B4-BE49-F238E27FC236}">
              <a16:creationId xmlns:a16="http://schemas.microsoft.com/office/drawing/2014/main" id="{900B967B-D5A8-4943-910D-3584CF16C9A3}"/>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A4AB2652-CA61-4AB8-B771-610F1960E19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2" name="テキスト ボックス 451">
          <a:extLst>
            <a:ext uri="{FF2B5EF4-FFF2-40B4-BE49-F238E27FC236}">
              <a16:creationId xmlns:a16="http://schemas.microsoft.com/office/drawing/2014/main" id="{691DA4B8-7E3C-4C58-952F-BB4D5A4D5ED8}"/>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CF0DD4D-97AA-440C-B35E-5F3F20E6133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3DF40525-A3E2-4CA2-BAC6-14F9DF5C8AE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A4BEE94A-84C3-4B30-B649-FD194A7A320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7620</xdr:rowOff>
    </xdr:from>
    <xdr:to>
      <xdr:col>54</xdr:col>
      <xdr:colOff>189865</xdr:colOff>
      <xdr:row>108</xdr:row>
      <xdr:rowOff>38100</xdr:rowOff>
    </xdr:to>
    <xdr:cxnSp macro="">
      <xdr:nvCxnSpPr>
        <xdr:cNvPr id="456" name="直線コネクタ 455">
          <a:extLst>
            <a:ext uri="{FF2B5EF4-FFF2-40B4-BE49-F238E27FC236}">
              <a16:creationId xmlns:a16="http://schemas.microsoft.com/office/drawing/2014/main" id="{37A60EC6-D6DC-4E32-969E-15E89334DB2E}"/>
            </a:ext>
          </a:extLst>
        </xdr:cNvPr>
        <xdr:cNvCxnSpPr/>
      </xdr:nvCxnSpPr>
      <xdr:spPr>
        <a:xfrm flipV="1">
          <a:off x="10476865" y="171526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41927</xdr:rowOff>
    </xdr:from>
    <xdr:ext cx="469744" cy="259045"/>
    <xdr:sp macro="" textlink="">
      <xdr:nvSpPr>
        <xdr:cNvPr id="457" name="【市民会館】&#10;一人当たり面積最小値テキスト">
          <a:extLst>
            <a:ext uri="{FF2B5EF4-FFF2-40B4-BE49-F238E27FC236}">
              <a16:creationId xmlns:a16="http://schemas.microsoft.com/office/drawing/2014/main" id="{CD1B8D27-6383-4E19-8882-565E0502F3C2}"/>
            </a:ext>
          </a:extLst>
        </xdr:cNvPr>
        <xdr:cNvSpPr txBox="1"/>
      </xdr:nvSpPr>
      <xdr:spPr>
        <a:xfrm>
          <a:off x="10515600" y="1855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38100</xdr:rowOff>
    </xdr:from>
    <xdr:to>
      <xdr:col>55</xdr:col>
      <xdr:colOff>88900</xdr:colOff>
      <xdr:row>108</xdr:row>
      <xdr:rowOff>38100</xdr:rowOff>
    </xdr:to>
    <xdr:cxnSp macro="">
      <xdr:nvCxnSpPr>
        <xdr:cNvPr id="458" name="直線コネクタ 457">
          <a:extLst>
            <a:ext uri="{FF2B5EF4-FFF2-40B4-BE49-F238E27FC236}">
              <a16:creationId xmlns:a16="http://schemas.microsoft.com/office/drawing/2014/main" id="{52C5D735-591C-49CB-B76F-7DFDD71EA45D}"/>
            </a:ext>
          </a:extLst>
        </xdr:cNvPr>
        <xdr:cNvCxnSpPr/>
      </xdr:nvCxnSpPr>
      <xdr:spPr>
        <a:xfrm>
          <a:off x="10388600" y="1855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125747</xdr:rowOff>
    </xdr:from>
    <xdr:ext cx="469744" cy="259045"/>
    <xdr:sp macro="" textlink="">
      <xdr:nvSpPr>
        <xdr:cNvPr id="459" name="【市民会館】&#10;一人当たり面積最大値テキスト">
          <a:extLst>
            <a:ext uri="{FF2B5EF4-FFF2-40B4-BE49-F238E27FC236}">
              <a16:creationId xmlns:a16="http://schemas.microsoft.com/office/drawing/2014/main" id="{13A67CE2-CEB2-4B21-A7E0-EF4B25F253DA}"/>
            </a:ext>
          </a:extLst>
        </xdr:cNvPr>
        <xdr:cNvSpPr txBox="1"/>
      </xdr:nvSpPr>
      <xdr:spPr>
        <a:xfrm>
          <a:off x="10515600" y="1692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7620</xdr:rowOff>
    </xdr:from>
    <xdr:to>
      <xdr:col>55</xdr:col>
      <xdr:colOff>88900</xdr:colOff>
      <xdr:row>100</xdr:row>
      <xdr:rowOff>7620</xdr:rowOff>
    </xdr:to>
    <xdr:cxnSp macro="">
      <xdr:nvCxnSpPr>
        <xdr:cNvPr id="460" name="直線コネクタ 459">
          <a:extLst>
            <a:ext uri="{FF2B5EF4-FFF2-40B4-BE49-F238E27FC236}">
              <a16:creationId xmlns:a16="http://schemas.microsoft.com/office/drawing/2014/main" id="{A3296E99-EFBA-4CF9-9294-81EEF7F8C103}"/>
            </a:ext>
          </a:extLst>
        </xdr:cNvPr>
        <xdr:cNvCxnSpPr/>
      </xdr:nvCxnSpPr>
      <xdr:spPr>
        <a:xfrm>
          <a:off x="10388600" y="1715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1" name="【市民会館】&#10;一人当たり面積平均値テキスト">
          <a:extLst>
            <a:ext uri="{FF2B5EF4-FFF2-40B4-BE49-F238E27FC236}">
              <a16:creationId xmlns:a16="http://schemas.microsoft.com/office/drawing/2014/main" id="{6DB584F3-BA3B-49F9-A114-E702755AF66F}"/>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2" name="フローチャート: 判断 461">
          <a:extLst>
            <a:ext uri="{FF2B5EF4-FFF2-40B4-BE49-F238E27FC236}">
              <a16:creationId xmlns:a16="http://schemas.microsoft.com/office/drawing/2014/main" id="{B5C932C2-A6D7-4931-9696-077FD1C49B9A}"/>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52070</xdr:rowOff>
    </xdr:from>
    <xdr:to>
      <xdr:col>50</xdr:col>
      <xdr:colOff>165100</xdr:colOff>
      <xdr:row>105</xdr:row>
      <xdr:rowOff>153670</xdr:rowOff>
    </xdr:to>
    <xdr:sp macro="" textlink="">
      <xdr:nvSpPr>
        <xdr:cNvPr id="463" name="フローチャート: 判断 462">
          <a:extLst>
            <a:ext uri="{FF2B5EF4-FFF2-40B4-BE49-F238E27FC236}">
              <a16:creationId xmlns:a16="http://schemas.microsoft.com/office/drawing/2014/main" id="{97A0F6D3-D831-44E8-876C-D1EEF87D7FF5}"/>
            </a:ext>
          </a:extLst>
        </xdr:cNvPr>
        <xdr:cNvSpPr/>
      </xdr:nvSpPr>
      <xdr:spPr>
        <a:xfrm>
          <a:off x="9588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4" name="フローチャート: 判断 463">
          <a:extLst>
            <a:ext uri="{FF2B5EF4-FFF2-40B4-BE49-F238E27FC236}">
              <a16:creationId xmlns:a16="http://schemas.microsoft.com/office/drawing/2014/main" id="{A5042044-1F39-4AD0-8C58-E83B9F2D5235}"/>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86361</xdr:rowOff>
    </xdr:from>
    <xdr:to>
      <xdr:col>41</xdr:col>
      <xdr:colOff>101600</xdr:colOff>
      <xdr:row>106</xdr:row>
      <xdr:rowOff>16511</xdr:rowOff>
    </xdr:to>
    <xdr:sp macro="" textlink="">
      <xdr:nvSpPr>
        <xdr:cNvPr id="465" name="フローチャート: 判断 464">
          <a:extLst>
            <a:ext uri="{FF2B5EF4-FFF2-40B4-BE49-F238E27FC236}">
              <a16:creationId xmlns:a16="http://schemas.microsoft.com/office/drawing/2014/main" id="{C3481E17-357C-490D-A77C-77A5BC1AED55}"/>
            </a:ext>
          </a:extLst>
        </xdr:cNvPr>
        <xdr:cNvSpPr/>
      </xdr:nvSpPr>
      <xdr:spPr>
        <a:xfrm>
          <a:off x="7810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82550</xdr:rowOff>
    </xdr:from>
    <xdr:to>
      <xdr:col>36</xdr:col>
      <xdr:colOff>165100</xdr:colOff>
      <xdr:row>106</xdr:row>
      <xdr:rowOff>12700</xdr:rowOff>
    </xdr:to>
    <xdr:sp macro="" textlink="">
      <xdr:nvSpPr>
        <xdr:cNvPr id="466" name="フローチャート: 判断 465">
          <a:extLst>
            <a:ext uri="{FF2B5EF4-FFF2-40B4-BE49-F238E27FC236}">
              <a16:creationId xmlns:a16="http://schemas.microsoft.com/office/drawing/2014/main" id="{4C676A5E-E3A9-410A-9DCD-CB87C84FA6AA}"/>
            </a:ext>
          </a:extLst>
        </xdr:cNvPr>
        <xdr:cNvSpPr/>
      </xdr:nvSpPr>
      <xdr:spPr>
        <a:xfrm>
          <a:off x="6921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344730D-F57F-4F26-A6D0-1FEB6068381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9BBF997-63A7-4621-BD54-6DB91C000D7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AE3825D0-8064-413A-8B3F-9E12E6DC12F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58F3DE8E-C6FA-4418-9FA6-FA1F3D3EE0B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23C882B-53E4-4229-BD27-E0879E89621E}"/>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2" name="楕円 471">
          <a:extLst>
            <a:ext uri="{FF2B5EF4-FFF2-40B4-BE49-F238E27FC236}">
              <a16:creationId xmlns:a16="http://schemas.microsoft.com/office/drawing/2014/main" id="{298A1086-A8E3-4058-B178-AB9DCA55D91C}"/>
            </a:ext>
          </a:extLst>
        </xdr:cNvPr>
        <xdr:cNvSpPr/>
      </xdr:nvSpPr>
      <xdr:spPr>
        <a:xfrm>
          <a:off x="104267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73" name="【市民会館】&#10;一人当たり面積該当値テキスト">
          <a:extLst>
            <a:ext uri="{FF2B5EF4-FFF2-40B4-BE49-F238E27FC236}">
              <a16:creationId xmlns:a16="http://schemas.microsoft.com/office/drawing/2014/main" id="{632E8E60-8394-4899-80CA-9C9106923F00}"/>
            </a:ext>
          </a:extLst>
        </xdr:cNvPr>
        <xdr:cNvSpPr txBox="1"/>
      </xdr:nvSpPr>
      <xdr:spPr>
        <a:xfrm>
          <a:off x="10515600" y="184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74" name="楕円 473">
          <a:extLst>
            <a:ext uri="{FF2B5EF4-FFF2-40B4-BE49-F238E27FC236}">
              <a16:creationId xmlns:a16="http://schemas.microsoft.com/office/drawing/2014/main" id="{5B1994FE-A10B-4D71-81DD-B6E2FA6561DD}"/>
            </a:ext>
          </a:extLst>
        </xdr:cNvPr>
        <xdr:cNvSpPr/>
      </xdr:nvSpPr>
      <xdr:spPr>
        <a:xfrm>
          <a:off x="9588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75" name="直線コネクタ 474">
          <a:extLst>
            <a:ext uri="{FF2B5EF4-FFF2-40B4-BE49-F238E27FC236}">
              <a16:creationId xmlns:a16="http://schemas.microsoft.com/office/drawing/2014/main" id="{E40CDE73-CC34-4E3B-A4C5-923BBADCBC78}"/>
            </a:ext>
          </a:extLst>
        </xdr:cNvPr>
        <xdr:cNvCxnSpPr/>
      </xdr:nvCxnSpPr>
      <xdr:spPr>
        <a:xfrm>
          <a:off x="9639300" y="1854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154939</xdr:rowOff>
    </xdr:from>
    <xdr:to>
      <xdr:col>46</xdr:col>
      <xdr:colOff>38100</xdr:colOff>
      <xdr:row>108</xdr:row>
      <xdr:rowOff>85089</xdr:rowOff>
    </xdr:to>
    <xdr:sp macro="" textlink="">
      <xdr:nvSpPr>
        <xdr:cNvPr id="476" name="楕円 475">
          <a:extLst>
            <a:ext uri="{FF2B5EF4-FFF2-40B4-BE49-F238E27FC236}">
              <a16:creationId xmlns:a16="http://schemas.microsoft.com/office/drawing/2014/main" id="{300CC640-2983-4AB9-9DB6-BA7001EC329E}"/>
            </a:ext>
          </a:extLst>
        </xdr:cNvPr>
        <xdr:cNvSpPr/>
      </xdr:nvSpPr>
      <xdr:spPr>
        <a:xfrm>
          <a:off x="8699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34289</xdr:rowOff>
    </xdr:to>
    <xdr:cxnSp macro="">
      <xdr:nvCxnSpPr>
        <xdr:cNvPr id="477" name="直線コネクタ 476">
          <a:extLst>
            <a:ext uri="{FF2B5EF4-FFF2-40B4-BE49-F238E27FC236}">
              <a16:creationId xmlns:a16="http://schemas.microsoft.com/office/drawing/2014/main" id="{C78CA44D-5147-4AB5-B7DF-68CB7CAC6FD8}"/>
            </a:ext>
          </a:extLst>
        </xdr:cNvPr>
        <xdr:cNvCxnSpPr/>
      </xdr:nvCxnSpPr>
      <xdr:spPr>
        <a:xfrm flipV="1">
          <a:off x="8750300" y="185470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154939</xdr:rowOff>
    </xdr:from>
    <xdr:to>
      <xdr:col>41</xdr:col>
      <xdr:colOff>101600</xdr:colOff>
      <xdr:row>108</xdr:row>
      <xdr:rowOff>85089</xdr:rowOff>
    </xdr:to>
    <xdr:sp macro="" textlink="">
      <xdr:nvSpPr>
        <xdr:cNvPr id="478" name="楕円 477">
          <a:extLst>
            <a:ext uri="{FF2B5EF4-FFF2-40B4-BE49-F238E27FC236}">
              <a16:creationId xmlns:a16="http://schemas.microsoft.com/office/drawing/2014/main" id="{CBCF63A6-79D0-40EF-90E5-2B93E41102E6}"/>
            </a:ext>
          </a:extLst>
        </xdr:cNvPr>
        <xdr:cNvSpPr/>
      </xdr:nvSpPr>
      <xdr:spPr>
        <a:xfrm>
          <a:off x="7810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34289</xdr:rowOff>
    </xdr:from>
    <xdr:to>
      <xdr:col>45</xdr:col>
      <xdr:colOff>177800</xdr:colOff>
      <xdr:row>108</xdr:row>
      <xdr:rowOff>34289</xdr:rowOff>
    </xdr:to>
    <xdr:cxnSp macro="">
      <xdr:nvCxnSpPr>
        <xdr:cNvPr id="479" name="直線コネクタ 478">
          <a:extLst>
            <a:ext uri="{FF2B5EF4-FFF2-40B4-BE49-F238E27FC236}">
              <a16:creationId xmlns:a16="http://schemas.microsoft.com/office/drawing/2014/main" id="{C4315ADC-B30E-433A-B907-16BDFAC75230}"/>
            </a:ext>
          </a:extLst>
        </xdr:cNvPr>
        <xdr:cNvCxnSpPr/>
      </xdr:nvCxnSpPr>
      <xdr:spPr>
        <a:xfrm>
          <a:off x="7861300" y="1855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154939</xdr:rowOff>
    </xdr:from>
    <xdr:to>
      <xdr:col>36</xdr:col>
      <xdr:colOff>165100</xdr:colOff>
      <xdr:row>108</xdr:row>
      <xdr:rowOff>85089</xdr:rowOff>
    </xdr:to>
    <xdr:sp macro="" textlink="">
      <xdr:nvSpPr>
        <xdr:cNvPr id="480" name="楕円 479">
          <a:extLst>
            <a:ext uri="{FF2B5EF4-FFF2-40B4-BE49-F238E27FC236}">
              <a16:creationId xmlns:a16="http://schemas.microsoft.com/office/drawing/2014/main" id="{7ED92D02-DD27-498F-AB7F-181C8FE17555}"/>
            </a:ext>
          </a:extLst>
        </xdr:cNvPr>
        <xdr:cNvSpPr/>
      </xdr:nvSpPr>
      <xdr:spPr>
        <a:xfrm>
          <a:off x="6921500" y="1850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34289</xdr:rowOff>
    </xdr:from>
    <xdr:to>
      <xdr:col>41</xdr:col>
      <xdr:colOff>50800</xdr:colOff>
      <xdr:row>108</xdr:row>
      <xdr:rowOff>34289</xdr:rowOff>
    </xdr:to>
    <xdr:cxnSp macro="">
      <xdr:nvCxnSpPr>
        <xdr:cNvPr id="481" name="直線コネクタ 480">
          <a:extLst>
            <a:ext uri="{FF2B5EF4-FFF2-40B4-BE49-F238E27FC236}">
              <a16:creationId xmlns:a16="http://schemas.microsoft.com/office/drawing/2014/main" id="{2E4A3504-D327-43C1-8C21-539007493C77}"/>
            </a:ext>
          </a:extLst>
        </xdr:cNvPr>
        <xdr:cNvCxnSpPr/>
      </xdr:nvCxnSpPr>
      <xdr:spPr>
        <a:xfrm>
          <a:off x="6972300" y="185508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170197</xdr:rowOff>
    </xdr:from>
    <xdr:ext cx="469744" cy="259045"/>
    <xdr:sp macro="" textlink="">
      <xdr:nvSpPr>
        <xdr:cNvPr id="482" name="n_1aveValue【市民会館】&#10;一人当たり面積">
          <a:extLst>
            <a:ext uri="{FF2B5EF4-FFF2-40B4-BE49-F238E27FC236}">
              <a16:creationId xmlns:a16="http://schemas.microsoft.com/office/drawing/2014/main" id="{96C1BBA7-0C73-4BD6-AC68-4123AA4186E4}"/>
            </a:ext>
          </a:extLst>
        </xdr:cNvPr>
        <xdr:cNvSpPr txBox="1"/>
      </xdr:nvSpPr>
      <xdr:spPr>
        <a:xfrm>
          <a:off x="9391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3" name="n_2aveValue【市民会館】&#10;一人当たり面積">
          <a:extLst>
            <a:ext uri="{FF2B5EF4-FFF2-40B4-BE49-F238E27FC236}">
              <a16:creationId xmlns:a16="http://schemas.microsoft.com/office/drawing/2014/main" id="{2079883C-829F-4EB6-95B0-86F39E6CBB2C}"/>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33038</xdr:rowOff>
    </xdr:from>
    <xdr:ext cx="469744" cy="259045"/>
    <xdr:sp macro="" textlink="">
      <xdr:nvSpPr>
        <xdr:cNvPr id="484" name="n_3aveValue【市民会館】&#10;一人当たり面積">
          <a:extLst>
            <a:ext uri="{FF2B5EF4-FFF2-40B4-BE49-F238E27FC236}">
              <a16:creationId xmlns:a16="http://schemas.microsoft.com/office/drawing/2014/main" id="{D163E6FA-A3BB-4CEB-9922-FCB81AD60936}"/>
            </a:ext>
          </a:extLst>
        </xdr:cNvPr>
        <xdr:cNvSpPr txBox="1"/>
      </xdr:nvSpPr>
      <xdr:spPr>
        <a:xfrm>
          <a:off x="7626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29227</xdr:rowOff>
    </xdr:from>
    <xdr:ext cx="469744" cy="259045"/>
    <xdr:sp macro="" textlink="">
      <xdr:nvSpPr>
        <xdr:cNvPr id="485" name="n_4aveValue【市民会館】&#10;一人当たり面積">
          <a:extLst>
            <a:ext uri="{FF2B5EF4-FFF2-40B4-BE49-F238E27FC236}">
              <a16:creationId xmlns:a16="http://schemas.microsoft.com/office/drawing/2014/main" id="{22B237DB-D242-4786-BD54-E5C7E16BDC90}"/>
            </a:ext>
          </a:extLst>
        </xdr:cNvPr>
        <xdr:cNvSpPr txBox="1"/>
      </xdr:nvSpPr>
      <xdr:spPr>
        <a:xfrm>
          <a:off x="6737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86" name="n_1mainValue【市民会館】&#10;一人当たり面積">
          <a:extLst>
            <a:ext uri="{FF2B5EF4-FFF2-40B4-BE49-F238E27FC236}">
              <a16:creationId xmlns:a16="http://schemas.microsoft.com/office/drawing/2014/main" id="{51030EFD-8009-4E7F-8525-DD6B062C9B71}"/>
            </a:ext>
          </a:extLst>
        </xdr:cNvPr>
        <xdr:cNvSpPr txBox="1"/>
      </xdr:nvSpPr>
      <xdr:spPr>
        <a:xfrm>
          <a:off x="9391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76216</xdr:rowOff>
    </xdr:from>
    <xdr:ext cx="469744" cy="259045"/>
    <xdr:sp macro="" textlink="">
      <xdr:nvSpPr>
        <xdr:cNvPr id="487" name="n_2mainValue【市民会館】&#10;一人当たり面積">
          <a:extLst>
            <a:ext uri="{FF2B5EF4-FFF2-40B4-BE49-F238E27FC236}">
              <a16:creationId xmlns:a16="http://schemas.microsoft.com/office/drawing/2014/main" id="{3D46E35B-58C1-44F4-9E7B-6AE97F03BFE2}"/>
            </a:ext>
          </a:extLst>
        </xdr:cNvPr>
        <xdr:cNvSpPr txBox="1"/>
      </xdr:nvSpPr>
      <xdr:spPr>
        <a:xfrm>
          <a:off x="8515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76216</xdr:rowOff>
    </xdr:from>
    <xdr:ext cx="469744" cy="259045"/>
    <xdr:sp macro="" textlink="">
      <xdr:nvSpPr>
        <xdr:cNvPr id="488" name="n_3mainValue【市民会館】&#10;一人当たり面積">
          <a:extLst>
            <a:ext uri="{FF2B5EF4-FFF2-40B4-BE49-F238E27FC236}">
              <a16:creationId xmlns:a16="http://schemas.microsoft.com/office/drawing/2014/main" id="{7CF19FC4-FDF4-4684-8ABA-4E1D1F0F4AC9}"/>
            </a:ext>
          </a:extLst>
        </xdr:cNvPr>
        <xdr:cNvSpPr txBox="1"/>
      </xdr:nvSpPr>
      <xdr:spPr>
        <a:xfrm>
          <a:off x="7626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76216</xdr:rowOff>
    </xdr:from>
    <xdr:ext cx="469744" cy="259045"/>
    <xdr:sp macro="" textlink="">
      <xdr:nvSpPr>
        <xdr:cNvPr id="489" name="n_4mainValue【市民会館】&#10;一人当たり面積">
          <a:extLst>
            <a:ext uri="{FF2B5EF4-FFF2-40B4-BE49-F238E27FC236}">
              <a16:creationId xmlns:a16="http://schemas.microsoft.com/office/drawing/2014/main" id="{DFB87267-CF42-435D-953A-BF5CE6CC399F}"/>
            </a:ext>
          </a:extLst>
        </xdr:cNvPr>
        <xdr:cNvSpPr txBox="1"/>
      </xdr:nvSpPr>
      <xdr:spPr>
        <a:xfrm>
          <a:off x="6737427" y="1859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7B403736-DDC4-437D-9FF2-70D0A0D7C43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5C69985B-1A13-40A7-A612-BCFC977AD73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BF77B9F-438D-4F95-87D6-144F041F826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2294E9B3-D8C9-4434-81A2-4AF2A45C7B1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953AF5BA-49A3-4EFA-8705-97987968699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9C012DEA-730F-421B-B16C-1BAA4C559B1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81E651EB-C95A-4D73-9B86-059788EC6E0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4DCE039-B897-4D64-BDA5-59D680433D8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92FBDF26-105B-4E00-AED5-9670C860A54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C3E7EDA7-5E9E-48A5-ABA1-986B3971B77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4E7371A1-DFE6-4634-A6E0-F21ACB33448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0AC4B9D8-4912-4D38-81D5-0D520674E22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914542A1-D370-4BA0-8E5C-BDE1B15323B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8BAB308B-13DB-4E15-9D67-411F1C1E794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1C57AB2B-135C-4D76-A69D-06274030D21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DABC36EF-B6F7-4253-B514-99A331D48AE6}"/>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2B3AED5-8069-4741-95C9-02D5A3FA27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940BD02-3273-4082-A6D9-9B39CD96A88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D2D5068-A2CF-40D2-8F48-7B8660A2FC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C4D22EA-8AF8-4ACF-B69F-31D0EF8560E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0F874FE-B289-49A7-9746-64CA9327B9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B120B38-8461-4EE9-9E3A-5836FB3A85F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A7A1630-20F7-4FC8-9BF1-36AF95F8055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38048E7-CB6B-4F53-A651-53E19062A3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DE64C36-901B-4F52-B538-C19C6C63352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C16DDDD9-EDD9-4176-9C4D-262F0ABA04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07C07C5-547D-4349-B7BD-8904E9BA31A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6BF1744D-A923-4EA0-84AB-C5ED5D1299CF}"/>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BE459E8B-8A3F-45EA-AA0E-FDB55F6A01D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2C1082F-DB81-40C8-97AC-614B8817F62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99F73E2A-AF5F-4AB8-AE8C-1BDDFB89F76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712507C-A2C4-4167-8FEE-A0DEAB9649D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426ACB6-7A49-47C4-8A8C-DF8C2001A60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327B229-ECEC-4CBE-A5EF-11713AB42E9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872E4CC-0685-4704-8C72-099A77A235B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4C305DDB-98B5-43AF-BA28-642279FB4FE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BE75177-B3A9-4F55-9F9A-95739D8DD43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03F65AB-BAFF-434B-A5C1-EC91F74AAD3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8" name="テキスト ボックス 527">
          <a:extLst>
            <a:ext uri="{FF2B5EF4-FFF2-40B4-BE49-F238E27FC236}">
              <a16:creationId xmlns:a16="http://schemas.microsoft.com/office/drawing/2014/main" id="{EE82F435-A22D-452D-83E1-7F3A816BF9D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9D1754F6-9960-48AF-9621-42CBEE1D84D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保健センター・保健所】&#10;有形固定資産減価償却率グラフ枠">
          <a:extLst>
            <a:ext uri="{FF2B5EF4-FFF2-40B4-BE49-F238E27FC236}">
              <a16:creationId xmlns:a16="http://schemas.microsoft.com/office/drawing/2014/main" id="{E5F40540-E69E-4E5C-8636-55F09F5625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111034</xdr:rowOff>
    </xdr:from>
    <xdr:to>
      <xdr:col>85</xdr:col>
      <xdr:colOff>126364</xdr:colOff>
      <xdr:row>64</xdr:row>
      <xdr:rowOff>130628</xdr:rowOff>
    </xdr:to>
    <xdr:cxnSp macro="">
      <xdr:nvCxnSpPr>
        <xdr:cNvPr id="531" name="直線コネクタ 530">
          <a:extLst>
            <a:ext uri="{FF2B5EF4-FFF2-40B4-BE49-F238E27FC236}">
              <a16:creationId xmlns:a16="http://schemas.microsoft.com/office/drawing/2014/main" id="{37461485-95CA-41C5-A00C-265B5DFCDD85}"/>
            </a:ext>
          </a:extLst>
        </xdr:cNvPr>
        <xdr:cNvCxnSpPr/>
      </xdr:nvCxnSpPr>
      <xdr:spPr>
        <a:xfrm flipV="1">
          <a:off x="16318864" y="954078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2" name="【保健センター・保健所】&#10;有形固定資産減価償却率最小値テキスト">
          <a:extLst>
            <a:ext uri="{FF2B5EF4-FFF2-40B4-BE49-F238E27FC236}">
              <a16:creationId xmlns:a16="http://schemas.microsoft.com/office/drawing/2014/main" id="{26F80D7C-7FD0-42EC-9299-ED097EC48CA5}"/>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3" name="直線コネクタ 532">
          <a:extLst>
            <a:ext uri="{FF2B5EF4-FFF2-40B4-BE49-F238E27FC236}">
              <a16:creationId xmlns:a16="http://schemas.microsoft.com/office/drawing/2014/main" id="{B856E3DA-DA91-42B9-8858-2265C994EF5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57711</xdr:rowOff>
    </xdr:from>
    <xdr:ext cx="340478" cy="259045"/>
    <xdr:sp macro="" textlink="">
      <xdr:nvSpPr>
        <xdr:cNvPr id="534" name="【保健センター・保健所】&#10;有形固定資産減価償却率最大値テキスト">
          <a:extLst>
            <a:ext uri="{FF2B5EF4-FFF2-40B4-BE49-F238E27FC236}">
              <a16:creationId xmlns:a16="http://schemas.microsoft.com/office/drawing/2014/main" id="{89ABD27A-BDD2-4613-91F6-CA7701DF1B4A}"/>
            </a:ext>
          </a:extLst>
        </xdr:cNvPr>
        <xdr:cNvSpPr txBox="1"/>
      </xdr:nvSpPr>
      <xdr:spPr>
        <a:xfrm>
          <a:off x="16357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111034</xdr:rowOff>
    </xdr:from>
    <xdr:to>
      <xdr:col>86</xdr:col>
      <xdr:colOff>25400</xdr:colOff>
      <xdr:row>55</xdr:row>
      <xdr:rowOff>111034</xdr:rowOff>
    </xdr:to>
    <xdr:cxnSp macro="">
      <xdr:nvCxnSpPr>
        <xdr:cNvPr id="535" name="直線コネクタ 534">
          <a:extLst>
            <a:ext uri="{FF2B5EF4-FFF2-40B4-BE49-F238E27FC236}">
              <a16:creationId xmlns:a16="http://schemas.microsoft.com/office/drawing/2014/main" id="{71554E37-CAF8-4A2E-ABD2-05DA923F5D39}"/>
            </a:ext>
          </a:extLst>
        </xdr:cNvPr>
        <xdr:cNvCxnSpPr/>
      </xdr:nvCxnSpPr>
      <xdr:spPr>
        <a:xfrm>
          <a:off x="16230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50454</xdr:rowOff>
    </xdr:from>
    <xdr:ext cx="405111" cy="259045"/>
    <xdr:sp macro="" textlink="">
      <xdr:nvSpPr>
        <xdr:cNvPr id="536" name="【保健センター・保健所】&#10;有形固定資産減価償却率平均値テキスト">
          <a:extLst>
            <a:ext uri="{FF2B5EF4-FFF2-40B4-BE49-F238E27FC236}">
              <a16:creationId xmlns:a16="http://schemas.microsoft.com/office/drawing/2014/main" id="{445BAFBA-94B5-49A8-B66E-DC3291D3D22C}"/>
            </a:ext>
          </a:extLst>
        </xdr:cNvPr>
        <xdr:cNvSpPr txBox="1"/>
      </xdr:nvSpPr>
      <xdr:spPr>
        <a:xfrm>
          <a:off x="16357600" y="1016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537" name="フローチャート: 判断 536">
          <a:extLst>
            <a:ext uri="{FF2B5EF4-FFF2-40B4-BE49-F238E27FC236}">
              <a16:creationId xmlns:a16="http://schemas.microsoft.com/office/drawing/2014/main" id="{2154CCB3-9D57-4D18-901B-720CBC122A07}"/>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38" name="フローチャート: 判断 537">
          <a:extLst>
            <a:ext uri="{FF2B5EF4-FFF2-40B4-BE49-F238E27FC236}">
              <a16:creationId xmlns:a16="http://schemas.microsoft.com/office/drawing/2014/main" id="{0736814F-E656-4E20-8942-F346D9C26B63}"/>
            </a:ext>
          </a:extLst>
        </xdr:cNvPr>
        <xdr:cNvSpPr/>
      </xdr:nvSpPr>
      <xdr:spPr>
        <a:xfrm>
          <a:off x="15430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3084</xdr:rowOff>
    </xdr:from>
    <xdr:to>
      <xdr:col>76</xdr:col>
      <xdr:colOff>165100</xdr:colOff>
      <xdr:row>60</xdr:row>
      <xdr:rowOff>104684</xdr:rowOff>
    </xdr:to>
    <xdr:sp macro="" textlink="">
      <xdr:nvSpPr>
        <xdr:cNvPr id="539" name="フローチャート: 判断 538">
          <a:extLst>
            <a:ext uri="{FF2B5EF4-FFF2-40B4-BE49-F238E27FC236}">
              <a16:creationId xmlns:a16="http://schemas.microsoft.com/office/drawing/2014/main" id="{8EA57957-9644-41AD-8648-3B2E8CE86FB1}"/>
            </a:ext>
          </a:extLst>
        </xdr:cNvPr>
        <xdr:cNvSpPr/>
      </xdr:nvSpPr>
      <xdr:spPr>
        <a:xfrm>
          <a:off x="14541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1451</xdr:rowOff>
    </xdr:from>
    <xdr:to>
      <xdr:col>72</xdr:col>
      <xdr:colOff>38100</xdr:colOff>
      <xdr:row>60</xdr:row>
      <xdr:rowOff>103051</xdr:rowOff>
    </xdr:to>
    <xdr:sp macro="" textlink="">
      <xdr:nvSpPr>
        <xdr:cNvPr id="540" name="フローチャート: 判断 539">
          <a:extLst>
            <a:ext uri="{FF2B5EF4-FFF2-40B4-BE49-F238E27FC236}">
              <a16:creationId xmlns:a16="http://schemas.microsoft.com/office/drawing/2014/main" id="{EDBC3418-F07C-4022-9C1C-3C9F3853E753}"/>
            </a:ext>
          </a:extLst>
        </xdr:cNvPr>
        <xdr:cNvSpPr/>
      </xdr:nvSpPr>
      <xdr:spPr>
        <a:xfrm>
          <a:off x="13652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148409</xdr:rowOff>
    </xdr:from>
    <xdr:to>
      <xdr:col>67</xdr:col>
      <xdr:colOff>101600</xdr:colOff>
      <xdr:row>60</xdr:row>
      <xdr:rowOff>78559</xdr:rowOff>
    </xdr:to>
    <xdr:sp macro="" textlink="">
      <xdr:nvSpPr>
        <xdr:cNvPr id="541" name="フローチャート: 判断 540">
          <a:extLst>
            <a:ext uri="{FF2B5EF4-FFF2-40B4-BE49-F238E27FC236}">
              <a16:creationId xmlns:a16="http://schemas.microsoft.com/office/drawing/2014/main" id="{27BAC4A7-1BFF-45C3-A48F-0F6E63900B12}"/>
            </a:ext>
          </a:extLst>
        </xdr:cNvPr>
        <xdr:cNvSpPr/>
      </xdr:nvSpPr>
      <xdr:spPr>
        <a:xfrm>
          <a:off x="127635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C0EBB445-1EF9-4B4B-83A9-22D0E2FF075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FBE1FDC-6881-47BD-BF20-3C31EB8501B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CD3D286-9B3F-4FB0-8540-C2FF4F75928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3394297-D078-4942-BBCB-A541457B5FC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EA97EFA7-F8F0-4356-BFB3-18235DCB850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47" name="楕円 546">
          <a:extLst>
            <a:ext uri="{FF2B5EF4-FFF2-40B4-BE49-F238E27FC236}">
              <a16:creationId xmlns:a16="http://schemas.microsoft.com/office/drawing/2014/main" id="{D016F3F9-E967-4643-9E07-4172FE1BFFA2}"/>
            </a:ext>
          </a:extLst>
        </xdr:cNvPr>
        <xdr:cNvSpPr/>
      </xdr:nvSpPr>
      <xdr:spPr>
        <a:xfrm>
          <a:off x="16268700" y="104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118671</xdr:rowOff>
    </xdr:from>
    <xdr:ext cx="405111" cy="259045"/>
    <xdr:sp macro="" textlink="">
      <xdr:nvSpPr>
        <xdr:cNvPr id="548" name="【保健センター・保健所】&#10;有形固定資産減価償却率該当値テキスト">
          <a:extLst>
            <a:ext uri="{FF2B5EF4-FFF2-40B4-BE49-F238E27FC236}">
              <a16:creationId xmlns:a16="http://schemas.microsoft.com/office/drawing/2014/main" id="{7102BA25-9A0E-412A-8E0D-82B2D35A6D74}"/>
            </a:ext>
          </a:extLst>
        </xdr:cNvPr>
        <xdr:cNvSpPr txBox="1"/>
      </xdr:nvSpPr>
      <xdr:spPr>
        <a:xfrm>
          <a:off x="16357600"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97790</xdr:rowOff>
    </xdr:from>
    <xdr:to>
      <xdr:col>81</xdr:col>
      <xdr:colOff>101600</xdr:colOff>
      <xdr:row>61</xdr:row>
      <xdr:rowOff>27940</xdr:rowOff>
    </xdr:to>
    <xdr:sp macro="" textlink="">
      <xdr:nvSpPr>
        <xdr:cNvPr id="549" name="楕円 548">
          <a:extLst>
            <a:ext uri="{FF2B5EF4-FFF2-40B4-BE49-F238E27FC236}">
              <a16:creationId xmlns:a16="http://schemas.microsoft.com/office/drawing/2014/main" id="{3D0691C2-14B6-490B-895A-43E3C0A6F974}"/>
            </a:ext>
          </a:extLst>
        </xdr:cNvPr>
        <xdr:cNvSpPr/>
      </xdr:nvSpPr>
      <xdr:spPr>
        <a:xfrm>
          <a:off x="15430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148590</xdr:rowOff>
    </xdr:from>
    <xdr:to>
      <xdr:col>85</xdr:col>
      <xdr:colOff>127000</xdr:colOff>
      <xdr:row>61</xdr:row>
      <xdr:rowOff>19594</xdr:rowOff>
    </xdr:to>
    <xdr:cxnSp macro="">
      <xdr:nvCxnSpPr>
        <xdr:cNvPr id="550" name="直線コネクタ 549">
          <a:extLst>
            <a:ext uri="{FF2B5EF4-FFF2-40B4-BE49-F238E27FC236}">
              <a16:creationId xmlns:a16="http://schemas.microsoft.com/office/drawing/2014/main" id="{C5AFC84C-175E-41F2-8CF5-88E6F3EE2A03}"/>
            </a:ext>
          </a:extLst>
        </xdr:cNvPr>
        <xdr:cNvCxnSpPr/>
      </xdr:nvCxnSpPr>
      <xdr:spPr>
        <a:xfrm>
          <a:off x="15481300" y="10435590"/>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53703</xdr:rowOff>
    </xdr:from>
    <xdr:to>
      <xdr:col>76</xdr:col>
      <xdr:colOff>165100</xdr:colOff>
      <xdr:row>60</xdr:row>
      <xdr:rowOff>155303</xdr:rowOff>
    </xdr:to>
    <xdr:sp macro="" textlink="">
      <xdr:nvSpPr>
        <xdr:cNvPr id="551" name="楕円 550">
          <a:extLst>
            <a:ext uri="{FF2B5EF4-FFF2-40B4-BE49-F238E27FC236}">
              <a16:creationId xmlns:a16="http://schemas.microsoft.com/office/drawing/2014/main" id="{F7DACC34-CDAF-479D-8C78-A2CF7BDCED14}"/>
            </a:ext>
          </a:extLst>
        </xdr:cNvPr>
        <xdr:cNvSpPr/>
      </xdr:nvSpPr>
      <xdr:spPr>
        <a:xfrm>
          <a:off x="14541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104503</xdr:rowOff>
    </xdr:from>
    <xdr:to>
      <xdr:col>81</xdr:col>
      <xdr:colOff>50800</xdr:colOff>
      <xdr:row>60</xdr:row>
      <xdr:rowOff>148590</xdr:rowOff>
    </xdr:to>
    <xdr:cxnSp macro="">
      <xdr:nvCxnSpPr>
        <xdr:cNvPr id="552" name="直線コネクタ 551">
          <a:extLst>
            <a:ext uri="{FF2B5EF4-FFF2-40B4-BE49-F238E27FC236}">
              <a16:creationId xmlns:a16="http://schemas.microsoft.com/office/drawing/2014/main" id="{781FC559-25E9-4A48-9F26-52A6FA4A1461}"/>
            </a:ext>
          </a:extLst>
        </xdr:cNvPr>
        <xdr:cNvCxnSpPr/>
      </xdr:nvCxnSpPr>
      <xdr:spPr>
        <a:xfrm>
          <a:off x="14592300" y="1039150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11249</xdr:rowOff>
    </xdr:from>
    <xdr:to>
      <xdr:col>72</xdr:col>
      <xdr:colOff>38100</xdr:colOff>
      <xdr:row>60</xdr:row>
      <xdr:rowOff>112849</xdr:rowOff>
    </xdr:to>
    <xdr:sp macro="" textlink="">
      <xdr:nvSpPr>
        <xdr:cNvPr id="553" name="楕円 552">
          <a:extLst>
            <a:ext uri="{FF2B5EF4-FFF2-40B4-BE49-F238E27FC236}">
              <a16:creationId xmlns:a16="http://schemas.microsoft.com/office/drawing/2014/main" id="{075B19F2-5D8F-44C4-8698-3C8BFC177EA7}"/>
            </a:ext>
          </a:extLst>
        </xdr:cNvPr>
        <xdr:cNvSpPr/>
      </xdr:nvSpPr>
      <xdr:spPr>
        <a:xfrm>
          <a:off x="13652500" y="1029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62049</xdr:rowOff>
    </xdr:from>
    <xdr:to>
      <xdr:col>76</xdr:col>
      <xdr:colOff>114300</xdr:colOff>
      <xdr:row>60</xdr:row>
      <xdr:rowOff>104503</xdr:rowOff>
    </xdr:to>
    <xdr:cxnSp macro="">
      <xdr:nvCxnSpPr>
        <xdr:cNvPr id="554" name="直線コネクタ 553">
          <a:extLst>
            <a:ext uri="{FF2B5EF4-FFF2-40B4-BE49-F238E27FC236}">
              <a16:creationId xmlns:a16="http://schemas.microsoft.com/office/drawing/2014/main" id="{0863B38E-D769-4826-B7C3-A2FAB057B926}"/>
            </a:ext>
          </a:extLst>
        </xdr:cNvPr>
        <xdr:cNvCxnSpPr/>
      </xdr:nvCxnSpPr>
      <xdr:spPr>
        <a:xfrm>
          <a:off x="13703300" y="1034904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101056</xdr:rowOff>
    </xdr:from>
    <xdr:to>
      <xdr:col>67</xdr:col>
      <xdr:colOff>101600</xdr:colOff>
      <xdr:row>61</xdr:row>
      <xdr:rowOff>31206</xdr:rowOff>
    </xdr:to>
    <xdr:sp macro="" textlink="">
      <xdr:nvSpPr>
        <xdr:cNvPr id="555" name="楕円 554">
          <a:extLst>
            <a:ext uri="{FF2B5EF4-FFF2-40B4-BE49-F238E27FC236}">
              <a16:creationId xmlns:a16="http://schemas.microsoft.com/office/drawing/2014/main" id="{AE226AF4-EFA7-424F-9731-C3F8071E3891}"/>
            </a:ext>
          </a:extLst>
        </xdr:cNvPr>
        <xdr:cNvSpPr/>
      </xdr:nvSpPr>
      <xdr:spPr>
        <a:xfrm>
          <a:off x="12763500" y="103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62049</xdr:rowOff>
    </xdr:from>
    <xdr:to>
      <xdr:col>71</xdr:col>
      <xdr:colOff>177800</xdr:colOff>
      <xdr:row>60</xdr:row>
      <xdr:rowOff>151856</xdr:rowOff>
    </xdr:to>
    <xdr:cxnSp macro="">
      <xdr:nvCxnSpPr>
        <xdr:cNvPr id="556" name="直線コネクタ 555">
          <a:extLst>
            <a:ext uri="{FF2B5EF4-FFF2-40B4-BE49-F238E27FC236}">
              <a16:creationId xmlns:a16="http://schemas.microsoft.com/office/drawing/2014/main" id="{A20B0ADA-0042-41A4-9EAC-1F3797CAF750}"/>
            </a:ext>
          </a:extLst>
        </xdr:cNvPr>
        <xdr:cNvCxnSpPr/>
      </xdr:nvCxnSpPr>
      <xdr:spPr>
        <a:xfrm flipV="1">
          <a:off x="12814300" y="10349049"/>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57" name="n_1aveValue【保健センター・保健所】&#10;有形固定資産減価償却率">
          <a:extLst>
            <a:ext uri="{FF2B5EF4-FFF2-40B4-BE49-F238E27FC236}">
              <a16:creationId xmlns:a16="http://schemas.microsoft.com/office/drawing/2014/main" id="{6D6C6032-3CAE-4737-9B11-490C30D3F428}"/>
            </a:ext>
          </a:extLst>
        </xdr:cNvPr>
        <xdr:cNvSpPr txBox="1"/>
      </xdr:nvSpPr>
      <xdr:spPr>
        <a:xfrm>
          <a:off x="15266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121211</xdr:rowOff>
    </xdr:from>
    <xdr:ext cx="405111" cy="259045"/>
    <xdr:sp macro="" textlink="">
      <xdr:nvSpPr>
        <xdr:cNvPr id="558" name="n_2aveValue【保健センター・保健所】&#10;有形固定資産減価償却率">
          <a:extLst>
            <a:ext uri="{FF2B5EF4-FFF2-40B4-BE49-F238E27FC236}">
              <a16:creationId xmlns:a16="http://schemas.microsoft.com/office/drawing/2014/main" id="{A3FF2C6E-373E-4140-8D1A-5EC288858D13}"/>
            </a:ext>
          </a:extLst>
        </xdr:cNvPr>
        <xdr:cNvSpPr txBox="1"/>
      </xdr:nvSpPr>
      <xdr:spPr>
        <a:xfrm>
          <a:off x="14389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119578</xdr:rowOff>
    </xdr:from>
    <xdr:ext cx="405111" cy="259045"/>
    <xdr:sp macro="" textlink="">
      <xdr:nvSpPr>
        <xdr:cNvPr id="559" name="n_3aveValue【保健センター・保健所】&#10;有形固定資産減価償却率">
          <a:extLst>
            <a:ext uri="{FF2B5EF4-FFF2-40B4-BE49-F238E27FC236}">
              <a16:creationId xmlns:a16="http://schemas.microsoft.com/office/drawing/2014/main" id="{B8E88C95-7872-415A-9A6A-A0591FDBBDE7}"/>
            </a:ext>
          </a:extLst>
        </xdr:cNvPr>
        <xdr:cNvSpPr txBox="1"/>
      </xdr:nvSpPr>
      <xdr:spPr>
        <a:xfrm>
          <a:off x="13500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95086</xdr:rowOff>
    </xdr:from>
    <xdr:ext cx="405111" cy="259045"/>
    <xdr:sp macro="" textlink="">
      <xdr:nvSpPr>
        <xdr:cNvPr id="560" name="n_4aveValue【保健センター・保健所】&#10;有形固定資産減価償却率">
          <a:extLst>
            <a:ext uri="{FF2B5EF4-FFF2-40B4-BE49-F238E27FC236}">
              <a16:creationId xmlns:a16="http://schemas.microsoft.com/office/drawing/2014/main" id="{CD53EA37-4A6E-4824-9245-215E051ECB62}"/>
            </a:ext>
          </a:extLst>
        </xdr:cNvPr>
        <xdr:cNvSpPr txBox="1"/>
      </xdr:nvSpPr>
      <xdr:spPr>
        <a:xfrm>
          <a:off x="12611744" y="10039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19067</xdr:rowOff>
    </xdr:from>
    <xdr:ext cx="405111" cy="259045"/>
    <xdr:sp macro="" textlink="">
      <xdr:nvSpPr>
        <xdr:cNvPr id="561" name="n_1mainValue【保健センター・保健所】&#10;有形固定資産減価償却率">
          <a:extLst>
            <a:ext uri="{FF2B5EF4-FFF2-40B4-BE49-F238E27FC236}">
              <a16:creationId xmlns:a16="http://schemas.microsoft.com/office/drawing/2014/main" id="{E09BEB25-41BE-4759-9104-0131739611E2}"/>
            </a:ext>
          </a:extLst>
        </xdr:cNvPr>
        <xdr:cNvSpPr txBox="1"/>
      </xdr:nvSpPr>
      <xdr:spPr>
        <a:xfrm>
          <a:off x="152660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562" name="n_2mainValue【保健センター・保健所】&#10;有形固定資産減価償却率">
          <a:extLst>
            <a:ext uri="{FF2B5EF4-FFF2-40B4-BE49-F238E27FC236}">
              <a16:creationId xmlns:a16="http://schemas.microsoft.com/office/drawing/2014/main" id="{B3F0207E-F836-42AA-A2F4-7CAF8406CD6B}"/>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103976</xdr:rowOff>
    </xdr:from>
    <xdr:ext cx="405111" cy="259045"/>
    <xdr:sp macro="" textlink="">
      <xdr:nvSpPr>
        <xdr:cNvPr id="563" name="n_3mainValue【保健センター・保健所】&#10;有形固定資産減価償却率">
          <a:extLst>
            <a:ext uri="{FF2B5EF4-FFF2-40B4-BE49-F238E27FC236}">
              <a16:creationId xmlns:a16="http://schemas.microsoft.com/office/drawing/2014/main" id="{2EF5F8F5-D84C-42AA-8F63-C691B26A73AB}"/>
            </a:ext>
          </a:extLst>
        </xdr:cNvPr>
        <xdr:cNvSpPr txBox="1"/>
      </xdr:nvSpPr>
      <xdr:spPr>
        <a:xfrm>
          <a:off x="13500744" y="1039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22333</xdr:rowOff>
    </xdr:from>
    <xdr:ext cx="405111" cy="259045"/>
    <xdr:sp macro="" textlink="">
      <xdr:nvSpPr>
        <xdr:cNvPr id="564" name="n_4mainValue【保健センター・保健所】&#10;有形固定資産減価償却率">
          <a:extLst>
            <a:ext uri="{FF2B5EF4-FFF2-40B4-BE49-F238E27FC236}">
              <a16:creationId xmlns:a16="http://schemas.microsoft.com/office/drawing/2014/main" id="{F4AFD562-662C-4D77-8B2F-EE6FB54F2534}"/>
            </a:ext>
          </a:extLst>
        </xdr:cNvPr>
        <xdr:cNvSpPr txBox="1"/>
      </xdr:nvSpPr>
      <xdr:spPr>
        <a:xfrm>
          <a:off x="12611744" y="1048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E67F4EE0-96D4-4BF8-85D7-36DDA2E3593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77D13684-9044-4E50-8EC9-7D763091E9A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301BBB1-E8E9-419E-BEB6-319F25DE7F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C6880DF0-B4DA-432C-B85F-403B5FF1D8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C1DA3800-7A33-4966-9947-5DF34D68D5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A77878FD-99D7-4D6D-A9CB-F5A19A65B5D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D5A8A351-552D-47B1-A6C5-6B5BF873B33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FD1FE58D-55C9-40A1-80AF-958F7E8AF69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A99D92AF-B5AC-4195-815E-81989D82D1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BDAA2C3E-0155-47DA-831D-322847896D9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5" name="直線コネクタ 574">
          <a:extLst>
            <a:ext uri="{FF2B5EF4-FFF2-40B4-BE49-F238E27FC236}">
              <a16:creationId xmlns:a16="http://schemas.microsoft.com/office/drawing/2014/main" id="{C7651080-9C57-4B80-B306-CE42DEE4994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6" name="テキスト ボックス 575">
          <a:extLst>
            <a:ext uri="{FF2B5EF4-FFF2-40B4-BE49-F238E27FC236}">
              <a16:creationId xmlns:a16="http://schemas.microsoft.com/office/drawing/2014/main" id="{5A5FE5BC-17F5-4423-99D1-2B68809A1DF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7" name="直線コネクタ 576">
          <a:extLst>
            <a:ext uri="{FF2B5EF4-FFF2-40B4-BE49-F238E27FC236}">
              <a16:creationId xmlns:a16="http://schemas.microsoft.com/office/drawing/2014/main" id="{F9E75503-80EE-461E-8792-E78D4D5A393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8" name="テキスト ボックス 577">
          <a:extLst>
            <a:ext uri="{FF2B5EF4-FFF2-40B4-BE49-F238E27FC236}">
              <a16:creationId xmlns:a16="http://schemas.microsoft.com/office/drawing/2014/main" id="{9DD9744B-1B28-4EE0-906B-69087AD19CB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9" name="直線コネクタ 578">
          <a:extLst>
            <a:ext uri="{FF2B5EF4-FFF2-40B4-BE49-F238E27FC236}">
              <a16:creationId xmlns:a16="http://schemas.microsoft.com/office/drawing/2014/main" id="{AE1134A5-60F6-49FA-9A01-A0DDF04AC21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0" name="テキスト ボックス 579">
          <a:extLst>
            <a:ext uri="{FF2B5EF4-FFF2-40B4-BE49-F238E27FC236}">
              <a16:creationId xmlns:a16="http://schemas.microsoft.com/office/drawing/2014/main" id="{119BB028-ACD1-409F-B4A1-A706C397D14F}"/>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1" name="直線コネクタ 580">
          <a:extLst>
            <a:ext uri="{FF2B5EF4-FFF2-40B4-BE49-F238E27FC236}">
              <a16:creationId xmlns:a16="http://schemas.microsoft.com/office/drawing/2014/main" id="{789A9C68-C9B3-4EA0-99C4-19B74792F8C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2" name="テキスト ボックス 581">
          <a:extLst>
            <a:ext uri="{FF2B5EF4-FFF2-40B4-BE49-F238E27FC236}">
              <a16:creationId xmlns:a16="http://schemas.microsoft.com/office/drawing/2014/main" id="{0701A672-9005-4AED-A091-D5C20B3546B6}"/>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3" name="直線コネクタ 582">
          <a:extLst>
            <a:ext uri="{FF2B5EF4-FFF2-40B4-BE49-F238E27FC236}">
              <a16:creationId xmlns:a16="http://schemas.microsoft.com/office/drawing/2014/main" id="{3835D5B8-480A-4565-B005-CB247D15CA6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4" name="テキスト ボックス 583">
          <a:extLst>
            <a:ext uri="{FF2B5EF4-FFF2-40B4-BE49-F238E27FC236}">
              <a16:creationId xmlns:a16="http://schemas.microsoft.com/office/drawing/2014/main" id="{E8A91A1E-B334-453A-BC82-A0ABBE56A33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5" name="直線コネクタ 584">
          <a:extLst>
            <a:ext uri="{FF2B5EF4-FFF2-40B4-BE49-F238E27FC236}">
              <a16:creationId xmlns:a16="http://schemas.microsoft.com/office/drawing/2014/main" id="{2123E0E7-E8DD-4B84-B1E1-8EA5EC0D97E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6" name="テキスト ボックス 585">
          <a:extLst>
            <a:ext uri="{FF2B5EF4-FFF2-40B4-BE49-F238E27FC236}">
              <a16:creationId xmlns:a16="http://schemas.microsoft.com/office/drawing/2014/main" id="{25BE28B7-3590-47E5-90B3-D634140F578D}"/>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6D3167B1-5314-4057-9C2C-731E03AE455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5A3C9100-384E-43B2-8E2C-8F2EA10DEFC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431893C9-7B70-4C90-939D-7D1FC33EEDF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108857</xdr:rowOff>
    </xdr:to>
    <xdr:cxnSp macro="">
      <xdr:nvCxnSpPr>
        <xdr:cNvPr id="590" name="直線コネクタ 589">
          <a:extLst>
            <a:ext uri="{FF2B5EF4-FFF2-40B4-BE49-F238E27FC236}">
              <a16:creationId xmlns:a16="http://schemas.microsoft.com/office/drawing/2014/main" id="{F45DBCB9-DFC3-42C5-B766-62C658136944}"/>
            </a:ext>
          </a:extLst>
        </xdr:cNvPr>
        <xdr:cNvCxnSpPr/>
      </xdr:nvCxnSpPr>
      <xdr:spPr>
        <a:xfrm flipV="1">
          <a:off x="22160864" y="9601200"/>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D57ABBCC-7F88-48B4-A952-783B461E404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2" name="直線コネクタ 591">
          <a:extLst>
            <a:ext uri="{FF2B5EF4-FFF2-40B4-BE49-F238E27FC236}">
              <a16:creationId xmlns:a16="http://schemas.microsoft.com/office/drawing/2014/main" id="{4DF4F887-E69F-4EB2-82C3-5466F64E79AA}"/>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26C6F379-A237-4A74-87C8-688785F45835}"/>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94" name="直線コネクタ 593">
          <a:extLst>
            <a:ext uri="{FF2B5EF4-FFF2-40B4-BE49-F238E27FC236}">
              <a16:creationId xmlns:a16="http://schemas.microsoft.com/office/drawing/2014/main" id="{ADDF24BA-828C-45A3-9630-15B124FCD62B}"/>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758D2B48-8DDA-4877-92AD-303378CE50EF}"/>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596" name="フローチャート: 判断 595">
          <a:extLst>
            <a:ext uri="{FF2B5EF4-FFF2-40B4-BE49-F238E27FC236}">
              <a16:creationId xmlns:a16="http://schemas.microsoft.com/office/drawing/2014/main" id="{CF96C73B-76CC-47E7-B969-8794102E7194}"/>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147865</xdr:rowOff>
    </xdr:from>
    <xdr:to>
      <xdr:col>112</xdr:col>
      <xdr:colOff>38100</xdr:colOff>
      <xdr:row>62</xdr:row>
      <xdr:rowOff>78015</xdr:rowOff>
    </xdr:to>
    <xdr:sp macro="" textlink="">
      <xdr:nvSpPr>
        <xdr:cNvPr id="597" name="フローチャート: 判断 596">
          <a:extLst>
            <a:ext uri="{FF2B5EF4-FFF2-40B4-BE49-F238E27FC236}">
              <a16:creationId xmlns:a16="http://schemas.microsoft.com/office/drawing/2014/main" id="{62324771-48FE-4CDB-8914-3BA61ED81E0F}"/>
            </a:ext>
          </a:extLst>
        </xdr:cNvPr>
        <xdr:cNvSpPr/>
      </xdr:nvSpPr>
      <xdr:spPr>
        <a:xfrm>
          <a:off x="21272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598" name="フローチャート: 判断 597">
          <a:extLst>
            <a:ext uri="{FF2B5EF4-FFF2-40B4-BE49-F238E27FC236}">
              <a16:creationId xmlns:a16="http://schemas.microsoft.com/office/drawing/2014/main" id="{EFE01117-2459-4874-B800-3908ACC541F9}"/>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599" name="フローチャート: 判断 598">
          <a:extLst>
            <a:ext uri="{FF2B5EF4-FFF2-40B4-BE49-F238E27FC236}">
              <a16:creationId xmlns:a16="http://schemas.microsoft.com/office/drawing/2014/main" id="{D1D7F0B6-4F96-4AD4-A97B-6FE0D0320285}"/>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0" name="フローチャート: 判断 599">
          <a:extLst>
            <a:ext uri="{FF2B5EF4-FFF2-40B4-BE49-F238E27FC236}">
              <a16:creationId xmlns:a16="http://schemas.microsoft.com/office/drawing/2014/main" id="{A545D18F-74F9-4798-8A24-E7CFF2B8789B}"/>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54ECE6E-BBAC-47C0-874A-703643DBD12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C934DE05-5B2C-44E5-93E5-34A7B615674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112254B3-26CE-4659-A7CE-A3756E10A7A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FD2A464-177D-400D-A2A6-E75F83167C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3BB39D8-81F9-4420-9D5B-6C8E566F21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161472</xdr:rowOff>
    </xdr:from>
    <xdr:to>
      <xdr:col>116</xdr:col>
      <xdr:colOff>114300</xdr:colOff>
      <xdr:row>59</xdr:row>
      <xdr:rowOff>91622</xdr:rowOff>
    </xdr:to>
    <xdr:sp macro="" textlink="">
      <xdr:nvSpPr>
        <xdr:cNvPr id="606" name="楕円 605">
          <a:extLst>
            <a:ext uri="{FF2B5EF4-FFF2-40B4-BE49-F238E27FC236}">
              <a16:creationId xmlns:a16="http://schemas.microsoft.com/office/drawing/2014/main" id="{B2046DE7-6C08-405D-8E25-3F464AA3721B}"/>
            </a:ext>
          </a:extLst>
        </xdr:cNvPr>
        <xdr:cNvSpPr/>
      </xdr:nvSpPr>
      <xdr:spPr>
        <a:xfrm>
          <a:off x="221107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12899</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3F90097A-5936-4748-B494-F07D2F2F9D5D}"/>
            </a:ext>
          </a:extLst>
        </xdr:cNvPr>
        <xdr:cNvSpPr txBox="1"/>
      </xdr:nvSpPr>
      <xdr:spPr>
        <a:xfrm>
          <a:off x="22199600" y="995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907</xdr:rowOff>
    </xdr:from>
    <xdr:to>
      <xdr:col>112</xdr:col>
      <xdr:colOff>38100</xdr:colOff>
      <xdr:row>59</xdr:row>
      <xdr:rowOff>102507</xdr:rowOff>
    </xdr:to>
    <xdr:sp macro="" textlink="">
      <xdr:nvSpPr>
        <xdr:cNvPr id="608" name="楕円 607">
          <a:extLst>
            <a:ext uri="{FF2B5EF4-FFF2-40B4-BE49-F238E27FC236}">
              <a16:creationId xmlns:a16="http://schemas.microsoft.com/office/drawing/2014/main" id="{BA91A762-ECF0-49C7-8C64-2264CB3C130A}"/>
            </a:ext>
          </a:extLst>
        </xdr:cNvPr>
        <xdr:cNvSpPr/>
      </xdr:nvSpPr>
      <xdr:spPr>
        <a:xfrm>
          <a:off x="21272500" y="1011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40822</xdr:rowOff>
    </xdr:from>
    <xdr:to>
      <xdr:col>116</xdr:col>
      <xdr:colOff>63500</xdr:colOff>
      <xdr:row>59</xdr:row>
      <xdr:rowOff>51707</xdr:rowOff>
    </xdr:to>
    <xdr:cxnSp macro="">
      <xdr:nvCxnSpPr>
        <xdr:cNvPr id="609" name="直線コネクタ 608">
          <a:extLst>
            <a:ext uri="{FF2B5EF4-FFF2-40B4-BE49-F238E27FC236}">
              <a16:creationId xmlns:a16="http://schemas.microsoft.com/office/drawing/2014/main" id="{98875BD0-AF14-4D70-992E-36880DF04FD5}"/>
            </a:ext>
          </a:extLst>
        </xdr:cNvPr>
        <xdr:cNvCxnSpPr/>
      </xdr:nvCxnSpPr>
      <xdr:spPr>
        <a:xfrm flipV="1">
          <a:off x="21323300" y="101563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11793</xdr:rowOff>
    </xdr:from>
    <xdr:to>
      <xdr:col>107</xdr:col>
      <xdr:colOff>101600</xdr:colOff>
      <xdr:row>59</xdr:row>
      <xdr:rowOff>113393</xdr:rowOff>
    </xdr:to>
    <xdr:sp macro="" textlink="">
      <xdr:nvSpPr>
        <xdr:cNvPr id="610" name="楕円 609">
          <a:extLst>
            <a:ext uri="{FF2B5EF4-FFF2-40B4-BE49-F238E27FC236}">
              <a16:creationId xmlns:a16="http://schemas.microsoft.com/office/drawing/2014/main" id="{2CF11715-0F55-4F57-8253-127E646EE520}"/>
            </a:ext>
          </a:extLst>
        </xdr:cNvPr>
        <xdr:cNvSpPr/>
      </xdr:nvSpPr>
      <xdr:spPr>
        <a:xfrm>
          <a:off x="20383500" y="1012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51707</xdr:rowOff>
    </xdr:from>
    <xdr:to>
      <xdr:col>111</xdr:col>
      <xdr:colOff>177800</xdr:colOff>
      <xdr:row>59</xdr:row>
      <xdr:rowOff>62593</xdr:rowOff>
    </xdr:to>
    <xdr:cxnSp macro="">
      <xdr:nvCxnSpPr>
        <xdr:cNvPr id="611" name="直線コネクタ 610">
          <a:extLst>
            <a:ext uri="{FF2B5EF4-FFF2-40B4-BE49-F238E27FC236}">
              <a16:creationId xmlns:a16="http://schemas.microsoft.com/office/drawing/2014/main" id="{4C91A553-6A4A-4BE0-AC9B-05B0983F84B0}"/>
            </a:ext>
          </a:extLst>
        </xdr:cNvPr>
        <xdr:cNvCxnSpPr/>
      </xdr:nvCxnSpPr>
      <xdr:spPr>
        <a:xfrm flipV="1">
          <a:off x="20434300" y="10167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22678</xdr:rowOff>
    </xdr:from>
    <xdr:to>
      <xdr:col>102</xdr:col>
      <xdr:colOff>165100</xdr:colOff>
      <xdr:row>59</xdr:row>
      <xdr:rowOff>124278</xdr:rowOff>
    </xdr:to>
    <xdr:sp macro="" textlink="">
      <xdr:nvSpPr>
        <xdr:cNvPr id="612" name="楕円 611">
          <a:extLst>
            <a:ext uri="{FF2B5EF4-FFF2-40B4-BE49-F238E27FC236}">
              <a16:creationId xmlns:a16="http://schemas.microsoft.com/office/drawing/2014/main" id="{378C052D-FEB6-4BCA-B9DE-45B486819E31}"/>
            </a:ext>
          </a:extLst>
        </xdr:cNvPr>
        <xdr:cNvSpPr/>
      </xdr:nvSpPr>
      <xdr:spPr>
        <a:xfrm>
          <a:off x="19494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62593</xdr:rowOff>
    </xdr:from>
    <xdr:to>
      <xdr:col>107</xdr:col>
      <xdr:colOff>50800</xdr:colOff>
      <xdr:row>59</xdr:row>
      <xdr:rowOff>73478</xdr:rowOff>
    </xdr:to>
    <xdr:cxnSp macro="">
      <xdr:nvCxnSpPr>
        <xdr:cNvPr id="613" name="直線コネクタ 612">
          <a:extLst>
            <a:ext uri="{FF2B5EF4-FFF2-40B4-BE49-F238E27FC236}">
              <a16:creationId xmlns:a16="http://schemas.microsoft.com/office/drawing/2014/main" id="{60F662C1-A930-4334-A03A-11B1341AE180}"/>
            </a:ext>
          </a:extLst>
        </xdr:cNvPr>
        <xdr:cNvCxnSpPr/>
      </xdr:nvCxnSpPr>
      <xdr:spPr>
        <a:xfrm flipV="1">
          <a:off x="19545300" y="101781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33565</xdr:rowOff>
    </xdr:from>
    <xdr:to>
      <xdr:col>98</xdr:col>
      <xdr:colOff>38100</xdr:colOff>
      <xdr:row>59</xdr:row>
      <xdr:rowOff>135165</xdr:rowOff>
    </xdr:to>
    <xdr:sp macro="" textlink="">
      <xdr:nvSpPr>
        <xdr:cNvPr id="614" name="楕円 613">
          <a:extLst>
            <a:ext uri="{FF2B5EF4-FFF2-40B4-BE49-F238E27FC236}">
              <a16:creationId xmlns:a16="http://schemas.microsoft.com/office/drawing/2014/main" id="{52743F73-8FB8-4D51-9063-9A29C736C7FA}"/>
            </a:ext>
          </a:extLst>
        </xdr:cNvPr>
        <xdr:cNvSpPr/>
      </xdr:nvSpPr>
      <xdr:spPr>
        <a:xfrm>
          <a:off x="18605500" y="1014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73478</xdr:rowOff>
    </xdr:from>
    <xdr:to>
      <xdr:col>102</xdr:col>
      <xdr:colOff>114300</xdr:colOff>
      <xdr:row>59</xdr:row>
      <xdr:rowOff>84365</xdr:rowOff>
    </xdr:to>
    <xdr:cxnSp macro="">
      <xdr:nvCxnSpPr>
        <xdr:cNvPr id="615" name="直線コネクタ 614">
          <a:extLst>
            <a:ext uri="{FF2B5EF4-FFF2-40B4-BE49-F238E27FC236}">
              <a16:creationId xmlns:a16="http://schemas.microsoft.com/office/drawing/2014/main" id="{19FB4339-F767-47A5-A8DE-7B6A86ED93ED}"/>
            </a:ext>
          </a:extLst>
        </xdr:cNvPr>
        <xdr:cNvCxnSpPr/>
      </xdr:nvCxnSpPr>
      <xdr:spPr>
        <a:xfrm flipV="1">
          <a:off x="18656300" y="101890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69142</xdr:rowOff>
    </xdr:from>
    <xdr:ext cx="469744" cy="259045"/>
    <xdr:sp macro="" textlink="">
      <xdr:nvSpPr>
        <xdr:cNvPr id="616" name="n_1aveValue【保健センター・保健所】&#10;一人当たり面積">
          <a:extLst>
            <a:ext uri="{FF2B5EF4-FFF2-40B4-BE49-F238E27FC236}">
              <a16:creationId xmlns:a16="http://schemas.microsoft.com/office/drawing/2014/main" id="{7D42E574-E25A-4187-91B1-19B6642ADDD2}"/>
            </a:ext>
          </a:extLst>
        </xdr:cNvPr>
        <xdr:cNvSpPr txBox="1"/>
      </xdr:nvSpPr>
      <xdr:spPr>
        <a:xfrm>
          <a:off x="210757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69142</xdr:rowOff>
    </xdr:from>
    <xdr:ext cx="469744" cy="259045"/>
    <xdr:sp macro="" textlink="">
      <xdr:nvSpPr>
        <xdr:cNvPr id="617" name="n_2aveValue【保健センター・保健所】&#10;一人当たり面積">
          <a:extLst>
            <a:ext uri="{FF2B5EF4-FFF2-40B4-BE49-F238E27FC236}">
              <a16:creationId xmlns:a16="http://schemas.microsoft.com/office/drawing/2014/main" id="{CED88A2D-833B-4C83-B5AD-32743D66537E}"/>
            </a:ext>
          </a:extLst>
        </xdr:cNvPr>
        <xdr:cNvSpPr txBox="1"/>
      </xdr:nvSpPr>
      <xdr:spPr>
        <a:xfrm>
          <a:off x="20199427" y="10699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618" name="n_3aveValue【保健センター・保健所】&#10;一人当たり面積">
          <a:extLst>
            <a:ext uri="{FF2B5EF4-FFF2-40B4-BE49-F238E27FC236}">
              <a16:creationId xmlns:a16="http://schemas.microsoft.com/office/drawing/2014/main" id="{B0567ED5-F470-425F-9A23-7750FE2FF894}"/>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619" name="n_4aveValue【保健センター・保健所】&#10;一人当たり面積">
          <a:extLst>
            <a:ext uri="{FF2B5EF4-FFF2-40B4-BE49-F238E27FC236}">
              <a16:creationId xmlns:a16="http://schemas.microsoft.com/office/drawing/2014/main" id="{F1A47370-89FD-43DD-8053-4224240FBBBB}"/>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119034</xdr:rowOff>
    </xdr:from>
    <xdr:ext cx="469744" cy="259045"/>
    <xdr:sp macro="" textlink="">
      <xdr:nvSpPr>
        <xdr:cNvPr id="620" name="n_1mainValue【保健センター・保健所】&#10;一人当たり面積">
          <a:extLst>
            <a:ext uri="{FF2B5EF4-FFF2-40B4-BE49-F238E27FC236}">
              <a16:creationId xmlns:a16="http://schemas.microsoft.com/office/drawing/2014/main" id="{2849E1D8-B5F5-4457-BB3B-C9C959857C19}"/>
            </a:ext>
          </a:extLst>
        </xdr:cNvPr>
        <xdr:cNvSpPr txBox="1"/>
      </xdr:nvSpPr>
      <xdr:spPr>
        <a:xfrm>
          <a:off x="21075727" y="989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129920</xdr:rowOff>
    </xdr:from>
    <xdr:ext cx="469744" cy="259045"/>
    <xdr:sp macro="" textlink="">
      <xdr:nvSpPr>
        <xdr:cNvPr id="621" name="n_2mainValue【保健センター・保健所】&#10;一人当たり面積">
          <a:extLst>
            <a:ext uri="{FF2B5EF4-FFF2-40B4-BE49-F238E27FC236}">
              <a16:creationId xmlns:a16="http://schemas.microsoft.com/office/drawing/2014/main" id="{4834FE23-C70D-4596-AE68-C0F2C8404764}"/>
            </a:ext>
          </a:extLst>
        </xdr:cNvPr>
        <xdr:cNvSpPr txBox="1"/>
      </xdr:nvSpPr>
      <xdr:spPr>
        <a:xfrm>
          <a:off x="20199427" y="990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140805</xdr:rowOff>
    </xdr:from>
    <xdr:ext cx="469744" cy="259045"/>
    <xdr:sp macro="" textlink="">
      <xdr:nvSpPr>
        <xdr:cNvPr id="622" name="n_3mainValue【保健センター・保健所】&#10;一人当たり面積">
          <a:extLst>
            <a:ext uri="{FF2B5EF4-FFF2-40B4-BE49-F238E27FC236}">
              <a16:creationId xmlns:a16="http://schemas.microsoft.com/office/drawing/2014/main" id="{0D206652-A81C-40BE-8152-14930521AEDC}"/>
            </a:ext>
          </a:extLst>
        </xdr:cNvPr>
        <xdr:cNvSpPr txBox="1"/>
      </xdr:nvSpPr>
      <xdr:spPr>
        <a:xfrm>
          <a:off x="19310427" y="991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151692</xdr:rowOff>
    </xdr:from>
    <xdr:ext cx="469744" cy="259045"/>
    <xdr:sp macro="" textlink="">
      <xdr:nvSpPr>
        <xdr:cNvPr id="623" name="n_4mainValue【保健センター・保健所】&#10;一人当たり面積">
          <a:extLst>
            <a:ext uri="{FF2B5EF4-FFF2-40B4-BE49-F238E27FC236}">
              <a16:creationId xmlns:a16="http://schemas.microsoft.com/office/drawing/2014/main" id="{8E2B2C0A-DE5C-45AF-A968-8520926240BF}"/>
            </a:ext>
          </a:extLst>
        </xdr:cNvPr>
        <xdr:cNvSpPr txBox="1"/>
      </xdr:nvSpPr>
      <xdr:spPr>
        <a:xfrm>
          <a:off x="18421427" y="992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10DFB0C5-13C4-4BC6-8B8A-E388E2ECDB7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A4D0D0EF-2388-4EAA-94C5-D7A3DBD55FB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A5001795-A8FE-45C8-92DE-379001A9D83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505211B8-29BE-40C8-A0FE-23F63EFDA1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AD8D5893-2DD9-47FA-8B19-820B403ADE1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D4D2B37B-B866-47AE-8E7B-0231471495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6395212C-4D22-4ED4-89A5-1CDCCA3319F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A227C065-3725-420D-AB17-A940B49D68F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E14E872F-F0B9-49F5-AAAC-FC379B21BBE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C607B2BA-DA98-4B16-ABE1-F7E224EC038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3222A829-C2C4-4DAA-8FC1-7B2C0875157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5" name="直線コネクタ 634">
          <a:extLst>
            <a:ext uri="{FF2B5EF4-FFF2-40B4-BE49-F238E27FC236}">
              <a16:creationId xmlns:a16="http://schemas.microsoft.com/office/drawing/2014/main" id="{F8134903-69F9-4CB4-9F37-E8A3B041320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6" name="テキスト ボックス 635">
          <a:extLst>
            <a:ext uri="{FF2B5EF4-FFF2-40B4-BE49-F238E27FC236}">
              <a16:creationId xmlns:a16="http://schemas.microsoft.com/office/drawing/2014/main" id="{B660AE8A-B2B1-4FEB-8C20-ECC6A688925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7" name="直線コネクタ 636">
          <a:extLst>
            <a:ext uri="{FF2B5EF4-FFF2-40B4-BE49-F238E27FC236}">
              <a16:creationId xmlns:a16="http://schemas.microsoft.com/office/drawing/2014/main" id="{1CFAC05F-5A93-4A58-8E65-49E788A8ABF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8" name="テキスト ボックス 637">
          <a:extLst>
            <a:ext uri="{FF2B5EF4-FFF2-40B4-BE49-F238E27FC236}">
              <a16:creationId xmlns:a16="http://schemas.microsoft.com/office/drawing/2014/main" id="{AD965D75-007E-4665-9724-C1AEF7DDE10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9" name="直線コネクタ 638">
          <a:extLst>
            <a:ext uri="{FF2B5EF4-FFF2-40B4-BE49-F238E27FC236}">
              <a16:creationId xmlns:a16="http://schemas.microsoft.com/office/drawing/2014/main" id="{F8E3EFD2-E7CA-43F9-B2D5-65CD635DAF8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0" name="テキスト ボックス 639">
          <a:extLst>
            <a:ext uri="{FF2B5EF4-FFF2-40B4-BE49-F238E27FC236}">
              <a16:creationId xmlns:a16="http://schemas.microsoft.com/office/drawing/2014/main" id="{CBCF7B19-D563-43BD-9C31-EDCF0E91DD0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1" name="直線コネクタ 640">
          <a:extLst>
            <a:ext uri="{FF2B5EF4-FFF2-40B4-BE49-F238E27FC236}">
              <a16:creationId xmlns:a16="http://schemas.microsoft.com/office/drawing/2014/main" id="{49CCA659-463B-48B8-9E61-FAEA065A1B9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2" name="テキスト ボックス 641">
          <a:extLst>
            <a:ext uri="{FF2B5EF4-FFF2-40B4-BE49-F238E27FC236}">
              <a16:creationId xmlns:a16="http://schemas.microsoft.com/office/drawing/2014/main" id="{C81BB7A2-AF79-4E54-B179-B8CF433894E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3" name="直線コネクタ 642">
          <a:extLst>
            <a:ext uri="{FF2B5EF4-FFF2-40B4-BE49-F238E27FC236}">
              <a16:creationId xmlns:a16="http://schemas.microsoft.com/office/drawing/2014/main" id="{CB1D309C-D695-43CB-9D0D-E74C2E816BF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4" name="テキスト ボックス 643">
          <a:extLst>
            <a:ext uri="{FF2B5EF4-FFF2-40B4-BE49-F238E27FC236}">
              <a16:creationId xmlns:a16="http://schemas.microsoft.com/office/drawing/2014/main" id="{D7C6716E-117C-4E50-A182-19EE90C6658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a:extLst>
            <a:ext uri="{FF2B5EF4-FFF2-40B4-BE49-F238E27FC236}">
              <a16:creationId xmlns:a16="http://schemas.microsoft.com/office/drawing/2014/main" id="{782FC2B1-C9B9-4686-B0C8-0AAE76A2E1B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6" name="テキスト ボックス 645">
          <a:extLst>
            <a:ext uri="{FF2B5EF4-FFF2-40B4-BE49-F238E27FC236}">
              <a16:creationId xmlns:a16="http://schemas.microsoft.com/office/drawing/2014/main" id="{09497087-4D37-46D8-ADE1-E0720079BA2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5B8F03A8-66EB-4DCF-BFFF-97CF3C23C71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83820</xdr:rowOff>
    </xdr:to>
    <xdr:cxnSp macro="">
      <xdr:nvCxnSpPr>
        <xdr:cNvPr id="648" name="直線コネクタ 647">
          <a:extLst>
            <a:ext uri="{FF2B5EF4-FFF2-40B4-BE49-F238E27FC236}">
              <a16:creationId xmlns:a16="http://schemas.microsoft.com/office/drawing/2014/main" id="{91580168-41F0-4416-923D-41794E6FF433}"/>
            </a:ext>
          </a:extLst>
        </xdr:cNvPr>
        <xdr:cNvCxnSpPr/>
      </xdr:nvCxnSpPr>
      <xdr:spPr>
        <a:xfrm flipV="1">
          <a:off x="16318864" y="13432155"/>
          <a:ext cx="0" cy="1396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649" name="【消防施設】&#10;有形固定資産減価償却率最小値テキスト">
          <a:extLst>
            <a:ext uri="{FF2B5EF4-FFF2-40B4-BE49-F238E27FC236}">
              <a16:creationId xmlns:a16="http://schemas.microsoft.com/office/drawing/2014/main" id="{B778DBF9-68D0-4283-B69B-ED09E7EF757C}"/>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650" name="直線コネクタ 649">
          <a:extLst>
            <a:ext uri="{FF2B5EF4-FFF2-40B4-BE49-F238E27FC236}">
              <a16:creationId xmlns:a16="http://schemas.microsoft.com/office/drawing/2014/main" id="{DC950933-1CE8-4355-AE61-1D8D9D30B1B3}"/>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F928F09F-AD52-460D-8542-7D3E40DFBB47}"/>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652" name="直線コネクタ 651">
          <a:extLst>
            <a:ext uri="{FF2B5EF4-FFF2-40B4-BE49-F238E27FC236}">
              <a16:creationId xmlns:a16="http://schemas.microsoft.com/office/drawing/2014/main" id="{47FCFBA7-6D44-4FBD-BE42-02C1D7A86AFB}"/>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47ACFF50-008B-4A8F-9CF7-B6154A07B985}"/>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654" name="フローチャート: 判断 653">
          <a:extLst>
            <a:ext uri="{FF2B5EF4-FFF2-40B4-BE49-F238E27FC236}">
              <a16:creationId xmlns:a16="http://schemas.microsoft.com/office/drawing/2014/main" id="{BC94261F-5FAE-4BC5-BDC7-5362E6848334}"/>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53975</xdr:rowOff>
    </xdr:from>
    <xdr:to>
      <xdr:col>81</xdr:col>
      <xdr:colOff>101600</xdr:colOff>
      <xdr:row>82</xdr:row>
      <xdr:rowOff>155575</xdr:rowOff>
    </xdr:to>
    <xdr:sp macro="" textlink="">
      <xdr:nvSpPr>
        <xdr:cNvPr id="655" name="フローチャート: 判断 654">
          <a:extLst>
            <a:ext uri="{FF2B5EF4-FFF2-40B4-BE49-F238E27FC236}">
              <a16:creationId xmlns:a16="http://schemas.microsoft.com/office/drawing/2014/main" id="{A47FC012-DDF8-4FE5-9C51-CAE0E8955F86}"/>
            </a:ext>
          </a:extLst>
        </xdr:cNvPr>
        <xdr:cNvSpPr/>
      </xdr:nvSpPr>
      <xdr:spPr>
        <a:xfrm>
          <a:off x="15430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19686</xdr:rowOff>
    </xdr:from>
    <xdr:to>
      <xdr:col>76</xdr:col>
      <xdr:colOff>165100</xdr:colOff>
      <xdr:row>82</xdr:row>
      <xdr:rowOff>121286</xdr:rowOff>
    </xdr:to>
    <xdr:sp macro="" textlink="">
      <xdr:nvSpPr>
        <xdr:cNvPr id="656" name="フローチャート: 判断 655">
          <a:extLst>
            <a:ext uri="{FF2B5EF4-FFF2-40B4-BE49-F238E27FC236}">
              <a16:creationId xmlns:a16="http://schemas.microsoft.com/office/drawing/2014/main" id="{AEAB6109-7EEF-4447-AA6F-4FFC5B50AC56}"/>
            </a:ext>
          </a:extLst>
        </xdr:cNvPr>
        <xdr:cNvSpPr/>
      </xdr:nvSpPr>
      <xdr:spPr>
        <a:xfrm>
          <a:off x="14541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4445</xdr:rowOff>
    </xdr:from>
    <xdr:to>
      <xdr:col>72</xdr:col>
      <xdr:colOff>38100</xdr:colOff>
      <xdr:row>82</xdr:row>
      <xdr:rowOff>106045</xdr:rowOff>
    </xdr:to>
    <xdr:sp macro="" textlink="">
      <xdr:nvSpPr>
        <xdr:cNvPr id="657" name="フローチャート: 判断 656">
          <a:extLst>
            <a:ext uri="{FF2B5EF4-FFF2-40B4-BE49-F238E27FC236}">
              <a16:creationId xmlns:a16="http://schemas.microsoft.com/office/drawing/2014/main" id="{023F7F80-13AA-48B5-BD2C-84DA62847DC2}"/>
            </a:ext>
          </a:extLst>
        </xdr:cNvPr>
        <xdr:cNvSpPr/>
      </xdr:nvSpPr>
      <xdr:spPr>
        <a:xfrm>
          <a:off x="13652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160655</xdr:rowOff>
    </xdr:from>
    <xdr:to>
      <xdr:col>67</xdr:col>
      <xdr:colOff>101600</xdr:colOff>
      <xdr:row>82</xdr:row>
      <xdr:rowOff>90805</xdr:rowOff>
    </xdr:to>
    <xdr:sp macro="" textlink="">
      <xdr:nvSpPr>
        <xdr:cNvPr id="658" name="フローチャート: 判断 657">
          <a:extLst>
            <a:ext uri="{FF2B5EF4-FFF2-40B4-BE49-F238E27FC236}">
              <a16:creationId xmlns:a16="http://schemas.microsoft.com/office/drawing/2014/main" id="{5F7756F7-D089-435A-ABB2-0C6B376DA628}"/>
            </a:ext>
          </a:extLst>
        </xdr:cNvPr>
        <xdr:cNvSpPr/>
      </xdr:nvSpPr>
      <xdr:spPr>
        <a:xfrm>
          <a:off x="12763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AD99452-9506-4850-97E1-CAA159A1D38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E5F0BE9-5BE5-4652-B381-3C4ECC91643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482A954-BF1A-4AAD-AA92-33BD9789CB3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F87F017-5C8D-4414-92CF-41734B7B037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6427897-2DEB-4D48-8A1B-3E4F9D8C6FB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21589</xdr:rowOff>
    </xdr:from>
    <xdr:to>
      <xdr:col>85</xdr:col>
      <xdr:colOff>177800</xdr:colOff>
      <xdr:row>85</xdr:row>
      <xdr:rowOff>123189</xdr:rowOff>
    </xdr:to>
    <xdr:sp macro="" textlink="">
      <xdr:nvSpPr>
        <xdr:cNvPr id="664" name="楕円 663">
          <a:extLst>
            <a:ext uri="{FF2B5EF4-FFF2-40B4-BE49-F238E27FC236}">
              <a16:creationId xmlns:a16="http://schemas.microsoft.com/office/drawing/2014/main" id="{CA544C16-5AC6-4D6D-9453-4C75C00CE049}"/>
            </a:ext>
          </a:extLst>
        </xdr:cNvPr>
        <xdr:cNvSpPr/>
      </xdr:nvSpPr>
      <xdr:spPr>
        <a:xfrm>
          <a:off x="16268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16</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9B7D1CB3-6B8F-44A9-A28D-90B2485F4B06}"/>
            </a:ext>
          </a:extLst>
        </xdr:cNvPr>
        <xdr:cNvSpPr txBox="1"/>
      </xdr:nvSpPr>
      <xdr:spPr>
        <a:xfrm>
          <a:off x="16357600"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170180</xdr:rowOff>
    </xdr:from>
    <xdr:to>
      <xdr:col>81</xdr:col>
      <xdr:colOff>101600</xdr:colOff>
      <xdr:row>85</xdr:row>
      <xdr:rowOff>100330</xdr:rowOff>
    </xdr:to>
    <xdr:sp macro="" textlink="">
      <xdr:nvSpPr>
        <xdr:cNvPr id="666" name="楕円 665">
          <a:extLst>
            <a:ext uri="{FF2B5EF4-FFF2-40B4-BE49-F238E27FC236}">
              <a16:creationId xmlns:a16="http://schemas.microsoft.com/office/drawing/2014/main" id="{7D67279E-F046-42C1-9CB6-E911E25233DA}"/>
            </a:ext>
          </a:extLst>
        </xdr:cNvPr>
        <xdr:cNvSpPr/>
      </xdr:nvSpPr>
      <xdr:spPr>
        <a:xfrm>
          <a:off x="15430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49530</xdr:rowOff>
    </xdr:from>
    <xdr:to>
      <xdr:col>85</xdr:col>
      <xdr:colOff>127000</xdr:colOff>
      <xdr:row>85</xdr:row>
      <xdr:rowOff>72389</xdr:rowOff>
    </xdr:to>
    <xdr:cxnSp macro="">
      <xdr:nvCxnSpPr>
        <xdr:cNvPr id="667" name="直線コネクタ 666">
          <a:extLst>
            <a:ext uri="{FF2B5EF4-FFF2-40B4-BE49-F238E27FC236}">
              <a16:creationId xmlns:a16="http://schemas.microsoft.com/office/drawing/2014/main" id="{1C816D7A-8739-47A1-ABC3-87D02FFD5138}"/>
            </a:ext>
          </a:extLst>
        </xdr:cNvPr>
        <xdr:cNvCxnSpPr/>
      </xdr:nvCxnSpPr>
      <xdr:spPr>
        <a:xfrm>
          <a:off x="15481300" y="146227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154939</xdr:rowOff>
    </xdr:from>
    <xdr:to>
      <xdr:col>76</xdr:col>
      <xdr:colOff>165100</xdr:colOff>
      <xdr:row>85</xdr:row>
      <xdr:rowOff>85089</xdr:rowOff>
    </xdr:to>
    <xdr:sp macro="" textlink="">
      <xdr:nvSpPr>
        <xdr:cNvPr id="668" name="楕円 667">
          <a:extLst>
            <a:ext uri="{FF2B5EF4-FFF2-40B4-BE49-F238E27FC236}">
              <a16:creationId xmlns:a16="http://schemas.microsoft.com/office/drawing/2014/main" id="{C95EB6CB-E53F-46CB-957B-764D8FD847A4}"/>
            </a:ext>
          </a:extLst>
        </xdr:cNvPr>
        <xdr:cNvSpPr/>
      </xdr:nvSpPr>
      <xdr:spPr>
        <a:xfrm>
          <a:off x="14541500" y="1455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34289</xdr:rowOff>
    </xdr:from>
    <xdr:to>
      <xdr:col>81</xdr:col>
      <xdr:colOff>50800</xdr:colOff>
      <xdr:row>85</xdr:row>
      <xdr:rowOff>49530</xdr:rowOff>
    </xdr:to>
    <xdr:cxnSp macro="">
      <xdr:nvCxnSpPr>
        <xdr:cNvPr id="669" name="直線コネクタ 668">
          <a:extLst>
            <a:ext uri="{FF2B5EF4-FFF2-40B4-BE49-F238E27FC236}">
              <a16:creationId xmlns:a16="http://schemas.microsoft.com/office/drawing/2014/main" id="{9EEE1756-5BFA-4C1A-AD00-CCA7A1606817}"/>
            </a:ext>
          </a:extLst>
        </xdr:cNvPr>
        <xdr:cNvCxnSpPr/>
      </xdr:nvCxnSpPr>
      <xdr:spPr>
        <a:xfrm>
          <a:off x="14592300" y="146075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130175</xdr:rowOff>
    </xdr:from>
    <xdr:to>
      <xdr:col>72</xdr:col>
      <xdr:colOff>38100</xdr:colOff>
      <xdr:row>85</xdr:row>
      <xdr:rowOff>60325</xdr:rowOff>
    </xdr:to>
    <xdr:sp macro="" textlink="">
      <xdr:nvSpPr>
        <xdr:cNvPr id="670" name="楕円 669">
          <a:extLst>
            <a:ext uri="{FF2B5EF4-FFF2-40B4-BE49-F238E27FC236}">
              <a16:creationId xmlns:a16="http://schemas.microsoft.com/office/drawing/2014/main" id="{390E560D-6558-4D59-967F-57B0189F11F1}"/>
            </a:ext>
          </a:extLst>
        </xdr:cNvPr>
        <xdr:cNvSpPr/>
      </xdr:nvSpPr>
      <xdr:spPr>
        <a:xfrm>
          <a:off x="13652500" y="145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9525</xdr:rowOff>
    </xdr:from>
    <xdr:to>
      <xdr:col>76</xdr:col>
      <xdr:colOff>114300</xdr:colOff>
      <xdr:row>85</xdr:row>
      <xdr:rowOff>34289</xdr:rowOff>
    </xdr:to>
    <xdr:cxnSp macro="">
      <xdr:nvCxnSpPr>
        <xdr:cNvPr id="671" name="直線コネクタ 670">
          <a:extLst>
            <a:ext uri="{FF2B5EF4-FFF2-40B4-BE49-F238E27FC236}">
              <a16:creationId xmlns:a16="http://schemas.microsoft.com/office/drawing/2014/main" id="{B065843D-A55E-4175-840D-E8256EDB3185}"/>
            </a:ext>
          </a:extLst>
        </xdr:cNvPr>
        <xdr:cNvCxnSpPr/>
      </xdr:nvCxnSpPr>
      <xdr:spPr>
        <a:xfrm>
          <a:off x="13703300" y="14582775"/>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109220</xdr:rowOff>
    </xdr:from>
    <xdr:to>
      <xdr:col>67</xdr:col>
      <xdr:colOff>101600</xdr:colOff>
      <xdr:row>85</xdr:row>
      <xdr:rowOff>39370</xdr:rowOff>
    </xdr:to>
    <xdr:sp macro="" textlink="">
      <xdr:nvSpPr>
        <xdr:cNvPr id="672" name="楕円 671">
          <a:extLst>
            <a:ext uri="{FF2B5EF4-FFF2-40B4-BE49-F238E27FC236}">
              <a16:creationId xmlns:a16="http://schemas.microsoft.com/office/drawing/2014/main" id="{29CB8F5F-0301-4939-9F8F-FA3276966227}"/>
            </a:ext>
          </a:extLst>
        </xdr:cNvPr>
        <xdr:cNvSpPr/>
      </xdr:nvSpPr>
      <xdr:spPr>
        <a:xfrm>
          <a:off x="127635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160020</xdr:rowOff>
    </xdr:from>
    <xdr:to>
      <xdr:col>71</xdr:col>
      <xdr:colOff>177800</xdr:colOff>
      <xdr:row>85</xdr:row>
      <xdr:rowOff>9525</xdr:rowOff>
    </xdr:to>
    <xdr:cxnSp macro="">
      <xdr:nvCxnSpPr>
        <xdr:cNvPr id="673" name="直線コネクタ 672">
          <a:extLst>
            <a:ext uri="{FF2B5EF4-FFF2-40B4-BE49-F238E27FC236}">
              <a16:creationId xmlns:a16="http://schemas.microsoft.com/office/drawing/2014/main" id="{1C3B484A-0B20-4ADE-BA54-1649B69C5233}"/>
            </a:ext>
          </a:extLst>
        </xdr:cNvPr>
        <xdr:cNvCxnSpPr/>
      </xdr:nvCxnSpPr>
      <xdr:spPr>
        <a:xfrm>
          <a:off x="12814300" y="145618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652</xdr:rowOff>
    </xdr:from>
    <xdr:ext cx="405111" cy="259045"/>
    <xdr:sp macro="" textlink="">
      <xdr:nvSpPr>
        <xdr:cNvPr id="674" name="n_1aveValue【消防施設】&#10;有形固定資産減価償却率">
          <a:extLst>
            <a:ext uri="{FF2B5EF4-FFF2-40B4-BE49-F238E27FC236}">
              <a16:creationId xmlns:a16="http://schemas.microsoft.com/office/drawing/2014/main" id="{3211B87F-E90F-415E-A4D0-10BF9A32C48A}"/>
            </a:ext>
          </a:extLst>
        </xdr:cNvPr>
        <xdr:cNvSpPr txBox="1"/>
      </xdr:nvSpPr>
      <xdr:spPr>
        <a:xfrm>
          <a:off x="152660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137813</xdr:rowOff>
    </xdr:from>
    <xdr:ext cx="405111" cy="259045"/>
    <xdr:sp macro="" textlink="">
      <xdr:nvSpPr>
        <xdr:cNvPr id="675" name="n_2aveValue【消防施設】&#10;有形固定資産減価償却率">
          <a:extLst>
            <a:ext uri="{FF2B5EF4-FFF2-40B4-BE49-F238E27FC236}">
              <a16:creationId xmlns:a16="http://schemas.microsoft.com/office/drawing/2014/main" id="{3B67706A-7BA6-478E-B604-16C08323655F}"/>
            </a:ext>
          </a:extLst>
        </xdr:cNvPr>
        <xdr:cNvSpPr txBox="1"/>
      </xdr:nvSpPr>
      <xdr:spPr>
        <a:xfrm>
          <a:off x="14389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122572</xdr:rowOff>
    </xdr:from>
    <xdr:ext cx="405111" cy="259045"/>
    <xdr:sp macro="" textlink="">
      <xdr:nvSpPr>
        <xdr:cNvPr id="676" name="n_3aveValue【消防施設】&#10;有形固定資産減価償却率">
          <a:extLst>
            <a:ext uri="{FF2B5EF4-FFF2-40B4-BE49-F238E27FC236}">
              <a16:creationId xmlns:a16="http://schemas.microsoft.com/office/drawing/2014/main" id="{568F64C3-266D-43B2-8D2D-6E164EE58B6B}"/>
            </a:ext>
          </a:extLst>
        </xdr:cNvPr>
        <xdr:cNvSpPr txBox="1"/>
      </xdr:nvSpPr>
      <xdr:spPr>
        <a:xfrm>
          <a:off x="13500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107332</xdr:rowOff>
    </xdr:from>
    <xdr:ext cx="405111" cy="259045"/>
    <xdr:sp macro="" textlink="">
      <xdr:nvSpPr>
        <xdr:cNvPr id="677" name="n_4aveValue【消防施設】&#10;有形固定資産減価償却率">
          <a:extLst>
            <a:ext uri="{FF2B5EF4-FFF2-40B4-BE49-F238E27FC236}">
              <a16:creationId xmlns:a16="http://schemas.microsoft.com/office/drawing/2014/main" id="{D6C36998-5B41-4060-8CA0-464934ED7765}"/>
            </a:ext>
          </a:extLst>
        </xdr:cNvPr>
        <xdr:cNvSpPr txBox="1"/>
      </xdr:nvSpPr>
      <xdr:spPr>
        <a:xfrm>
          <a:off x="12611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91457</xdr:rowOff>
    </xdr:from>
    <xdr:ext cx="405111" cy="259045"/>
    <xdr:sp macro="" textlink="">
      <xdr:nvSpPr>
        <xdr:cNvPr id="678" name="n_1mainValue【消防施設】&#10;有形固定資産減価償却率">
          <a:extLst>
            <a:ext uri="{FF2B5EF4-FFF2-40B4-BE49-F238E27FC236}">
              <a16:creationId xmlns:a16="http://schemas.microsoft.com/office/drawing/2014/main" id="{ED195B7B-ECF1-4860-983F-616C64F5D590}"/>
            </a:ext>
          </a:extLst>
        </xdr:cNvPr>
        <xdr:cNvSpPr txBox="1"/>
      </xdr:nvSpPr>
      <xdr:spPr>
        <a:xfrm>
          <a:off x="152660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76216</xdr:rowOff>
    </xdr:from>
    <xdr:ext cx="405111" cy="259045"/>
    <xdr:sp macro="" textlink="">
      <xdr:nvSpPr>
        <xdr:cNvPr id="679" name="n_2mainValue【消防施設】&#10;有形固定資産減価償却率">
          <a:extLst>
            <a:ext uri="{FF2B5EF4-FFF2-40B4-BE49-F238E27FC236}">
              <a16:creationId xmlns:a16="http://schemas.microsoft.com/office/drawing/2014/main" id="{85694C43-0227-420A-AEB0-48194B055CD6}"/>
            </a:ext>
          </a:extLst>
        </xdr:cNvPr>
        <xdr:cNvSpPr txBox="1"/>
      </xdr:nvSpPr>
      <xdr:spPr>
        <a:xfrm>
          <a:off x="14389744" y="1464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51452</xdr:rowOff>
    </xdr:from>
    <xdr:ext cx="405111" cy="259045"/>
    <xdr:sp macro="" textlink="">
      <xdr:nvSpPr>
        <xdr:cNvPr id="680" name="n_3mainValue【消防施設】&#10;有形固定資産減価償却率">
          <a:extLst>
            <a:ext uri="{FF2B5EF4-FFF2-40B4-BE49-F238E27FC236}">
              <a16:creationId xmlns:a16="http://schemas.microsoft.com/office/drawing/2014/main" id="{D311423C-8596-4602-AEBA-732BE89BDB7E}"/>
            </a:ext>
          </a:extLst>
        </xdr:cNvPr>
        <xdr:cNvSpPr txBox="1"/>
      </xdr:nvSpPr>
      <xdr:spPr>
        <a:xfrm>
          <a:off x="13500744" y="1462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30497</xdr:rowOff>
    </xdr:from>
    <xdr:ext cx="405111" cy="259045"/>
    <xdr:sp macro="" textlink="">
      <xdr:nvSpPr>
        <xdr:cNvPr id="681" name="n_4mainValue【消防施設】&#10;有形固定資産減価償却率">
          <a:extLst>
            <a:ext uri="{FF2B5EF4-FFF2-40B4-BE49-F238E27FC236}">
              <a16:creationId xmlns:a16="http://schemas.microsoft.com/office/drawing/2014/main" id="{3009839B-CB3F-4F04-9592-9593BDD07E3B}"/>
            </a:ext>
          </a:extLst>
        </xdr:cNvPr>
        <xdr:cNvSpPr txBox="1"/>
      </xdr:nvSpPr>
      <xdr:spPr>
        <a:xfrm>
          <a:off x="12611744" y="1460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2CE4C6A6-9A2B-458A-BA68-AE3F71F62A1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C644E770-3FB5-483F-82FB-48C979ADDF1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3F40FADD-3CEB-469E-A7C5-A1C4A590A14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CB8D1908-A6AC-4530-AD33-2F4CA9374D0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1CE0F609-EC88-452E-8A43-BB3DC35C0B7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BABC562D-727A-480C-85DA-405EEB9A645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C90CD93-BF22-4168-ABB6-36BDFF9138E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E7EDAE37-E993-46BC-BFA1-7FD80C03ABC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16DDD14A-F9DF-4699-8C95-C1B8B765716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96DF6926-1D3A-44D9-9EF7-CCBD99D6573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2" name="直線コネクタ 691">
          <a:extLst>
            <a:ext uri="{FF2B5EF4-FFF2-40B4-BE49-F238E27FC236}">
              <a16:creationId xmlns:a16="http://schemas.microsoft.com/office/drawing/2014/main" id="{3E000BD2-8991-4BF0-BDA1-0D927676A479}"/>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3" name="テキスト ボックス 692">
          <a:extLst>
            <a:ext uri="{FF2B5EF4-FFF2-40B4-BE49-F238E27FC236}">
              <a16:creationId xmlns:a16="http://schemas.microsoft.com/office/drawing/2014/main" id="{082F6D32-A5F7-4C55-91DD-CF271CE1A28A}"/>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4" name="直線コネクタ 693">
          <a:extLst>
            <a:ext uri="{FF2B5EF4-FFF2-40B4-BE49-F238E27FC236}">
              <a16:creationId xmlns:a16="http://schemas.microsoft.com/office/drawing/2014/main" id="{F2731AF5-6065-4CF8-9F92-E0AADC87EEF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5" name="テキスト ボックス 694">
          <a:extLst>
            <a:ext uri="{FF2B5EF4-FFF2-40B4-BE49-F238E27FC236}">
              <a16:creationId xmlns:a16="http://schemas.microsoft.com/office/drawing/2014/main" id="{FA714EC7-6E87-417B-BE3E-56653EC9521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6" name="直線コネクタ 695">
          <a:extLst>
            <a:ext uri="{FF2B5EF4-FFF2-40B4-BE49-F238E27FC236}">
              <a16:creationId xmlns:a16="http://schemas.microsoft.com/office/drawing/2014/main" id="{BF8B06B7-6792-48D2-9A4C-E6A5C4EE2110}"/>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7" name="テキスト ボックス 696">
          <a:extLst>
            <a:ext uri="{FF2B5EF4-FFF2-40B4-BE49-F238E27FC236}">
              <a16:creationId xmlns:a16="http://schemas.microsoft.com/office/drawing/2014/main" id="{A835958D-950B-4AAB-A0CF-5A82D12C2D96}"/>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9037B4D4-4115-4128-99E5-91CFA900D9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F9E918BA-BE63-4D77-944D-BF1407FE007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消防施設】&#10;一人当たり面積グラフ枠">
          <a:extLst>
            <a:ext uri="{FF2B5EF4-FFF2-40B4-BE49-F238E27FC236}">
              <a16:creationId xmlns:a16="http://schemas.microsoft.com/office/drawing/2014/main" id="{2D0C4585-273D-40B6-B071-DD32EF3E15E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9525</xdr:rowOff>
    </xdr:from>
    <xdr:to>
      <xdr:col>116</xdr:col>
      <xdr:colOff>62864</xdr:colOff>
      <xdr:row>85</xdr:row>
      <xdr:rowOff>55245</xdr:rowOff>
    </xdr:to>
    <xdr:cxnSp macro="">
      <xdr:nvCxnSpPr>
        <xdr:cNvPr id="701" name="直線コネクタ 700">
          <a:extLst>
            <a:ext uri="{FF2B5EF4-FFF2-40B4-BE49-F238E27FC236}">
              <a16:creationId xmlns:a16="http://schemas.microsoft.com/office/drawing/2014/main" id="{4458A68E-0A6E-4989-8D02-29E3590703C2}"/>
            </a:ext>
          </a:extLst>
        </xdr:cNvPr>
        <xdr:cNvCxnSpPr/>
      </xdr:nvCxnSpPr>
      <xdr:spPr>
        <a:xfrm flipV="1">
          <a:off x="22160864" y="133826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59072</xdr:rowOff>
    </xdr:from>
    <xdr:ext cx="469744" cy="259045"/>
    <xdr:sp macro="" textlink="">
      <xdr:nvSpPr>
        <xdr:cNvPr id="702" name="【消防施設】&#10;一人当たり面積最小値テキスト">
          <a:extLst>
            <a:ext uri="{FF2B5EF4-FFF2-40B4-BE49-F238E27FC236}">
              <a16:creationId xmlns:a16="http://schemas.microsoft.com/office/drawing/2014/main" id="{99E148AD-9ABB-4C8C-805A-C994A02E76A1}"/>
            </a:ext>
          </a:extLst>
        </xdr:cNvPr>
        <xdr:cNvSpPr txBox="1"/>
      </xdr:nvSpPr>
      <xdr:spPr>
        <a:xfrm>
          <a:off x="22199600" y="1463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55245</xdr:rowOff>
    </xdr:from>
    <xdr:to>
      <xdr:col>116</xdr:col>
      <xdr:colOff>152400</xdr:colOff>
      <xdr:row>85</xdr:row>
      <xdr:rowOff>55245</xdr:rowOff>
    </xdr:to>
    <xdr:cxnSp macro="">
      <xdr:nvCxnSpPr>
        <xdr:cNvPr id="703" name="直線コネクタ 702">
          <a:extLst>
            <a:ext uri="{FF2B5EF4-FFF2-40B4-BE49-F238E27FC236}">
              <a16:creationId xmlns:a16="http://schemas.microsoft.com/office/drawing/2014/main" id="{70FA74F0-AAEC-48CB-9278-2DFB84331980}"/>
            </a:ext>
          </a:extLst>
        </xdr:cNvPr>
        <xdr:cNvCxnSpPr/>
      </xdr:nvCxnSpPr>
      <xdr:spPr>
        <a:xfrm>
          <a:off x="22072600" y="1462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127652</xdr:rowOff>
    </xdr:from>
    <xdr:ext cx="469744" cy="259045"/>
    <xdr:sp macro="" textlink="">
      <xdr:nvSpPr>
        <xdr:cNvPr id="704" name="【消防施設】&#10;一人当たり面積最大値テキスト">
          <a:extLst>
            <a:ext uri="{FF2B5EF4-FFF2-40B4-BE49-F238E27FC236}">
              <a16:creationId xmlns:a16="http://schemas.microsoft.com/office/drawing/2014/main" id="{B0772839-7A10-41B5-AEE9-624E7B2936DD}"/>
            </a:ext>
          </a:extLst>
        </xdr:cNvPr>
        <xdr:cNvSpPr txBox="1"/>
      </xdr:nvSpPr>
      <xdr:spPr>
        <a:xfrm>
          <a:off x="22199600" y="13157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9525</xdr:rowOff>
    </xdr:from>
    <xdr:to>
      <xdr:col>116</xdr:col>
      <xdr:colOff>152400</xdr:colOff>
      <xdr:row>78</xdr:row>
      <xdr:rowOff>9525</xdr:rowOff>
    </xdr:to>
    <xdr:cxnSp macro="">
      <xdr:nvCxnSpPr>
        <xdr:cNvPr id="705" name="直線コネクタ 704">
          <a:extLst>
            <a:ext uri="{FF2B5EF4-FFF2-40B4-BE49-F238E27FC236}">
              <a16:creationId xmlns:a16="http://schemas.microsoft.com/office/drawing/2014/main" id="{3F1CED63-F9C4-4037-AD50-1805E91A2171}"/>
            </a:ext>
          </a:extLst>
        </xdr:cNvPr>
        <xdr:cNvCxnSpPr/>
      </xdr:nvCxnSpPr>
      <xdr:spPr>
        <a:xfrm>
          <a:off x="22072600" y="1338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95902</xdr:rowOff>
    </xdr:from>
    <xdr:ext cx="469744" cy="259045"/>
    <xdr:sp macro="" textlink="">
      <xdr:nvSpPr>
        <xdr:cNvPr id="706" name="【消防施設】&#10;一人当たり面積平均値テキスト">
          <a:extLst>
            <a:ext uri="{FF2B5EF4-FFF2-40B4-BE49-F238E27FC236}">
              <a16:creationId xmlns:a16="http://schemas.microsoft.com/office/drawing/2014/main" id="{F608227C-81F7-4DFC-8CF7-3C69C34C272B}"/>
            </a:ext>
          </a:extLst>
        </xdr:cNvPr>
        <xdr:cNvSpPr txBox="1"/>
      </xdr:nvSpPr>
      <xdr:spPr>
        <a:xfrm>
          <a:off x="22199600" y="13983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73025</xdr:rowOff>
    </xdr:from>
    <xdr:to>
      <xdr:col>116</xdr:col>
      <xdr:colOff>114300</xdr:colOff>
      <xdr:row>83</xdr:row>
      <xdr:rowOff>3175</xdr:rowOff>
    </xdr:to>
    <xdr:sp macro="" textlink="">
      <xdr:nvSpPr>
        <xdr:cNvPr id="707" name="フローチャート: 判断 706">
          <a:extLst>
            <a:ext uri="{FF2B5EF4-FFF2-40B4-BE49-F238E27FC236}">
              <a16:creationId xmlns:a16="http://schemas.microsoft.com/office/drawing/2014/main" id="{A4FFB25D-42FE-4443-9B1A-8E3901806767}"/>
            </a:ext>
          </a:extLst>
        </xdr:cNvPr>
        <xdr:cNvSpPr/>
      </xdr:nvSpPr>
      <xdr:spPr>
        <a:xfrm>
          <a:off x="22110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55880</xdr:rowOff>
    </xdr:from>
    <xdr:to>
      <xdr:col>112</xdr:col>
      <xdr:colOff>38100</xdr:colOff>
      <xdr:row>82</xdr:row>
      <xdr:rowOff>157480</xdr:rowOff>
    </xdr:to>
    <xdr:sp macro="" textlink="">
      <xdr:nvSpPr>
        <xdr:cNvPr id="708" name="フローチャート: 判断 707">
          <a:extLst>
            <a:ext uri="{FF2B5EF4-FFF2-40B4-BE49-F238E27FC236}">
              <a16:creationId xmlns:a16="http://schemas.microsoft.com/office/drawing/2014/main" id="{E3B3C10D-3F72-45FF-A386-7B37A85D482A}"/>
            </a:ext>
          </a:extLst>
        </xdr:cNvPr>
        <xdr:cNvSpPr/>
      </xdr:nvSpPr>
      <xdr:spPr>
        <a:xfrm>
          <a:off x="2127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38736</xdr:rowOff>
    </xdr:from>
    <xdr:to>
      <xdr:col>107</xdr:col>
      <xdr:colOff>101600</xdr:colOff>
      <xdr:row>82</xdr:row>
      <xdr:rowOff>140336</xdr:rowOff>
    </xdr:to>
    <xdr:sp macro="" textlink="">
      <xdr:nvSpPr>
        <xdr:cNvPr id="709" name="フローチャート: 判断 708">
          <a:extLst>
            <a:ext uri="{FF2B5EF4-FFF2-40B4-BE49-F238E27FC236}">
              <a16:creationId xmlns:a16="http://schemas.microsoft.com/office/drawing/2014/main" id="{96CD0168-79EB-4F4B-B539-BAC82605B971}"/>
            </a:ext>
          </a:extLst>
        </xdr:cNvPr>
        <xdr:cNvSpPr/>
      </xdr:nvSpPr>
      <xdr:spPr>
        <a:xfrm>
          <a:off x="20383500" y="1409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90170</xdr:rowOff>
    </xdr:from>
    <xdr:to>
      <xdr:col>102</xdr:col>
      <xdr:colOff>165100</xdr:colOff>
      <xdr:row>83</xdr:row>
      <xdr:rowOff>20320</xdr:rowOff>
    </xdr:to>
    <xdr:sp macro="" textlink="">
      <xdr:nvSpPr>
        <xdr:cNvPr id="710" name="フローチャート: 判断 709">
          <a:extLst>
            <a:ext uri="{FF2B5EF4-FFF2-40B4-BE49-F238E27FC236}">
              <a16:creationId xmlns:a16="http://schemas.microsoft.com/office/drawing/2014/main" id="{FE655853-0D0C-4303-B5FC-FA50D6C1E418}"/>
            </a:ext>
          </a:extLst>
        </xdr:cNvPr>
        <xdr:cNvSpPr/>
      </xdr:nvSpPr>
      <xdr:spPr>
        <a:xfrm>
          <a:off x="19494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44450</xdr:rowOff>
    </xdr:from>
    <xdr:to>
      <xdr:col>98</xdr:col>
      <xdr:colOff>38100</xdr:colOff>
      <xdr:row>82</xdr:row>
      <xdr:rowOff>146050</xdr:rowOff>
    </xdr:to>
    <xdr:sp macro="" textlink="">
      <xdr:nvSpPr>
        <xdr:cNvPr id="711" name="フローチャート: 判断 710">
          <a:extLst>
            <a:ext uri="{FF2B5EF4-FFF2-40B4-BE49-F238E27FC236}">
              <a16:creationId xmlns:a16="http://schemas.microsoft.com/office/drawing/2014/main" id="{81658105-7FCA-4EDB-A54D-3C32BB183028}"/>
            </a:ext>
          </a:extLst>
        </xdr:cNvPr>
        <xdr:cNvSpPr/>
      </xdr:nvSpPr>
      <xdr:spPr>
        <a:xfrm>
          <a:off x="18605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FE8AF69-0954-4F02-B4BD-9C1A10D5842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F0956CEB-616C-4F1B-9FA5-3B59A22383A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F572368E-0EE0-4390-A8B4-F7C50D38C34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4E510F90-FBBC-488B-8487-3B9CEDA2A7A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9FE9DBB-A76F-4204-AAFE-7642FF1586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21589</xdr:rowOff>
    </xdr:from>
    <xdr:to>
      <xdr:col>116</xdr:col>
      <xdr:colOff>114300</xdr:colOff>
      <xdr:row>84</xdr:row>
      <xdr:rowOff>123189</xdr:rowOff>
    </xdr:to>
    <xdr:sp macro="" textlink="">
      <xdr:nvSpPr>
        <xdr:cNvPr id="717" name="楕円 716">
          <a:extLst>
            <a:ext uri="{FF2B5EF4-FFF2-40B4-BE49-F238E27FC236}">
              <a16:creationId xmlns:a16="http://schemas.microsoft.com/office/drawing/2014/main" id="{1E8B6DAA-51FE-4454-B063-100209FAEF48}"/>
            </a:ext>
          </a:extLst>
        </xdr:cNvPr>
        <xdr:cNvSpPr/>
      </xdr:nvSpPr>
      <xdr:spPr>
        <a:xfrm>
          <a:off x="221107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xdr:rowOff>
    </xdr:from>
    <xdr:ext cx="469744" cy="259045"/>
    <xdr:sp macro="" textlink="">
      <xdr:nvSpPr>
        <xdr:cNvPr id="718" name="【消防施設】&#10;一人当たり面積該当値テキスト">
          <a:extLst>
            <a:ext uri="{FF2B5EF4-FFF2-40B4-BE49-F238E27FC236}">
              <a16:creationId xmlns:a16="http://schemas.microsoft.com/office/drawing/2014/main" id="{89854785-D419-44F0-B7CA-2B1502978D86}"/>
            </a:ext>
          </a:extLst>
        </xdr:cNvPr>
        <xdr:cNvSpPr txBox="1"/>
      </xdr:nvSpPr>
      <xdr:spPr>
        <a:xfrm>
          <a:off x="22199600"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27305</xdr:rowOff>
    </xdr:from>
    <xdr:to>
      <xdr:col>112</xdr:col>
      <xdr:colOff>38100</xdr:colOff>
      <xdr:row>84</xdr:row>
      <xdr:rowOff>128905</xdr:rowOff>
    </xdr:to>
    <xdr:sp macro="" textlink="">
      <xdr:nvSpPr>
        <xdr:cNvPr id="719" name="楕円 718">
          <a:extLst>
            <a:ext uri="{FF2B5EF4-FFF2-40B4-BE49-F238E27FC236}">
              <a16:creationId xmlns:a16="http://schemas.microsoft.com/office/drawing/2014/main" id="{92BC0D95-7DB0-461C-A0E6-116AF21EB78E}"/>
            </a:ext>
          </a:extLst>
        </xdr:cNvPr>
        <xdr:cNvSpPr/>
      </xdr:nvSpPr>
      <xdr:spPr>
        <a:xfrm>
          <a:off x="21272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72389</xdr:rowOff>
    </xdr:from>
    <xdr:to>
      <xdr:col>116</xdr:col>
      <xdr:colOff>63500</xdr:colOff>
      <xdr:row>84</xdr:row>
      <xdr:rowOff>78105</xdr:rowOff>
    </xdr:to>
    <xdr:cxnSp macro="">
      <xdr:nvCxnSpPr>
        <xdr:cNvPr id="720" name="直線コネクタ 719">
          <a:extLst>
            <a:ext uri="{FF2B5EF4-FFF2-40B4-BE49-F238E27FC236}">
              <a16:creationId xmlns:a16="http://schemas.microsoft.com/office/drawing/2014/main" id="{C93ED97C-C08D-43B9-823E-5152EEC1CADA}"/>
            </a:ext>
          </a:extLst>
        </xdr:cNvPr>
        <xdr:cNvCxnSpPr/>
      </xdr:nvCxnSpPr>
      <xdr:spPr>
        <a:xfrm flipV="1">
          <a:off x="21323300" y="14474189"/>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27305</xdr:rowOff>
    </xdr:from>
    <xdr:to>
      <xdr:col>107</xdr:col>
      <xdr:colOff>101600</xdr:colOff>
      <xdr:row>84</xdr:row>
      <xdr:rowOff>128905</xdr:rowOff>
    </xdr:to>
    <xdr:sp macro="" textlink="">
      <xdr:nvSpPr>
        <xdr:cNvPr id="721" name="楕円 720">
          <a:extLst>
            <a:ext uri="{FF2B5EF4-FFF2-40B4-BE49-F238E27FC236}">
              <a16:creationId xmlns:a16="http://schemas.microsoft.com/office/drawing/2014/main" id="{0111FBB5-B0FD-4259-BFAA-1E19443DF136}"/>
            </a:ext>
          </a:extLst>
        </xdr:cNvPr>
        <xdr:cNvSpPr/>
      </xdr:nvSpPr>
      <xdr:spPr>
        <a:xfrm>
          <a:off x="20383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78105</xdr:rowOff>
    </xdr:from>
    <xdr:to>
      <xdr:col>111</xdr:col>
      <xdr:colOff>177800</xdr:colOff>
      <xdr:row>84</xdr:row>
      <xdr:rowOff>78105</xdr:rowOff>
    </xdr:to>
    <xdr:cxnSp macro="">
      <xdr:nvCxnSpPr>
        <xdr:cNvPr id="722" name="直線コネクタ 721">
          <a:extLst>
            <a:ext uri="{FF2B5EF4-FFF2-40B4-BE49-F238E27FC236}">
              <a16:creationId xmlns:a16="http://schemas.microsoft.com/office/drawing/2014/main" id="{503E4E34-CB59-466D-8373-391F1141B165}"/>
            </a:ext>
          </a:extLst>
        </xdr:cNvPr>
        <xdr:cNvCxnSpPr/>
      </xdr:nvCxnSpPr>
      <xdr:spPr>
        <a:xfrm>
          <a:off x="20434300" y="1447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27305</xdr:rowOff>
    </xdr:from>
    <xdr:to>
      <xdr:col>102</xdr:col>
      <xdr:colOff>165100</xdr:colOff>
      <xdr:row>84</xdr:row>
      <xdr:rowOff>128905</xdr:rowOff>
    </xdr:to>
    <xdr:sp macro="" textlink="">
      <xdr:nvSpPr>
        <xdr:cNvPr id="723" name="楕円 722">
          <a:extLst>
            <a:ext uri="{FF2B5EF4-FFF2-40B4-BE49-F238E27FC236}">
              <a16:creationId xmlns:a16="http://schemas.microsoft.com/office/drawing/2014/main" id="{18AE2153-B125-4908-B760-F3522EBD4B68}"/>
            </a:ext>
          </a:extLst>
        </xdr:cNvPr>
        <xdr:cNvSpPr/>
      </xdr:nvSpPr>
      <xdr:spPr>
        <a:xfrm>
          <a:off x="19494500" y="1442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78105</xdr:rowOff>
    </xdr:from>
    <xdr:to>
      <xdr:col>107</xdr:col>
      <xdr:colOff>50800</xdr:colOff>
      <xdr:row>84</xdr:row>
      <xdr:rowOff>78105</xdr:rowOff>
    </xdr:to>
    <xdr:cxnSp macro="">
      <xdr:nvCxnSpPr>
        <xdr:cNvPr id="724" name="直線コネクタ 723">
          <a:extLst>
            <a:ext uri="{FF2B5EF4-FFF2-40B4-BE49-F238E27FC236}">
              <a16:creationId xmlns:a16="http://schemas.microsoft.com/office/drawing/2014/main" id="{FA6C3696-EC70-41DD-89AC-CDAF02528D59}"/>
            </a:ext>
          </a:extLst>
        </xdr:cNvPr>
        <xdr:cNvCxnSpPr/>
      </xdr:nvCxnSpPr>
      <xdr:spPr>
        <a:xfrm>
          <a:off x="19545300" y="144799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33020</xdr:rowOff>
    </xdr:from>
    <xdr:to>
      <xdr:col>98</xdr:col>
      <xdr:colOff>38100</xdr:colOff>
      <xdr:row>84</xdr:row>
      <xdr:rowOff>134620</xdr:rowOff>
    </xdr:to>
    <xdr:sp macro="" textlink="">
      <xdr:nvSpPr>
        <xdr:cNvPr id="725" name="楕円 724">
          <a:extLst>
            <a:ext uri="{FF2B5EF4-FFF2-40B4-BE49-F238E27FC236}">
              <a16:creationId xmlns:a16="http://schemas.microsoft.com/office/drawing/2014/main" id="{2061D11A-25B7-4EF8-8BE2-954D09BFC58A}"/>
            </a:ext>
          </a:extLst>
        </xdr:cNvPr>
        <xdr:cNvSpPr/>
      </xdr:nvSpPr>
      <xdr:spPr>
        <a:xfrm>
          <a:off x="18605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78105</xdr:rowOff>
    </xdr:from>
    <xdr:to>
      <xdr:col>102</xdr:col>
      <xdr:colOff>114300</xdr:colOff>
      <xdr:row>84</xdr:row>
      <xdr:rowOff>83820</xdr:rowOff>
    </xdr:to>
    <xdr:cxnSp macro="">
      <xdr:nvCxnSpPr>
        <xdr:cNvPr id="726" name="直線コネクタ 725">
          <a:extLst>
            <a:ext uri="{FF2B5EF4-FFF2-40B4-BE49-F238E27FC236}">
              <a16:creationId xmlns:a16="http://schemas.microsoft.com/office/drawing/2014/main" id="{FD2A9312-6099-4349-A26B-4845286F838D}"/>
            </a:ext>
          </a:extLst>
        </xdr:cNvPr>
        <xdr:cNvCxnSpPr/>
      </xdr:nvCxnSpPr>
      <xdr:spPr>
        <a:xfrm flipV="1">
          <a:off x="18656300" y="144799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2557</xdr:rowOff>
    </xdr:from>
    <xdr:ext cx="469744" cy="259045"/>
    <xdr:sp macro="" textlink="">
      <xdr:nvSpPr>
        <xdr:cNvPr id="727" name="n_1aveValue【消防施設】&#10;一人当たり面積">
          <a:extLst>
            <a:ext uri="{FF2B5EF4-FFF2-40B4-BE49-F238E27FC236}">
              <a16:creationId xmlns:a16="http://schemas.microsoft.com/office/drawing/2014/main" id="{37E55310-34DD-4E37-B6CC-B87D4F73A31D}"/>
            </a:ext>
          </a:extLst>
        </xdr:cNvPr>
        <xdr:cNvSpPr txBox="1"/>
      </xdr:nvSpPr>
      <xdr:spPr>
        <a:xfrm>
          <a:off x="21075727" y="1389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156863</xdr:rowOff>
    </xdr:from>
    <xdr:ext cx="469744" cy="259045"/>
    <xdr:sp macro="" textlink="">
      <xdr:nvSpPr>
        <xdr:cNvPr id="728" name="n_2aveValue【消防施設】&#10;一人当たり面積">
          <a:extLst>
            <a:ext uri="{FF2B5EF4-FFF2-40B4-BE49-F238E27FC236}">
              <a16:creationId xmlns:a16="http://schemas.microsoft.com/office/drawing/2014/main" id="{FEC6E7C1-C22E-4129-AC31-01547CBACA5A}"/>
            </a:ext>
          </a:extLst>
        </xdr:cNvPr>
        <xdr:cNvSpPr txBox="1"/>
      </xdr:nvSpPr>
      <xdr:spPr>
        <a:xfrm>
          <a:off x="20199427" y="13872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36847</xdr:rowOff>
    </xdr:from>
    <xdr:ext cx="469744" cy="259045"/>
    <xdr:sp macro="" textlink="">
      <xdr:nvSpPr>
        <xdr:cNvPr id="729" name="n_3aveValue【消防施設】&#10;一人当たり面積">
          <a:extLst>
            <a:ext uri="{FF2B5EF4-FFF2-40B4-BE49-F238E27FC236}">
              <a16:creationId xmlns:a16="http://schemas.microsoft.com/office/drawing/2014/main" id="{F8124B09-3E42-4AD6-8D9A-7B5EA68975C9}"/>
            </a:ext>
          </a:extLst>
        </xdr:cNvPr>
        <xdr:cNvSpPr txBox="1"/>
      </xdr:nvSpPr>
      <xdr:spPr>
        <a:xfrm>
          <a:off x="193104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162577</xdr:rowOff>
    </xdr:from>
    <xdr:ext cx="469744" cy="259045"/>
    <xdr:sp macro="" textlink="">
      <xdr:nvSpPr>
        <xdr:cNvPr id="730" name="n_4aveValue【消防施設】&#10;一人当たり面積">
          <a:extLst>
            <a:ext uri="{FF2B5EF4-FFF2-40B4-BE49-F238E27FC236}">
              <a16:creationId xmlns:a16="http://schemas.microsoft.com/office/drawing/2014/main" id="{A4980A23-7BCC-42AC-845B-5D374894B862}"/>
            </a:ext>
          </a:extLst>
        </xdr:cNvPr>
        <xdr:cNvSpPr txBox="1"/>
      </xdr:nvSpPr>
      <xdr:spPr>
        <a:xfrm>
          <a:off x="18421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120032</xdr:rowOff>
    </xdr:from>
    <xdr:ext cx="469744" cy="259045"/>
    <xdr:sp macro="" textlink="">
      <xdr:nvSpPr>
        <xdr:cNvPr id="731" name="n_1mainValue【消防施設】&#10;一人当たり面積">
          <a:extLst>
            <a:ext uri="{FF2B5EF4-FFF2-40B4-BE49-F238E27FC236}">
              <a16:creationId xmlns:a16="http://schemas.microsoft.com/office/drawing/2014/main" id="{09304043-0436-4866-B5D7-8091301BBFD6}"/>
            </a:ext>
          </a:extLst>
        </xdr:cNvPr>
        <xdr:cNvSpPr txBox="1"/>
      </xdr:nvSpPr>
      <xdr:spPr>
        <a:xfrm>
          <a:off x="210757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120032</xdr:rowOff>
    </xdr:from>
    <xdr:ext cx="469744" cy="259045"/>
    <xdr:sp macro="" textlink="">
      <xdr:nvSpPr>
        <xdr:cNvPr id="732" name="n_2mainValue【消防施設】&#10;一人当たり面積">
          <a:extLst>
            <a:ext uri="{FF2B5EF4-FFF2-40B4-BE49-F238E27FC236}">
              <a16:creationId xmlns:a16="http://schemas.microsoft.com/office/drawing/2014/main" id="{D26946DE-4053-4898-A4FA-2B9AAE1F6BC9}"/>
            </a:ext>
          </a:extLst>
        </xdr:cNvPr>
        <xdr:cNvSpPr txBox="1"/>
      </xdr:nvSpPr>
      <xdr:spPr>
        <a:xfrm>
          <a:off x="20199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120032</xdr:rowOff>
    </xdr:from>
    <xdr:ext cx="469744" cy="259045"/>
    <xdr:sp macro="" textlink="">
      <xdr:nvSpPr>
        <xdr:cNvPr id="733" name="n_3mainValue【消防施設】&#10;一人当たり面積">
          <a:extLst>
            <a:ext uri="{FF2B5EF4-FFF2-40B4-BE49-F238E27FC236}">
              <a16:creationId xmlns:a16="http://schemas.microsoft.com/office/drawing/2014/main" id="{52C379F2-C027-4836-8BB5-BB22CD8A463F}"/>
            </a:ext>
          </a:extLst>
        </xdr:cNvPr>
        <xdr:cNvSpPr txBox="1"/>
      </xdr:nvSpPr>
      <xdr:spPr>
        <a:xfrm>
          <a:off x="19310427" y="1452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125747</xdr:rowOff>
    </xdr:from>
    <xdr:ext cx="469744" cy="259045"/>
    <xdr:sp macro="" textlink="">
      <xdr:nvSpPr>
        <xdr:cNvPr id="734" name="n_4mainValue【消防施設】&#10;一人当たり面積">
          <a:extLst>
            <a:ext uri="{FF2B5EF4-FFF2-40B4-BE49-F238E27FC236}">
              <a16:creationId xmlns:a16="http://schemas.microsoft.com/office/drawing/2014/main" id="{D584F8F8-80BF-443B-8723-9C05410D2960}"/>
            </a:ext>
          </a:extLst>
        </xdr:cNvPr>
        <xdr:cNvSpPr txBox="1"/>
      </xdr:nvSpPr>
      <xdr:spPr>
        <a:xfrm>
          <a:off x="18421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23C39ACF-C0D5-4D7D-9447-F762E696FF9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67C978C0-0C5F-4535-91B5-07DE6E0B3C0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EC4D46F4-8A72-43E8-8DC9-5A6E20F835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A6D6B8C4-ABC1-4C0E-8B42-7E08A033D5E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67B0770A-30C9-444F-A312-7E7CB346DA8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28B366E0-6196-45CE-814C-C4D19D9626D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C01E9061-D9F5-41D1-9E07-3A5346052F4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56A98058-2E06-4727-A6D0-B07C6579008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E068F557-976F-453A-8939-2A3A0C03CB3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5B1E7D3-2A74-44FE-93F8-B2EF92CFE9F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CB2140A-0888-4BEC-9F69-4AD25179533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6" name="直線コネクタ 745">
          <a:extLst>
            <a:ext uri="{FF2B5EF4-FFF2-40B4-BE49-F238E27FC236}">
              <a16:creationId xmlns:a16="http://schemas.microsoft.com/office/drawing/2014/main" id="{D5C2D788-4009-4F22-A5C1-16F114354BF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7" name="テキスト ボックス 746">
          <a:extLst>
            <a:ext uri="{FF2B5EF4-FFF2-40B4-BE49-F238E27FC236}">
              <a16:creationId xmlns:a16="http://schemas.microsoft.com/office/drawing/2014/main" id="{E9695887-8472-4D06-BEEE-DB9BB26913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8" name="直線コネクタ 747">
          <a:extLst>
            <a:ext uri="{FF2B5EF4-FFF2-40B4-BE49-F238E27FC236}">
              <a16:creationId xmlns:a16="http://schemas.microsoft.com/office/drawing/2014/main" id="{6853B60C-8CE4-475A-8EB0-BEA5312AF59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9" name="テキスト ボックス 748">
          <a:extLst>
            <a:ext uri="{FF2B5EF4-FFF2-40B4-BE49-F238E27FC236}">
              <a16:creationId xmlns:a16="http://schemas.microsoft.com/office/drawing/2014/main" id="{3F68A246-76C6-49DA-BFE8-3053A961F21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0" name="直線コネクタ 749">
          <a:extLst>
            <a:ext uri="{FF2B5EF4-FFF2-40B4-BE49-F238E27FC236}">
              <a16:creationId xmlns:a16="http://schemas.microsoft.com/office/drawing/2014/main" id="{FA88E625-5577-41FD-B22C-8C8DCF74EC7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1" name="テキスト ボックス 750">
          <a:extLst>
            <a:ext uri="{FF2B5EF4-FFF2-40B4-BE49-F238E27FC236}">
              <a16:creationId xmlns:a16="http://schemas.microsoft.com/office/drawing/2014/main" id="{5773DD07-5E4B-4C55-8759-6C499DC9E5C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2" name="直線コネクタ 751">
          <a:extLst>
            <a:ext uri="{FF2B5EF4-FFF2-40B4-BE49-F238E27FC236}">
              <a16:creationId xmlns:a16="http://schemas.microsoft.com/office/drawing/2014/main" id="{0FDADBD9-182D-47F9-AC25-69CC40840A5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3" name="テキスト ボックス 752">
          <a:extLst>
            <a:ext uri="{FF2B5EF4-FFF2-40B4-BE49-F238E27FC236}">
              <a16:creationId xmlns:a16="http://schemas.microsoft.com/office/drawing/2014/main" id="{4080199A-C880-4099-890C-8003BE17A53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4" name="直線コネクタ 753">
          <a:extLst>
            <a:ext uri="{FF2B5EF4-FFF2-40B4-BE49-F238E27FC236}">
              <a16:creationId xmlns:a16="http://schemas.microsoft.com/office/drawing/2014/main" id="{557F0A17-417B-434B-99DF-7B8F8153635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5" name="テキスト ボックス 754">
          <a:extLst>
            <a:ext uri="{FF2B5EF4-FFF2-40B4-BE49-F238E27FC236}">
              <a16:creationId xmlns:a16="http://schemas.microsoft.com/office/drawing/2014/main" id="{15931080-5C21-4461-A8A9-CBF6C448BAF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6" name="直線コネクタ 755">
          <a:extLst>
            <a:ext uri="{FF2B5EF4-FFF2-40B4-BE49-F238E27FC236}">
              <a16:creationId xmlns:a16="http://schemas.microsoft.com/office/drawing/2014/main" id="{A924B83F-13B4-49A0-8055-DEB0800A56E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7" name="テキスト ボックス 756">
          <a:extLst>
            <a:ext uri="{FF2B5EF4-FFF2-40B4-BE49-F238E27FC236}">
              <a16:creationId xmlns:a16="http://schemas.microsoft.com/office/drawing/2014/main" id="{A9EBF779-84C1-45F2-80E8-7F44E1A68EC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1F5D5481-BBA2-478A-936D-3BD786F9BD7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9" name="【庁舎】&#10;有形固定資産減価償却率グラフ枠">
          <a:extLst>
            <a:ext uri="{FF2B5EF4-FFF2-40B4-BE49-F238E27FC236}">
              <a16:creationId xmlns:a16="http://schemas.microsoft.com/office/drawing/2014/main" id="{6FF60905-F1B0-4AD7-8D0D-948B12F3DE9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136616</xdr:rowOff>
    </xdr:from>
    <xdr:to>
      <xdr:col>85</xdr:col>
      <xdr:colOff>126364</xdr:colOff>
      <xdr:row>109</xdr:row>
      <xdr:rowOff>33745</xdr:rowOff>
    </xdr:to>
    <xdr:cxnSp macro="">
      <xdr:nvCxnSpPr>
        <xdr:cNvPr id="760" name="直線コネクタ 759">
          <a:extLst>
            <a:ext uri="{FF2B5EF4-FFF2-40B4-BE49-F238E27FC236}">
              <a16:creationId xmlns:a16="http://schemas.microsoft.com/office/drawing/2014/main" id="{A9D10562-6622-4204-B1ED-C8A38AD92231}"/>
            </a:ext>
          </a:extLst>
        </xdr:cNvPr>
        <xdr:cNvCxnSpPr/>
      </xdr:nvCxnSpPr>
      <xdr:spPr>
        <a:xfrm flipV="1">
          <a:off x="16318864" y="17281616"/>
          <a:ext cx="0" cy="1440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1" name="【庁舎】&#10;有形固定資産減価償却率最小値テキスト">
          <a:extLst>
            <a:ext uri="{FF2B5EF4-FFF2-40B4-BE49-F238E27FC236}">
              <a16:creationId xmlns:a16="http://schemas.microsoft.com/office/drawing/2014/main" id="{034EAD17-98AC-479A-A521-DA0CD7AF8B3C}"/>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2" name="直線コネクタ 761">
          <a:extLst>
            <a:ext uri="{FF2B5EF4-FFF2-40B4-BE49-F238E27FC236}">
              <a16:creationId xmlns:a16="http://schemas.microsoft.com/office/drawing/2014/main" id="{853629A8-C4DE-4730-9719-3C1602C85913}"/>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83293</xdr:rowOff>
    </xdr:from>
    <xdr:ext cx="405111" cy="259045"/>
    <xdr:sp macro="" textlink="">
      <xdr:nvSpPr>
        <xdr:cNvPr id="763" name="【庁舎】&#10;有形固定資産減価償却率最大値テキスト">
          <a:extLst>
            <a:ext uri="{FF2B5EF4-FFF2-40B4-BE49-F238E27FC236}">
              <a16:creationId xmlns:a16="http://schemas.microsoft.com/office/drawing/2014/main" id="{F35605E1-0A9A-4410-9242-1C96CC78FC10}"/>
            </a:ext>
          </a:extLst>
        </xdr:cNvPr>
        <xdr:cNvSpPr txBox="1"/>
      </xdr:nvSpPr>
      <xdr:spPr>
        <a:xfrm>
          <a:off x="16357600" y="1705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136616</xdr:rowOff>
    </xdr:from>
    <xdr:to>
      <xdr:col>86</xdr:col>
      <xdr:colOff>25400</xdr:colOff>
      <xdr:row>100</xdr:row>
      <xdr:rowOff>136616</xdr:rowOff>
    </xdr:to>
    <xdr:cxnSp macro="">
      <xdr:nvCxnSpPr>
        <xdr:cNvPr id="764" name="直線コネクタ 763">
          <a:extLst>
            <a:ext uri="{FF2B5EF4-FFF2-40B4-BE49-F238E27FC236}">
              <a16:creationId xmlns:a16="http://schemas.microsoft.com/office/drawing/2014/main" id="{80E91C2F-8149-41A3-BB9D-E15E4AD37110}"/>
            </a:ext>
          </a:extLst>
        </xdr:cNvPr>
        <xdr:cNvCxnSpPr/>
      </xdr:nvCxnSpPr>
      <xdr:spPr>
        <a:xfrm>
          <a:off x="16230600" y="17281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163847</xdr:rowOff>
    </xdr:from>
    <xdr:ext cx="405111" cy="259045"/>
    <xdr:sp macro="" textlink="">
      <xdr:nvSpPr>
        <xdr:cNvPr id="765" name="【庁舎】&#10;有形固定資産減価償却率平均値テキスト">
          <a:extLst>
            <a:ext uri="{FF2B5EF4-FFF2-40B4-BE49-F238E27FC236}">
              <a16:creationId xmlns:a16="http://schemas.microsoft.com/office/drawing/2014/main" id="{BF7661A8-8F86-458F-AB19-7D9248F29456}"/>
            </a:ext>
          </a:extLst>
        </xdr:cNvPr>
        <xdr:cNvSpPr txBox="1"/>
      </xdr:nvSpPr>
      <xdr:spPr>
        <a:xfrm>
          <a:off x="16357600" y="1782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766" name="フローチャート: 判断 765">
          <a:extLst>
            <a:ext uri="{FF2B5EF4-FFF2-40B4-BE49-F238E27FC236}">
              <a16:creationId xmlns:a16="http://schemas.microsoft.com/office/drawing/2014/main" id="{89679B7D-B457-4A0F-A883-F73D0C40447F}"/>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67" name="フローチャート: 判断 766">
          <a:extLst>
            <a:ext uri="{FF2B5EF4-FFF2-40B4-BE49-F238E27FC236}">
              <a16:creationId xmlns:a16="http://schemas.microsoft.com/office/drawing/2014/main" id="{C938B969-C14A-4C80-87D4-05215C41FA03}"/>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68" name="フローチャート: 判断 767">
          <a:extLst>
            <a:ext uri="{FF2B5EF4-FFF2-40B4-BE49-F238E27FC236}">
              <a16:creationId xmlns:a16="http://schemas.microsoft.com/office/drawing/2014/main" id="{8135ACB9-4E05-42E8-9007-925BEBF7E080}"/>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769" name="フローチャート: 判断 768">
          <a:extLst>
            <a:ext uri="{FF2B5EF4-FFF2-40B4-BE49-F238E27FC236}">
              <a16:creationId xmlns:a16="http://schemas.microsoft.com/office/drawing/2014/main" id="{19C2A9AE-D0CC-4C62-B2EF-5A1D881890DF}"/>
            </a:ext>
          </a:extLst>
        </xdr:cNvPr>
        <xdr:cNvSpPr/>
      </xdr:nvSpPr>
      <xdr:spPr>
        <a:xfrm>
          <a:off x="13652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770" name="フローチャート: 判断 769">
          <a:extLst>
            <a:ext uri="{FF2B5EF4-FFF2-40B4-BE49-F238E27FC236}">
              <a16:creationId xmlns:a16="http://schemas.microsoft.com/office/drawing/2014/main" id="{1F662D39-0DF6-42CE-8A53-193B42FB1400}"/>
            </a:ext>
          </a:extLst>
        </xdr:cNvPr>
        <xdr:cNvSpPr/>
      </xdr:nvSpPr>
      <xdr:spPr>
        <a:xfrm>
          <a:off x="12763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A30FC0E-0686-49B5-BD55-9BEE77F8A48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ABC5EAE-0546-4F13-9156-1165FE8BDEA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F6566044-F992-4B69-81C6-396590DDDC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70FDBA4C-918D-40C9-94C1-EC2C00222B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D9BE78E5-A90D-4094-B800-699602AA373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85816</xdr:rowOff>
    </xdr:from>
    <xdr:to>
      <xdr:col>85</xdr:col>
      <xdr:colOff>177800</xdr:colOff>
      <xdr:row>101</xdr:row>
      <xdr:rowOff>15966</xdr:rowOff>
    </xdr:to>
    <xdr:sp macro="" textlink="">
      <xdr:nvSpPr>
        <xdr:cNvPr id="776" name="楕円 775">
          <a:extLst>
            <a:ext uri="{FF2B5EF4-FFF2-40B4-BE49-F238E27FC236}">
              <a16:creationId xmlns:a16="http://schemas.microsoft.com/office/drawing/2014/main" id="{B65B2AA3-A2BB-4E51-AD74-21A48982DB73}"/>
            </a:ext>
          </a:extLst>
        </xdr:cNvPr>
        <xdr:cNvSpPr/>
      </xdr:nvSpPr>
      <xdr:spPr>
        <a:xfrm>
          <a:off x="162687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38843</xdr:rowOff>
    </xdr:from>
    <xdr:ext cx="405111" cy="259045"/>
    <xdr:sp macro="" textlink="">
      <xdr:nvSpPr>
        <xdr:cNvPr id="777" name="【庁舎】&#10;有形固定資産減価償却率該当値テキスト">
          <a:extLst>
            <a:ext uri="{FF2B5EF4-FFF2-40B4-BE49-F238E27FC236}">
              <a16:creationId xmlns:a16="http://schemas.microsoft.com/office/drawing/2014/main" id="{DBB6CD77-7344-4B78-A5F2-DA6B5D7AEAC8}"/>
            </a:ext>
          </a:extLst>
        </xdr:cNvPr>
        <xdr:cNvSpPr txBox="1"/>
      </xdr:nvSpPr>
      <xdr:spPr>
        <a:xfrm>
          <a:off x="16357600" y="1718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17236</xdr:rowOff>
    </xdr:from>
    <xdr:to>
      <xdr:col>81</xdr:col>
      <xdr:colOff>101600</xdr:colOff>
      <xdr:row>100</xdr:row>
      <xdr:rowOff>118836</xdr:rowOff>
    </xdr:to>
    <xdr:sp macro="" textlink="">
      <xdr:nvSpPr>
        <xdr:cNvPr id="778" name="楕円 777">
          <a:extLst>
            <a:ext uri="{FF2B5EF4-FFF2-40B4-BE49-F238E27FC236}">
              <a16:creationId xmlns:a16="http://schemas.microsoft.com/office/drawing/2014/main" id="{0CDBE134-5D42-4BC0-B306-C58A2CAF661D}"/>
            </a:ext>
          </a:extLst>
        </xdr:cNvPr>
        <xdr:cNvSpPr/>
      </xdr:nvSpPr>
      <xdr:spPr>
        <a:xfrm>
          <a:off x="15430500" y="17162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68036</xdr:rowOff>
    </xdr:from>
    <xdr:to>
      <xdr:col>85</xdr:col>
      <xdr:colOff>127000</xdr:colOff>
      <xdr:row>100</xdr:row>
      <xdr:rowOff>136616</xdr:rowOff>
    </xdr:to>
    <xdr:cxnSp macro="">
      <xdr:nvCxnSpPr>
        <xdr:cNvPr id="779" name="直線コネクタ 778">
          <a:extLst>
            <a:ext uri="{FF2B5EF4-FFF2-40B4-BE49-F238E27FC236}">
              <a16:creationId xmlns:a16="http://schemas.microsoft.com/office/drawing/2014/main" id="{9DA73D45-BB5E-4594-BC19-BCCE34FA54AC}"/>
            </a:ext>
          </a:extLst>
        </xdr:cNvPr>
        <xdr:cNvCxnSpPr/>
      </xdr:nvCxnSpPr>
      <xdr:spPr>
        <a:xfrm>
          <a:off x="15481300" y="17213036"/>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18869</xdr:rowOff>
    </xdr:from>
    <xdr:to>
      <xdr:col>76</xdr:col>
      <xdr:colOff>165100</xdr:colOff>
      <xdr:row>103</xdr:row>
      <xdr:rowOff>120469</xdr:rowOff>
    </xdr:to>
    <xdr:sp macro="" textlink="">
      <xdr:nvSpPr>
        <xdr:cNvPr id="780" name="楕円 779">
          <a:extLst>
            <a:ext uri="{FF2B5EF4-FFF2-40B4-BE49-F238E27FC236}">
              <a16:creationId xmlns:a16="http://schemas.microsoft.com/office/drawing/2014/main" id="{F378B085-EA39-43DB-B4EB-1096D81F1CC4}"/>
            </a:ext>
          </a:extLst>
        </xdr:cNvPr>
        <xdr:cNvSpPr/>
      </xdr:nvSpPr>
      <xdr:spPr>
        <a:xfrm>
          <a:off x="14541500" y="1767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68036</xdr:rowOff>
    </xdr:from>
    <xdr:to>
      <xdr:col>81</xdr:col>
      <xdr:colOff>50800</xdr:colOff>
      <xdr:row>103</xdr:row>
      <xdr:rowOff>69669</xdr:rowOff>
    </xdr:to>
    <xdr:cxnSp macro="">
      <xdr:nvCxnSpPr>
        <xdr:cNvPr id="781" name="直線コネクタ 780">
          <a:extLst>
            <a:ext uri="{FF2B5EF4-FFF2-40B4-BE49-F238E27FC236}">
              <a16:creationId xmlns:a16="http://schemas.microsoft.com/office/drawing/2014/main" id="{5680E67C-A368-4516-8BB8-516E9FB4234D}"/>
            </a:ext>
          </a:extLst>
        </xdr:cNvPr>
        <xdr:cNvCxnSpPr/>
      </xdr:nvCxnSpPr>
      <xdr:spPr>
        <a:xfrm flipV="1">
          <a:off x="14592300" y="17213036"/>
          <a:ext cx="889000" cy="5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92348</xdr:rowOff>
    </xdr:from>
    <xdr:to>
      <xdr:col>72</xdr:col>
      <xdr:colOff>38100</xdr:colOff>
      <xdr:row>109</xdr:row>
      <xdr:rowOff>22498</xdr:rowOff>
    </xdr:to>
    <xdr:sp macro="" textlink="">
      <xdr:nvSpPr>
        <xdr:cNvPr id="782" name="楕円 781">
          <a:extLst>
            <a:ext uri="{FF2B5EF4-FFF2-40B4-BE49-F238E27FC236}">
              <a16:creationId xmlns:a16="http://schemas.microsoft.com/office/drawing/2014/main" id="{4AD9B000-B37D-43CD-A701-375CAB877B57}"/>
            </a:ext>
          </a:extLst>
        </xdr:cNvPr>
        <xdr:cNvSpPr/>
      </xdr:nvSpPr>
      <xdr:spPr>
        <a:xfrm>
          <a:off x="13652500" y="1860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69669</xdr:rowOff>
    </xdr:from>
    <xdr:to>
      <xdr:col>76</xdr:col>
      <xdr:colOff>114300</xdr:colOff>
      <xdr:row>108</xdr:row>
      <xdr:rowOff>143148</xdr:rowOff>
    </xdr:to>
    <xdr:cxnSp macro="">
      <xdr:nvCxnSpPr>
        <xdr:cNvPr id="783" name="直線コネクタ 782">
          <a:extLst>
            <a:ext uri="{FF2B5EF4-FFF2-40B4-BE49-F238E27FC236}">
              <a16:creationId xmlns:a16="http://schemas.microsoft.com/office/drawing/2014/main" id="{7FD7D3AD-5606-40DB-82DE-5E3BE4FAB0E1}"/>
            </a:ext>
          </a:extLst>
        </xdr:cNvPr>
        <xdr:cNvCxnSpPr/>
      </xdr:nvCxnSpPr>
      <xdr:spPr>
        <a:xfrm flipV="1">
          <a:off x="13703300" y="17729019"/>
          <a:ext cx="889000" cy="93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74386</xdr:rowOff>
    </xdr:from>
    <xdr:to>
      <xdr:col>67</xdr:col>
      <xdr:colOff>101600</xdr:colOff>
      <xdr:row>109</xdr:row>
      <xdr:rowOff>4536</xdr:rowOff>
    </xdr:to>
    <xdr:sp macro="" textlink="">
      <xdr:nvSpPr>
        <xdr:cNvPr id="784" name="楕円 783">
          <a:extLst>
            <a:ext uri="{FF2B5EF4-FFF2-40B4-BE49-F238E27FC236}">
              <a16:creationId xmlns:a16="http://schemas.microsoft.com/office/drawing/2014/main" id="{BF4EF131-2698-4FAC-B1CA-6EF1A76C2054}"/>
            </a:ext>
          </a:extLst>
        </xdr:cNvPr>
        <xdr:cNvSpPr/>
      </xdr:nvSpPr>
      <xdr:spPr>
        <a:xfrm>
          <a:off x="12763500" y="1859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125186</xdr:rowOff>
    </xdr:from>
    <xdr:to>
      <xdr:col>71</xdr:col>
      <xdr:colOff>177800</xdr:colOff>
      <xdr:row>108</xdr:row>
      <xdr:rowOff>143148</xdr:rowOff>
    </xdr:to>
    <xdr:cxnSp macro="">
      <xdr:nvCxnSpPr>
        <xdr:cNvPr id="785" name="直線コネクタ 784">
          <a:extLst>
            <a:ext uri="{FF2B5EF4-FFF2-40B4-BE49-F238E27FC236}">
              <a16:creationId xmlns:a16="http://schemas.microsoft.com/office/drawing/2014/main" id="{4B5EF180-FAB5-45DE-AB4C-C707F4E4E5DD}"/>
            </a:ext>
          </a:extLst>
        </xdr:cNvPr>
        <xdr:cNvCxnSpPr/>
      </xdr:nvCxnSpPr>
      <xdr:spPr>
        <a:xfrm>
          <a:off x="12814300" y="18641786"/>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86" name="n_1aveValue【庁舎】&#10;有形固定資産減価償却率">
          <a:extLst>
            <a:ext uri="{FF2B5EF4-FFF2-40B4-BE49-F238E27FC236}">
              <a16:creationId xmlns:a16="http://schemas.microsoft.com/office/drawing/2014/main" id="{B1BEF734-862F-4AF2-B31F-C086D06762F3}"/>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787" name="n_2aveValue【庁舎】&#10;有形固定資産減価償却率">
          <a:extLst>
            <a:ext uri="{FF2B5EF4-FFF2-40B4-BE49-F238E27FC236}">
              <a16:creationId xmlns:a16="http://schemas.microsoft.com/office/drawing/2014/main" id="{3E6C2640-9F4C-42F0-A566-DE146A28170F}"/>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788" name="n_3aveValue【庁舎】&#10;有形固定資産減価償却率">
          <a:extLst>
            <a:ext uri="{FF2B5EF4-FFF2-40B4-BE49-F238E27FC236}">
              <a16:creationId xmlns:a16="http://schemas.microsoft.com/office/drawing/2014/main" id="{3B148474-202B-4838-9679-47C3D856DCA2}"/>
            </a:ext>
          </a:extLst>
        </xdr:cNvPr>
        <xdr:cNvSpPr txBox="1"/>
      </xdr:nvSpPr>
      <xdr:spPr>
        <a:xfrm>
          <a:off x="13500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37391</xdr:rowOff>
    </xdr:from>
    <xdr:ext cx="405111" cy="259045"/>
    <xdr:sp macro="" textlink="">
      <xdr:nvSpPr>
        <xdr:cNvPr id="789" name="n_4aveValue【庁舎】&#10;有形固定資産減価償却率">
          <a:extLst>
            <a:ext uri="{FF2B5EF4-FFF2-40B4-BE49-F238E27FC236}">
              <a16:creationId xmlns:a16="http://schemas.microsoft.com/office/drawing/2014/main" id="{0B4EC9A9-7D86-4B30-A825-7C592560C6A4}"/>
            </a:ext>
          </a:extLst>
        </xdr:cNvPr>
        <xdr:cNvSpPr txBox="1"/>
      </xdr:nvSpPr>
      <xdr:spPr>
        <a:xfrm>
          <a:off x="12611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135363</xdr:rowOff>
    </xdr:from>
    <xdr:ext cx="340478" cy="259045"/>
    <xdr:sp macro="" textlink="">
      <xdr:nvSpPr>
        <xdr:cNvPr id="790" name="n_1mainValue【庁舎】&#10;有形固定資産減価償却率">
          <a:extLst>
            <a:ext uri="{FF2B5EF4-FFF2-40B4-BE49-F238E27FC236}">
              <a16:creationId xmlns:a16="http://schemas.microsoft.com/office/drawing/2014/main" id="{3B1698FF-4784-45EE-8205-016CF37EB424}"/>
            </a:ext>
          </a:extLst>
        </xdr:cNvPr>
        <xdr:cNvSpPr txBox="1"/>
      </xdr:nvSpPr>
      <xdr:spPr>
        <a:xfrm>
          <a:off x="15298361" y="169374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136996</xdr:rowOff>
    </xdr:from>
    <xdr:ext cx="405111" cy="259045"/>
    <xdr:sp macro="" textlink="">
      <xdr:nvSpPr>
        <xdr:cNvPr id="791" name="n_2mainValue【庁舎】&#10;有形固定資産減価償却率">
          <a:extLst>
            <a:ext uri="{FF2B5EF4-FFF2-40B4-BE49-F238E27FC236}">
              <a16:creationId xmlns:a16="http://schemas.microsoft.com/office/drawing/2014/main" id="{2649D5A5-6B2C-4C64-9D15-0C0EB6CB270D}"/>
            </a:ext>
          </a:extLst>
        </xdr:cNvPr>
        <xdr:cNvSpPr txBox="1"/>
      </xdr:nvSpPr>
      <xdr:spPr>
        <a:xfrm>
          <a:off x="14389744" y="1745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13625</xdr:rowOff>
    </xdr:from>
    <xdr:ext cx="405111" cy="259045"/>
    <xdr:sp macro="" textlink="">
      <xdr:nvSpPr>
        <xdr:cNvPr id="792" name="n_3mainValue【庁舎】&#10;有形固定資産減価償却率">
          <a:extLst>
            <a:ext uri="{FF2B5EF4-FFF2-40B4-BE49-F238E27FC236}">
              <a16:creationId xmlns:a16="http://schemas.microsoft.com/office/drawing/2014/main" id="{A93D6AD8-72DE-46DF-B323-2B104BF9481C}"/>
            </a:ext>
          </a:extLst>
        </xdr:cNvPr>
        <xdr:cNvSpPr txBox="1"/>
      </xdr:nvSpPr>
      <xdr:spPr>
        <a:xfrm>
          <a:off x="13500744" y="1870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167113</xdr:rowOff>
    </xdr:from>
    <xdr:ext cx="405111" cy="259045"/>
    <xdr:sp macro="" textlink="">
      <xdr:nvSpPr>
        <xdr:cNvPr id="793" name="n_4mainValue【庁舎】&#10;有形固定資産減価償却率">
          <a:extLst>
            <a:ext uri="{FF2B5EF4-FFF2-40B4-BE49-F238E27FC236}">
              <a16:creationId xmlns:a16="http://schemas.microsoft.com/office/drawing/2014/main" id="{83F6DAF7-DBFF-4B12-BCA2-E2447FEB72DE}"/>
            </a:ext>
          </a:extLst>
        </xdr:cNvPr>
        <xdr:cNvSpPr txBox="1"/>
      </xdr:nvSpPr>
      <xdr:spPr>
        <a:xfrm>
          <a:off x="12611744" y="1868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61BDA777-53A6-4691-995C-99B7D016655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3F4AB37C-0F6A-40AA-9D47-EC55405B68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2A954D7-879D-4FD4-85EE-73ED5F4A688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53F0BCD2-46F5-4C2E-9B18-CACE3513EB3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3157517F-D3F2-46B4-89EA-9771F6B40A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9E349EEC-A3A0-46B6-AB09-540828AC020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C5DE015E-0DA9-45F2-AEAC-33612B377DE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EEBA02B7-9ECD-4CBF-A6CA-BEADD1A7340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2FE7B40-2859-4FB2-BEFC-A7227338410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F69A0BFC-15D7-4F03-A955-A59190BB41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CB87C230-3D92-412A-BD6A-8527333D3811}"/>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5" name="直線コネクタ 804">
          <a:extLst>
            <a:ext uri="{FF2B5EF4-FFF2-40B4-BE49-F238E27FC236}">
              <a16:creationId xmlns:a16="http://schemas.microsoft.com/office/drawing/2014/main" id="{B69FFD8F-0C1C-4077-817D-CD0713D3941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F8F32757-4500-48D8-ABDC-2504AD8A9E4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7" name="直線コネクタ 806">
          <a:extLst>
            <a:ext uri="{FF2B5EF4-FFF2-40B4-BE49-F238E27FC236}">
              <a16:creationId xmlns:a16="http://schemas.microsoft.com/office/drawing/2014/main" id="{D5D0AB93-5309-485B-8FEE-69A8DD20873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8" name="テキスト ボックス 807">
          <a:extLst>
            <a:ext uri="{FF2B5EF4-FFF2-40B4-BE49-F238E27FC236}">
              <a16:creationId xmlns:a16="http://schemas.microsoft.com/office/drawing/2014/main" id="{CE45D723-2A85-415E-8D33-7D7260EBFA39}"/>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9" name="直線コネクタ 808">
          <a:extLst>
            <a:ext uri="{FF2B5EF4-FFF2-40B4-BE49-F238E27FC236}">
              <a16:creationId xmlns:a16="http://schemas.microsoft.com/office/drawing/2014/main" id="{AFCDAEEF-3722-498E-87A6-1D27A9CF8CA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0" name="テキスト ボックス 809">
          <a:extLst>
            <a:ext uri="{FF2B5EF4-FFF2-40B4-BE49-F238E27FC236}">
              <a16:creationId xmlns:a16="http://schemas.microsoft.com/office/drawing/2014/main" id="{36F3CE0B-8699-44B1-B911-B44A9A5EEA3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1" name="直線コネクタ 810">
          <a:extLst>
            <a:ext uri="{FF2B5EF4-FFF2-40B4-BE49-F238E27FC236}">
              <a16:creationId xmlns:a16="http://schemas.microsoft.com/office/drawing/2014/main" id="{733F254A-AB1D-45A7-B6F7-3BAFDB30648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2" name="テキスト ボックス 811">
          <a:extLst>
            <a:ext uri="{FF2B5EF4-FFF2-40B4-BE49-F238E27FC236}">
              <a16:creationId xmlns:a16="http://schemas.microsoft.com/office/drawing/2014/main" id="{EF005BBB-5FF4-4CC9-8708-0D5F198C2D1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3" name="直線コネクタ 812">
          <a:extLst>
            <a:ext uri="{FF2B5EF4-FFF2-40B4-BE49-F238E27FC236}">
              <a16:creationId xmlns:a16="http://schemas.microsoft.com/office/drawing/2014/main" id="{2AB69C2F-2F6B-44C1-AFA9-864A9231D26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4" name="テキスト ボックス 813">
          <a:extLst>
            <a:ext uri="{FF2B5EF4-FFF2-40B4-BE49-F238E27FC236}">
              <a16:creationId xmlns:a16="http://schemas.microsoft.com/office/drawing/2014/main" id="{55333E3A-0CDA-4750-8E66-B271C2DB9C7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5" name="直線コネクタ 814">
          <a:extLst>
            <a:ext uri="{FF2B5EF4-FFF2-40B4-BE49-F238E27FC236}">
              <a16:creationId xmlns:a16="http://schemas.microsoft.com/office/drawing/2014/main" id="{BA5BB62F-97FC-43B4-AF91-F70DD8BCB07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6" name="テキスト ボックス 815">
          <a:extLst>
            <a:ext uri="{FF2B5EF4-FFF2-40B4-BE49-F238E27FC236}">
              <a16:creationId xmlns:a16="http://schemas.microsoft.com/office/drawing/2014/main" id="{2CBB3650-29E8-417E-91E9-119D502C69E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7" name="直線コネクタ 816">
          <a:extLst>
            <a:ext uri="{FF2B5EF4-FFF2-40B4-BE49-F238E27FC236}">
              <a16:creationId xmlns:a16="http://schemas.microsoft.com/office/drawing/2014/main" id="{2EEC292F-5B09-428E-AB25-F8D9A7AC290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8" name="テキスト ボックス 817">
          <a:extLst>
            <a:ext uri="{FF2B5EF4-FFF2-40B4-BE49-F238E27FC236}">
              <a16:creationId xmlns:a16="http://schemas.microsoft.com/office/drawing/2014/main" id="{11884909-048C-4F5F-9B49-1CB0B433AA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9" name="【庁舎】&#10;一人当たり面積グラフ枠">
          <a:extLst>
            <a:ext uri="{FF2B5EF4-FFF2-40B4-BE49-F238E27FC236}">
              <a16:creationId xmlns:a16="http://schemas.microsoft.com/office/drawing/2014/main" id="{E833ABFB-D739-44E3-BDFF-AC6D6A4E83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23949</xdr:rowOff>
    </xdr:from>
    <xdr:to>
      <xdr:col>116</xdr:col>
      <xdr:colOff>62864</xdr:colOff>
      <xdr:row>109</xdr:row>
      <xdr:rowOff>32113</xdr:rowOff>
    </xdr:to>
    <xdr:cxnSp macro="">
      <xdr:nvCxnSpPr>
        <xdr:cNvPr id="820" name="直線コネクタ 819">
          <a:extLst>
            <a:ext uri="{FF2B5EF4-FFF2-40B4-BE49-F238E27FC236}">
              <a16:creationId xmlns:a16="http://schemas.microsoft.com/office/drawing/2014/main" id="{737B74E3-C257-4566-86F8-4CCA2F377CF3}"/>
            </a:ext>
          </a:extLst>
        </xdr:cNvPr>
        <xdr:cNvCxnSpPr/>
      </xdr:nvCxnSpPr>
      <xdr:spPr>
        <a:xfrm flipV="1">
          <a:off x="22160864" y="1716894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1" name="【庁舎】&#10;一人当たり面積最小値テキスト">
          <a:extLst>
            <a:ext uri="{FF2B5EF4-FFF2-40B4-BE49-F238E27FC236}">
              <a16:creationId xmlns:a16="http://schemas.microsoft.com/office/drawing/2014/main" id="{CBA9DB7B-2FF8-48DB-A071-C778A8BAB41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2" name="直線コネクタ 821">
          <a:extLst>
            <a:ext uri="{FF2B5EF4-FFF2-40B4-BE49-F238E27FC236}">
              <a16:creationId xmlns:a16="http://schemas.microsoft.com/office/drawing/2014/main" id="{EB9A4170-8B84-42E5-9C0F-FC7BDADB9FE4}"/>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142076</xdr:rowOff>
    </xdr:from>
    <xdr:ext cx="469744" cy="259045"/>
    <xdr:sp macro="" textlink="">
      <xdr:nvSpPr>
        <xdr:cNvPr id="823" name="【庁舎】&#10;一人当たり面積最大値テキスト">
          <a:extLst>
            <a:ext uri="{FF2B5EF4-FFF2-40B4-BE49-F238E27FC236}">
              <a16:creationId xmlns:a16="http://schemas.microsoft.com/office/drawing/2014/main" id="{8784E6DD-493B-49B6-B4C6-82AF44AB41A7}"/>
            </a:ext>
          </a:extLst>
        </xdr:cNvPr>
        <xdr:cNvSpPr txBox="1"/>
      </xdr:nvSpPr>
      <xdr:spPr>
        <a:xfrm>
          <a:off x="22199600" y="1694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23949</xdr:rowOff>
    </xdr:from>
    <xdr:to>
      <xdr:col>116</xdr:col>
      <xdr:colOff>152400</xdr:colOff>
      <xdr:row>100</xdr:row>
      <xdr:rowOff>23949</xdr:rowOff>
    </xdr:to>
    <xdr:cxnSp macro="">
      <xdr:nvCxnSpPr>
        <xdr:cNvPr id="824" name="直線コネクタ 823">
          <a:extLst>
            <a:ext uri="{FF2B5EF4-FFF2-40B4-BE49-F238E27FC236}">
              <a16:creationId xmlns:a16="http://schemas.microsoft.com/office/drawing/2014/main" id="{3D8942E4-9231-4443-B531-85E1D192DC6D}"/>
            </a:ext>
          </a:extLst>
        </xdr:cNvPr>
        <xdr:cNvCxnSpPr/>
      </xdr:nvCxnSpPr>
      <xdr:spPr>
        <a:xfrm>
          <a:off x="22072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64606</xdr:rowOff>
    </xdr:from>
    <xdr:ext cx="469744" cy="259045"/>
    <xdr:sp macro="" textlink="">
      <xdr:nvSpPr>
        <xdr:cNvPr id="825" name="【庁舎】&#10;一人当たり面積平均値テキスト">
          <a:extLst>
            <a:ext uri="{FF2B5EF4-FFF2-40B4-BE49-F238E27FC236}">
              <a16:creationId xmlns:a16="http://schemas.microsoft.com/office/drawing/2014/main" id="{473857AB-64EF-4C83-9BFC-4676E889991F}"/>
            </a:ext>
          </a:extLst>
        </xdr:cNvPr>
        <xdr:cNvSpPr txBox="1"/>
      </xdr:nvSpPr>
      <xdr:spPr>
        <a:xfrm>
          <a:off x="22199600" y="18066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41729</xdr:rowOff>
    </xdr:from>
    <xdr:to>
      <xdr:col>116</xdr:col>
      <xdr:colOff>114300</xdr:colOff>
      <xdr:row>106</xdr:row>
      <xdr:rowOff>143329</xdr:rowOff>
    </xdr:to>
    <xdr:sp macro="" textlink="">
      <xdr:nvSpPr>
        <xdr:cNvPr id="826" name="フローチャート: 判断 825">
          <a:extLst>
            <a:ext uri="{FF2B5EF4-FFF2-40B4-BE49-F238E27FC236}">
              <a16:creationId xmlns:a16="http://schemas.microsoft.com/office/drawing/2014/main" id="{DE4919E8-E196-4E7C-8BB2-DD11E78C65D8}"/>
            </a:ext>
          </a:extLst>
        </xdr:cNvPr>
        <xdr:cNvSpPr/>
      </xdr:nvSpPr>
      <xdr:spPr>
        <a:xfrm>
          <a:off x="22110700" y="1821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74386</xdr:rowOff>
    </xdr:from>
    <xdr:to>
      <xdr:col>112</xdr:col>
      <xdr:colOff>38100</xdr:colOff>
      <xdr:row>107</xdr:row>
      <xdr:rowOff>4536</xdr:rowOff>
    </xdr:to>
    <xdr:sp macro="" textlink="">
      <xdr:nvSpPr>
        <xdr:cNvPr id="827" name="フローチャート: 判断 826">
          <a:extLst>
            <a:ext uri="{FF2B5EF4-FFF2-40B4-BE49-F238E27FC236}">
              <a16:creationId xmlns:a16="http://schemas.microsoft.com/office/drawing/2014/main" id="{EE0A01B0-5216-4D3E-83FF-5D0FBBAD7E70}"/>
            </a:ext>
          </a:extLst>
        </xdr:cNvPr>
        <xdr:cNvSpPr/>
      </xdr:nvSpPr>
      <xdr:spPr>
        <a:xfrm>
          <a:off x="21272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77651</xdr:rowOff>
    </xdr:from>
    <xdr:to>
      <xdr:col>107</xdr:col>
      <xdr:colOff>101600</xdr:colOff>
      <xdr:row>107</xdr:row>
      <xdr:rowOff>7801</xdr:rowOff>
    </xdr:to>
    <xdr:sp macro="" textlink="">
      <xdr:nvSpPr>
        <xdr:cNvPr id="828" name="フローチャート: 判断 827">
          <a:extLst>
            <a:ext uri="{FF2B5EF4-FFF2-40B4-BE49-F238E27FC236}">
              <a16:creationId xmlns:a16="http://schemas.microsoft.com/office/drawing/2014/main" id="{6ECC1A92-B1C6-49B1-B93A-BF3592F98697}"/>
            </a:ext>
          </a:extLst>
        </xdr:cNvPr>
        <xdr:cNvSpPr/>
      </xdr:nvSpPr>
      <xdr:spPr>
        <a:xfrm>
          <a:off x="20383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29" name="フローチャート: 判断 828">
          <a:extLst>
            <a:ext uri="{FF2B5EF4-FFF2-40B4-BE49-F238E27FC236}">
              <a16:creationId xmlns:a16="http://schemas.microsoft.com/office/drawing/2014/main" id="{802EA013-6F80-4DAC-8526-DFC8ECB66821}"/>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87449</xdr:rowOff>
    </xdr:from>
    <xdr:to>
      <xdr:col>98</xdr:col>
      <xdr:colOff>38100</xdr:colOff>
      <xdr:row>107</xdr:row>
      <xdr:rowOff>17599</xdr:rowOff>
    </xdr:to>
    <xdr:sp macro="" textlink="">
      <xdr:nvSpPr>
        <xdr:cNvPr id="830" name="フローチャート: 判断 829">
          <a:extLst>
            <a:ext uri="{FF2B5EF4-FFF2-40B4-BE49-F238E27FC236}">
              <a16:creationId xmlns:a16="http://schemas.microsoft.com/office/drawing/2014/main" id="{2B9341C2-E880-441A-ADE6-D08C1F81F609}"/>
            </a:ext>
          </a:extLst>
        </xdr:cNvPr>
        <xdr:cNvSpPr/>
      </xdr:nvSpPr>
      <xdr:spPr>
        <a:xfrm>
          <a:off x="18605500" y="182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9A772D7-124F-4AD0-B602-3304ABC3F6A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808CF54-C4E2-4B89-BE5A-6E95AC22697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D02465C8-5CA2-4670-9BA8-19612367519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58EF476-4946-41D1-B11F-D94CA34EB53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33D08800-DB75-441E-8BDE-A04AFFE9FBC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141332</xdr:rowOff>
    </xdr:from>
    <xdr:to>
      <xdr:col>116</xdr:col>
      <xdr:colOff>114300</xdr:colOff>
      <xdr:row>108</xdr:row>
      <xdr:rowOff>71482</xdr:rowOff>
    </xdr:to>
    <xdr:sp macro="" textlink="">
      <xdr:nvSpPr>
        <xdr:cNvPr id="836" name="楕円 835">
          <a:extLst>
            <a:ext uri="{FF2B5EF4-FFF2-40B4-BE49-F238E27FC236}">
              <a16:creationId xmlns:a16="http://schemas.microsoft.com/office/drawing/2014/main" id="{713BD538-DAAA-4DBE-84FC-F6EC828EEBD3}"/>
            </a:ext>
          </a:extLst>
        </xdr:cNvPr>
        <xdr:cNvSpPr/>
      </xdr:nvSpPr>
      <xdr:spPr>
        <a:xfrm>
          <a:off x="22110700" y="1848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119759</xdr:rowOff>
    </xdr:from>
    <xdr:ext cx="469744" cy="259045"/>
    <xdr:sp macro="" textlink="">
      <xdr:nvSpPr>
        <xdr:cNvPr id="837" name="【庁舎】&#10;一人当たり面積該当値テキスト">
          <a:extLst>
            <a:ext uri="{FF2B5EF4-FFF2-40B4-BE49-F238E27FC236}">
              <a16:creationId xmlns:a16="http://schemas.microsoft.com/office/drawing/2014/main" id="{4B8AC7DC-FEFC-416A-A67D-AEC7A76A0AB4}"/>
            </a:ext>
          </a:extLst>
        </xdr:cNvPr>
        <xdr:cNvSpPr txBox="1"/>
      </xdr:nvSpPr>
      <xdr:spPr>
        <a:xfrm>
          <a:off x="22199600" y="1846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38" name="楕円 837">
          <a:extLst>
            <a:ext uri="{FF2B5EF4-FFF2-40B4-BE49-F238E27FC236}">
              <a16:creationId xmlns:a16="http://schemas.microsoft.com/office/drawing/2014/main" id="{29E99B2B-F244-415E-90A7-531E0F47345D}"/>
            </a:ext>
          </a:extLst>
        </xdr:cNvPr>
        <xdr:cNvSpPr/>
      </xdr:nvSpPr>
      <xdr:spPr>
        <a:xfrm>
          <a:off x="21272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20682</xdr:rowOff>
    </xdr:from>
    <xdr:to>
      <xdr:col>116</xdr:col>
      <xdr:colOff>63500</xdr:colOff>
      <xdr:row>108</xdr:row>
      <xdr:rowOff>30480</xdr:rowOff>
    </xdr:to>
    <xdr:cxnSp macro="">
      <xdr:nvCxnSpPr>
        <xdr:cNvPr id="839" name="直線コネクタ 838">
          <a:extLst>
            <a:ext uri="{FF2B5EF4-FFF2-40B4-BE49-F238E27FC236}">
              <a16:creationId xmlns:a16="http://schemas.microsoft.com/office/drawing/2014/main" id="{7E4AA1D4-2156-44EC-BF12-C987ECC2084E}"/>
            </a:ext>
          </a:extLst>
        </xdr:cNvPr>
        <xdr:cNvCxnSpPr/>
      </xdr:nvCxnSpPr>
      <xdr:spPr>
        <a:xfrm flipV="1">
          <a:off x="21323300" y="18537282"/>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169092</xdr:rowOff>
    </xdr:from>
    <xdr:to>
      <xdr:col>107</xdr:col>
      <xdr:colOff>101600</xdr:colOff>
      <xdr:row>105</xdr:row>
      <xdr:rowOff>99242</xdr:rowOff>
    </xdr:to>
    <xdr:sp macro="" textlink="">
      <xdr:nvSpPr>
        <xdr:cNvPr id="840" name="楕円 839">
          <a:extLst>
            <a:ext uri="{FF2B5EF4-FFF2-40B4-BE49-F238E27FC236}">
              <a16:creationId xmlns:a16="http://schemas.microsoft.com/office/drawing/2014/main" id="{91D72E28-D913-4421-93C1-B7688DE9C4D7}"/>
            </a:ext>
          </a:extLst>
        </xdr:cNvPr>
        <xdr:cNvSpPr/>
      </xdr:nvSpPr>
      <xdr:spPr>
        <a:xfrm>
          <a:off x="20383500" y="1799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48442</xdr:rowOff>
    </xdr:from>
    <xdr:to>
      <xdr:col>111</xdr:col>
      <xdr:colOff>177800</xdr:colOff>
      <xdr:row>108</xdr:row>
      <xdr:rowOff>30480</xdr:rowOff>
    </xdr:to>
    <xdr:cxnSp macro="">
      <xdr:nvCxnSpPr>
        <xdr:cNvPr id="841" name="直線コネクタ 840">
          <a:extLst>
            <a:ext uri="{FF2B5EF4-FFF2-40B4-BE49-F238E27FC236}">
              <a16:creationId xmlns:a16="http://schemas.microsoft.com/office/drawing/2014/main" id="{9CB62021-5DCC-472D-A462-00B33E14F6D0}"/>
            </a:ext>
          </a:extLst>
        </xdr:cNvPr>
        <xdr:cNvCxnSpPr/>
      </xdr:nvCxnSpPr>
      <xdr:spPr>
        <a:xfrm>
          <a:off x="20434300" y="18050692"/>
          <a:ext cx="889000" cy="49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98879</xdr:rowOff>
    </xdr:from>
    <xdr:to>
      <xdr:col>102</xdr:col>
      <xdr:colOff>165100</xdr:colOff>
      <xdr:row>108</xdr:row>
      <xdr:rowOff>29029</xdr:rowOff>
    </xdr:to>
    <xdr:sp macro="" textlink="">
      <xdr:nvSpPr>
        <xdr:cNvPr id="842" name="楕円 841">
          <a:extLst>
            <a:ext uri="{FF2B5EF4-FFF2-40B4-BE49-F238E27FC236}">
              <a16:creationId xmlns:a16="http://schemas.microsoft.com/office/drawing/2014/main" id="{2F0569DE-E734-4039-8E3B-0D9AFDF39461}"/>
            </a:ext>
          </a:extLst>
        </xdr:cNvPr>
        <xdr:cNvSpPr/>
      </xdr:nvSpPr>
      <xdr:spPr>
        <a:xfrm>
          <a:off x="19494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48442</xdr:rowOff>
    </xdr:from>
    <xdr:to>
      <xdr:col>107</xdr:col>
      <xdr:colOff>50800</xdr:colOff>
      <xdr:row>107</xdr:row>
      <xdr:rowOff>149679</xdr:rowOff>
    </xdr:to>
    <xdr:cxnSp macro="">
      <xdr:nvCxnSpPr>
        <xdr:cNvPr id="843" name="直線コネクタ 842">
          <a:extLst>
            <a:ext uri="{FF2B5EF4-FFF2-40B4-BE49-F238E27FC236}">
              <a16:creationId xmlns:a16="http://schemas.microsoft.com/office/drawing/2014/main" id="{8F46A47B-74BA-4BCC-BB37-4A8CF991BBFA}"/>
            </a:ext>
          </a:extLst>
        </xdr:cNvPr>
        <xdr:cNvCxnSpPr/>
      </xdr:nvCxnSpPr>
      <xdr:spPr>
        <a:xfrm flipV="1">
          <a:off x="19545300" y="18050692"/>
          <a:ext cx="889000" cy="444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44" name="楕円 843">
          <a:extLst>
            <a:ext uri="{FF2B5EF4-FFF2-40B4-BE49-F238E27FC236}">
              <a16:creationId xmlns:a16="http://schemas.microsoft.com/office/drawing/2014/main" id="{E2F908E5-B51B-417D-A4BD-942C7F9E5772}"/>
            </a:ext>
          </a:extLst>
        </xdr:cNvPr>
        <xdr:cNvSpPr/>
      </xdr:nvSpPr>
      <xdr:spPr>
        <a:xfrm>
          <a:off x="18605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149679</xdr:rowOff>
    </xdr:from>
    <xdr:to>
      <xdr:col>102</xdr:col>
      <xdr:colOff>114300</xdr:colOff>
      <xdr:row>107</xdr:row>
      <xdr:rowOff>156211</xdr:rowOff>
    </xdr:to>
    <xdr:cxnSp macro="">
      <xdr:nvCxnSpPr>
        <xdr:cNvPr id="845" name="直線コネクタ 844">
          <a:extLst>
            <a:ext uri="{FF2B5EF4-FFF2-40B4-BE49-F238E27FC236}">
              <a16:creationId xmlns:a16="http://schemas.microsoft.com/office/drawing/2014/main" id="{1A3BC748-C112-4D69-8199-BFA3A9D428A5}"/>
            </a:ext>
          </a:extLst>
        </xdr:cNvPr>
        <xdr:cNvCxnSpPr/>
      </xdr:nvCxnSpPr>
      <xdr:spPr>
        <a:xfrm flipV="1">
          <a:off x="18656300" y="184948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21063</xdr:rowOff>
    </xdr:from>
    <xdr:ext cx="469744" cy="259045"/>
    <xdr:sp macro="" textlink="">
      <xdr:nvSpPr>
        <xdr:cNvPr id="846" name="n_1aveValue【庁舎】&#10;一人当たり面積">
          <a:extLst>
            <a:ext uri="{FF2B5EF4-FFF2-40B4-BE49-F238E27FC236}">
              <a16:creationId xmlns:a16="http://schemas.microsoft.com/office/drawing/2014/main" id="{126FF76F-8869-462F-9AB6-C07EBD8D9874}"/>
            </a:ext>
          </a:extLst>
        </xdr:cNvPr>
        <xdr:cNvSpPr txBox="1"/>
      </xdr:nvSpPr>
      <xdr:spPr>
        <a:xfrm>
          <a:off x="210757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170378</xdr:rowOff>
    </xdr:from>
    <xdr:ext cx="469744" cy="259045"/>
    <xdr:sp macro="" textlink="">
      <xdr:nvSpPr>
        <xdr:cNvPr id="847" name="n_2aveValue【庁舎】&#10;一人当たり面積">
          <a:extLst>
            <a:ext uri="{FF2B5EF4-FFF2-40B4-BE49-F238E27FC236}">
              <a16:creationId xmlns:a16="http://schemas.microsoft.com/office/drawing/2014/main" id="{A0ED0137-53AE-4DA0-9651-60409B618E12}"/>
            </a:ext>
          </a:extLst>
        </xdr:cNvPr>
        <xdr:cNvSpPr txBox="1"/>
      </xdr:nvSpPr>
      <xdr:spPr>
        <a:xfrm>
          <a:off x="20199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48" name="n_3aveValue【庁舎】&#10;一人当たり面積">
          <a:extLst>
            <a:ext uri="{FF2B5EF4-FFF2-40B4-BE49-F238E27FC236}">
              <a16:creationId xmlns:a16="http://schemas.microsoft.com/office/drawing/2014/main" id="{F28F1DA1-5E3A-4AF0-A761-C16B1F7AAF52}"/>
            </a:ext>
          </a:extLst>
        </xdr:cNvPr>
        <xdr:cNvSpPr txBox="1"/>
      </xdr:nvSpPr>
      <xdr:spPr>
        <a:xfrm>
          <a:off x="19310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34126</xdr:rowOff>
    </xdr:from>
    <xdr:ext cx="469744" cy="259045"/>
    <xdr:sp macro="" textlink="">
      <xdr:nvSpPr>
        <xdr:cNvPr id="849" name="n_4aveValue【庁舎】&#10;一人当たり面積">
          <a:extLst>
            <a:ext uri="{FF2B5EF4-FFF2-40B4-BE49-F238E27FC236}">
              <a16:creationId xmlns:a16="http://schemas.microsoft.com/office/drawing/2014/main" id="{3C693F5C-374E-4C5F-92E8-DCC776723F2C}"/>
            </a:ext>
          </a:extLst>
        </xdr:cNvPr>
        <xdr:cNvSpPr txBox="1"/>
      </xdr:nvSpPr>
      <xdr:spPr>
        <a:xfrm>
          <a:off x="18421427" y="1803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50" name="n_1mainValue【庁舎】&#10;一人当たり面積">
          <a:extLst>
            <a:ext uri="{FF2B5EF4-FFF2-40B4-BE49-F238E27FC236}">
              <a16:creationId xmlns:a16="http://schemas.microsoft.com/office/drawing/2014/main" id="{3A0578C5-2D09-4C5C-9B59-39A902631971}"/>
            </a:ext>
          </a:extLst>
        </xdr:cNvPr>
        <xdr:cNvSpPr txBox="1"/>
      </xdr:nvSpPr>
      <xdr:spPr>
        <a:xfrm>
          <a:off x="21075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115769</xdr:rowOff>
    </xdr:from>
    <xdr:ext cx="469744" cy="259045"/>
    <xdr:sp macro="" textlink="">
      <xdr:nvSpPr>
        <xdr:cNvPr id="851" name="n_2mainValue【庁舎】&#10;一人当たり面積">
          <a:extLst>
            <a:ext uri="{FF2B5EF4-FFF2-40B4-BE49-F238E27FC236}">
              <a16:creationId xmlns:a16="http://schemas.microsoft.com/office/drawing/2014/main" id="{52E91FA9-56AC-4F12-9B69-A9C4EA675573}"/>
            </a:ext>
          </a:extLst>
        </xdr:cNvPr>
        <xdr:cNvSpPr txBox="1"/>
      </xdr:nvSpPr>
      <xdr:spPr>
        <a:xfrm>
          <a:off x="20199427" y="1777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20156</xdr:rowOff>
    </xdr:from>
    <xdr:ext cx="469744" cy="259045"/>
    <xdr:sp macro="" textlink="">
      <xdr:nvSpPr>
        <xdr:cNvPr id="852" name="n_3mainValue【庁舎】&#10;一人当たり面積">
          <a:extLst>
            <a:ext uri="{FF2B5EF4-FFF2-40B4-BE49-F238E27FC236}">
              <a16:creationId xmlns:a16="http://schemas.microsoft.com/office/drawing/2014/main" id="{0C524F4D-AFF0-4748-A081-1CCDD74B2826}"/>
            </a:ext>
          </a:extLst>
        </xdr:cNvPr>
        <xdr:cNvSpPr txBox="1"/>
      </xdr:nvSpPr>
      <xdr:spPr>
        <a:xfrm>
          <a:off x="19310427" y="1853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3" name="n_4mainValue【庁舎】&#10;一人当たり面積">
          <a:extLst>
            <a:ext uri="{FF2B5EF4-FFF2-40B4-BE49-F238E27FC236}">
              <a16:creationId xmlns:a16="http://schemas.microsoft.com/office/drawing/2014/main" id="{13E6C1D4-1C28-4D46-86F2-DD852768BA6D}"/>
            </a:ext>
          </a:extLst>
        </xdr:cNvPr>
        <xdr:cNvSpPr txBox="1"/>
      </xdr:nvSpPr>
      <xdr:spPr>
        <a:xfrm>
          <a:off x="18421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DF168749-66E8-4D68-A05C-1AB11D59FC6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787E4C2D-E8A1-4368-9EBC-2CF2A629BD6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61858B57-9CAE-4FD2-96D2-9EB332C96C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本市において、類似団体と比較して有形固定資産減価償却率が特に高くなっている施設は、体育館・プール、福祉施設、消防施設である。</a:t>
          </a:r>
          <a:r>
            <a:rPr kumimoji="1" lang="ja-JP" altLang="ja-JP" sz="1300" b="0" i="0" strike="noStrike" baseline="0">
              <a:solidFill>
                <a:schemeClr val="tx1"/>
              </a:solidFill>
              <a:effectLst/>
              <a:latin typeface="ＭＳ Ｐゴシック" panose="020B0600070205080204" pitchFamily="50" charset="-128"/>
              <a:ea typeface="ＭＳ Ｐゴシック" panose="020B0600070205080204" pitchFamily="50" charset="-128"/>
              <a:cs typeface="+mn-cs"/>
            </a:rPr>
            <a:t>消</a:t>
          </a:r>
          <a:r>
            <a:rPr kumimoji="1" lang="ja-JP" altLang="ja-JP" sz="1300" b="0" i="0" baseline="0">
              <a:solidFill>
                <a:schemeClr val="tx1"/>
              </a:solidFill>
              <a:effectLst/>
              <a:latin typeface="ＭＳ Ｐゴシック" panose="020B0600070205080204" pitchFamily="50" charset="-128"/>
              <a:ea typeface="ＭＳ Ｐゴシック" panose="020B0600070205080204" pitchFamily="50" charset="-128"/>
              <a:cs typeface="+mn-cs"/>
            </a:rPr>
            <a:t>防施設については、消防本部・分署のほか、防火貯水槽、消防団のポンプ庫などが該当しており、特に防火貯水槽については、施設数も多い中で古くは昭和２０年代から建設されているものが多数あり、それらが耐用年数を経過しているため高くなっている。福祉施設については、児童養護施設興望館が昭和４０年代、児童発達支援事業所ひまわり学園が平成５年に建設されており、耐用年数を経過しているため高くなっている。なお、福祉施設で最も古かった昭和４２年建設の老人福祉センター寿山荘については、関係団体と協議を行ったうえで平成３０年度に除却を完了したことから、福祉施設全体の有形固定資産減価償却率はやや低下した。</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類似団体と比較して有形固定資産減価償却率が特に低くなっている図書館については、平成２７年度に図書館と市民ギャラリーを複合化し、新施設を建設したため低くなっている。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また</a:t>
          </a:r>
          <a:r>
            <a:rPr kumimoji="1" lang="ja-JP" altLang="ja-JP" sz="1400">
              <a:solidFill>
                <a:schemeClr val="tx1"/>
              </a:solidFill>
              <a:effectLst/>
              <a:latin typeface="ＭＳ Ｐゴシック" panose="020B0600070205080204" pitchFamily="50" charset="-128"/>
              <a:ea typeface="ＭＳ Ｐゴシック" panose="020B0600070205080204" pitchFamily="50" charset="-128"/>
              <a:cs typeface="+mn-cs"/>
            </a:rPr>
            <a:t>庁舎については、旧庁舎が耐用年数を経過しており高くなっていたが、令和３年度に新庁舎を建設したため、有形固定資産減価償却率が大幅に低下した。</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　その他の施設については、前年度と比較して特に大きな増減はない。</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75" thickBot="1" x14ac:dyDescent="0.2">
      <c r="B2" s="176" t="s">
        <v>77</v>
      </c>
      <c r="C2" s="176"/>
      <c r="D2" s="177"/>
    </row>
    <row r="3" spans="1:119" ht="18.75" customHeight="1" thickBot="1" x14ac:dyDescent="0.2">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44260546</v>
      </c>
      <c r="BO4" s="384"/>
      <c r="BP4" s="384"/>
      <c r="BQ4" s="384"/>
      <c r="BR4" s="384"/>
      <c r="BS4" s="384"/>
      <c r="BT4" s="384"/>
      <c r="BU4" s="385"/>
      <c r="BV4" s="383">
        <v>44780263</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7.8</v>
      </c>
      <c r="CU4" s="390"/>
      <c r="CV4" s="390"/>
      <c r="CW4" s="390"/>
      <c r="CX4" s="390"/>
      <c r="CY4" s="390"/>
      <c r="CZ4" s="390"/>
      <c r="DA4" s="391"/>
      <c r="DB4" s="389">
        <v>7.2</v>
      </c>
      <c r="DC4" s="390"/>
      <c r="DD4" s="390"/>
      <c r="DE4" s="390"/>
      <c r="DF4" s="390"/>
      <c r="DG4" s="390"/>
      <c r="DH4" s="390"/>
      <c r="DI4" s="391"/>
    </row>
    <row r="5" spans="1:119" ht="18.75" customHeight="1" x14ac:dyDescent="0.15">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42597532</v>
      </c>
      <c r="BO5" s="421"/>
      <c r="BP5" s="421"/>
      <c r="BQ5" s="421"/>
      <c r="BR5" s="421"/>
      <c r="BS5" s="421"/>
      <c r="BT5" s="421"/>
      <c r="BU5" s="422"/>
      <c r="BV5" s="420">
        <v>42950196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92.6</v>
      </c>
      <c r="CU5" s="418"/>
      <c r="CV5" s="418"/>
      <c r="CW5" s="418"/>
      <c r="CX5" s="418"/>
      <c r="CY5" s="418"/>
      <c r="CZ5" s="418"/>
      <c r="DA5" s="419"/>
      <c r="DB5" s="417">
        <v>94</v>
      </c>
      <c r="DC5" s="418"/>
      <c r="DD5" s="418"/>
      <c r="DE5" s="418"/>
      <c r="DF5" s="418"/>
      <c r="DG5" s="418"/>
      <c r="DH5" s="418"/>
      <c r="DI5" s="419"/>
    </row>
    <row r="6" spans="1:119" ht="18.75" customHeight="1" x14ac:dyDescent="0.15">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1663014</v>
      </c>
      <c r="BO6" s="421"/>
      <c r="BP6" s="421"/>
      <c r="BQ6" s="421"/>
      <c r="BR6" s="421"/>
      <c r="BS6" s="421"/>
      <c r="BT6" s="421"/>
      <c r="BU6" s="422"/>
      <c r="BV6" s="420">
        <v>1830067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93.3</v>
      </c>
      <c r="CU6" s="458"/>
      <c r="CV6" s="458"/>
      <c r="CW6" s="458"/>
      <c r="CX6" s="458"/>
      <c r="CY6" s="458"/>
      <c r="CZ6" s="458"/>
      <c r="DA6" s="459"/>
      <c r="DB6" s="457">
        <v>95.6</v>
      </c>
      <c r="DC6" s="458"/>
      <c r="DD6" s="458"/>
      <c r="DE6" s="458"/>
      <c r="DF6" s="458"/>
      <c r="DG6" s="458"/>
      <c r="DH6" s="458"/>
      <c r="DI6" s="459"/>
    </row>
    <row r="7" spans="1:119" ht="18.75" customHeight="1" x14ac:dyDescent="0.15">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76881</v>
      </c>
      <c r="BO7" s="421"/>
      <c r="BP7" s="421"/>
      <c r="BQ7" s="421"/>
      <c r="BR7" s="421"/>
      <c r="BS7" s="421"/>
      <c r="BT7" s="421"/>
      <c r="BU7" s="422"/>
      <c r="BV7" s="420">
        <v>369851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20406238</v>
      </c>
      <c r="CU7" s="421"/>
      <c r="CV7" s="421"/>
      <c r="CW7" s="421"/>
      <c r="CX7" s="421"/>
      <c r="CY7" s="421"/>
      <c r="CZ7" s="421"/>
      <c r="DA7" s="422"/>
      <c r="DB7" s="420">
        <v>20305619</v>
      </c>
      <c r="DC7" s="421"/>
      <c r="DD7" s="421"/>
      <c r="DE7" s="421"/>
      <c r="DF7" s="421"/>
      <c r="DG7" s="421"/>
      <c r="DH7" s="421"/>
      <c r="DI7" s="422"/>
    </row>
    <row r="8" spans="1:119" ht="18.75" customHeight="1" thickBot="1" x14ac:dyDescent="0.2">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1586133</v>
      </c>
      <c r="BO8" s="421"/>
      <c r="BP8" s="421"/>
      <c r="BQ8" s="421"/>
      <c r="BR8" s="421"/>
      <c r="BS8" s="421"/>
      <c r="BT8" s="421"/>
      <c r="BU8" s="422"/>
      <c r="BV8" s="420">
        <v>1460216</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0.56999999999999995</v>
      </c>
      <c r="CU8" s="461"/>
      <c r="CV8" s="461"/>
      <c r="CW8" s="461"/>
      <c r="CX8" s="461"/>
      <c r="CY8" s="461"/>
      <c r="CZ8" s="461"/>
      <c r="DA8" s="462"/>
      <c r="DB8" s="460">
        <v>0.57999999999999996</v>
      </c>
      <c r="DC8" s="461"/>
      <c r="DD8" s="461"/>
      <c r="DE8" s="461"/>
      <c r="DF8" s="461"/>
      <c r="DG8" s="461"/>
      <c r="DH8" s="461"/>
      <c r="DI8" s="462"/>
    </row>
    <row r="9" spans="1:119" ht="18.75" customHeight="1" thickBot="1" x14ac:dyDescent="0.2">
      <c r="A9" s="175"/>
      <c r="B9" s="414" t="s">
        <v>106</v>
      </c>
      <c r="C9" s="415"/>
      <c r="D9" s="415"/>
      <c r="E9" s="415"/>
      <c r="F9" s="415"/>
      <c r="G9" s="415"/>
      <c r="H9" s="415"/>
      <c r="I9" s="415"/>
      <c r="J9" s="415"/>
      <c r="K9" s="463"/>
      <c r="L9" s="464" t="s">
        <v>107</v>
      </c>
      <c r="M9" s="465"/>
      <c r="N9" s="465"/>
      <c r="O9" s="465"/>
      <c r="P9" s="465"/>
      <c r="Q9" s="466"/>
      <c r="R9" s="467">
        <v>81252</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125917</v>
      </c>
      <c r="BO9" s="421"/>
      <c r="BP9" s="421"/>
      <c r="BQ9" s="421"/>
      <c r="BR9" s="421"/>
      <c r="BS9" s="421"/>
      <c r="BT9" s="421"/>
      <c r="BU9" s="422"/>
      <c r="BV9" s="420">
        <v>96604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12.2</v>
      </c>
      <c r="CU9" s="418"/>
      <c r="CV9" s="418"/>
      <c r="CW9" s="418"/>
      <c r="CX9" s="418"/>
      <c r="CY9" s="418"/>
      <c r="CZ9" s="418"/>
      <c r="DA9" s="419"/>
      <c r="DB9" s="417">
        <v>12.6</v>
      </c>
      <c r="DC9" s="418"/>
      <c r="DD9" s="418"/>
      <c r="DE9" s="418"/>
      <c r="DF9" s="418"/>
      <c r="DG9" s="418"/>
      <c r="DH9" s="418"/>
      <c r="DI9" s="419"/>
    </row>
    <row r="10" spans="1:119" ht="18.75" customHeight="1" thickBot="1" x14ac:dyDescent="0.2">
      <c r="A10" s="175"/>
      <c r="B10" s="414"/>
      <c r="C10" s="415"/>
      <c r="D10" s="415"/>
      <c r="E10" s="415"/>
      <c r="F10" s="415"/>
      <c r="G10" s="415"/>
      <c r="H10" s="415"/>
      <c r="I10" s="415"/>
      <c r="J10" s="415"/>
      <c r="K10" s="463"/>
      <c r="L10" s="470" t="s">
        <v>112</v>
      </c>
      <c r="M10" s="450"/>
      <c r="N10" s="450"/>
      <c r="O10" s="450"/>
      <c r="P10" s="450"/>
      <c r="Q10" s="451"/>
      <c r="R10" s="471">
        <v>85953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750360</v>
      </c>
      <c r="BO10" s="421"/>
      <c r="BP10" s="421"/>
      <c r="BQ10" s="421"/>
      <c r="BR10" s="421"/>
      <c r="BS10" s="421"/>
      <c r="BT10" s="421"/>
      <c r="BU10" s="422"/>
      <c r="BV10" s="420">
        <v>700176</v>
      </c>
      <c r="BW10" s="421"/>
      <c r="BX10" s="421"/>
      <c r="BY10" s="421"/>
      <c r="BZ10" s="421"/>
      <c r="CA10" s="421"/>
      <c r="CB10" s="421"/>
      <c r="CC10" s="422"/>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75"/>
      <c r="B12" s="480" t="s">
        <v>123</v>
      </c>
      <c r="C12" s="481"/>
      <c r="D12" s="481"/>
      <c r="E12" s="481"/>
      <c r="F12" s="481"/>
      <c r="G12" s="481"/>
      <c r="H12" s="481"/>
      <c r="I12" s="481"/>
      <c r="J12" s="481"/>
      <c r="K12" s="482"/>
      <c r="L12" s="489" t="s">
        <v>124</v>
      </c>
      <c r="M12" s="490"/>
      <c r="N12" s="490"/>
      <c r="O12" s="490"/>
      <c r="P12" s="490"/>
      <c r="Q12" s="491"/>
      <c r="R12" s="492">
        <v>75838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119</v>
      </c>
      <c r="AV12" s="453"/>
      <c r="AW12" s="453"/>
      <c r="AX12" s="453"/>
      <c r="AY12" s="454" t="s">
        <v>128</v>
      </c>
      <c r="AZ12" s="455"/>
      <c r="BA12" s="455"/>
      <c r="BB12" s="455"/>
      <c r="BC12" s="455"/>
      <c r="BD12" s="455"/>
      <c r="BE12" s="455"/>
      <c r="BF12" s="455"/>
      <c r="BG12" s="455"/>
      <c r="BH12" s="455"/>
      <c r="BI12" s="455"/>
      <c r="BJ12" s="455"/>
      <c r="BK12" s="455"/>
      <c r="BL12" s="455"/>
      <c r="BM12" s="456"/>
      <c r="BN12" s="420">
        <v>753994</v>
      </c>
      <c r="BO12" s="421"/>
      <c r="BP12" s="421"/>
      <c r="BQ12" s="421"/>
      <c r="BR12" s="421"/>
      <c r="BS12" s="421"/>
      <c r="BT12" s="421"/>
      <c r="BU12" s="422"/>
      <c r="BV12" s="420">
        <v>750000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75"/>
      <c r="B13" s="483"/>
      <c r="C13" s="484"/>
      <c r="D13" s="484"/>
      <c r="E13" s="484"/>
      <c r="F13" s="484"/>
      <c r="G13" s="484"/>
      <c r="H13" s="484"/>
      <c r="I13" s="484"/>
      <c r="J13" s="484"/>
      <c r="K13" s="485"/>
      <c r="L13" s="184"/>
      <c r="M13" s="511" t="s">
        <v>130</v>
      </c>
      <c r="N13" s="512"/>
      <c r="O13" s="512"/>
      <c r="P13" s="512"/>
      <c r="Q13" s="513"/>
      <c r="R13" s="504">
        <v>74813</v>
      </c>
      <c r="S13" s="505"/>
      <c r="T13" s="505"/>
      <c r="U13" s="505"/>
      <c r="V13" s="506"/>
      <c r="W13" s="436" t="s">
        <v>131</v>
      </c>
      <c r="X13" s="437"/>
      <c r="Y13" s="437"/>
      <c r="Z13" s="437"/>
      <c r="AA13" s="437"/>
      <c r="AB13" s="427"/>
      <c r="AC13" s="471">
        <v>1369</v>
      </c>
      <c r="AD13" s="472"/>
      <c r="AE13" s="472"/>
      <c r="AF13" s="472"/>
      <c r="AG13" s="514"/>
      <c r="AH13" s="471">
        <v>1564</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122283</v>
      </c>
      <c r="BO13" s="421"/>
      <c r="BP13" s="421"/>
      <c r="BQ13" s="421"/>
      <c r="BR13" s="421"/>
      <c r="BS13" s="421"/>
      <c r="BT13" s="421"/>
      <c r="BU13" s="422"/>
      <c r="BV13" s="420">
        <v>46780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8.1999999999999993</v>
      </c>
      <c r="CU13" s="418"/>
      <c r="CV13" s="418"/>
      <c r="CW13" s="418"/>
      <c r="CX13" s="418"/>
      <c r="CY13" s="418"/>
      <c r="CZ13" s="418"/>
      <c r="DA13" s="419"/>
      <c r="DB13" s="417">
        <v>7.8</v>
      </c>
      <c r="DC13" s="418"/>
      <c r="DD13" s="418"/>
      <c r="DE13" s="418"/>
      <c r="DF13" s="418"/>
      <c r="DG13" s="418"/>
      <c r="DH13" s="418"/>
      <c r="DI13" s="419"/>
    </row>
    <row r="14" spans="1:119" ht="18.75" customHeight="1" thickBot="1" x14ac:dyDescent="0.2">
      <c r="A14" s="175"/>
      <c r="B14" s="483"/>
      <c r="C14" s="484"/>
      <c r="D14" s="484"/>
      <c r="E14" s="484"/>
      <c r="F14" s="484"/>
      <c r="G14" s="484"/>
      <c r="H14" s="484"/>
      <c r="I14" s="484"/>
      <c r="J14" s="484"/>
      <c r="K14" s="485"/>
      <c r="L14" s="501" t="s">
        <v>135</v>
      </c>
      <c r="M14" s="502"/>
      <c r="N14" s="502"/>
      <c r="O14" s="502"/>
      <c r="P14" s="502"/>
      <c r="Q14" s="503"/>
      <c r="R14" s="504">
        <v>77232</v>
      </c>
      <c r="S14" s="505"/>
      <c r="T14" s="505"/>
      <c r="U14" s="505"/>
      <c r="V14" s="506"/>
      <c r="W14" s="410"/>
      <c r="X14" s="411"/>
      <c r="Y14" s="411"/>
      <c r="Z14" s="411"/>
      <c r="AA14" s="411"/>
      <c r="AB14" s="400"/>
      <c r="AC14" s="507">
        <v>3.5</v>
      </c>
      <c r="AD14" s="508"/>
      <c r="AE14" s="508"/>
      <c r="AF14" s="508"/>
      <c r="AG14" s="509"/>
      <c r="AH14" s="507">
        <v>3.9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45.1</v>
      </c>
      <c r="CU14" s="519"/>
      <c r="CV14" s="519"/>
      <c r="CW14" s="519"/>
      <c r="CX14" s="519"/>
      <c r="CY14" s="519"/>
      <c r="CZ14" s="519"/>
      <c r="DA14" s="520"/>
      <c r="DB14" s="518">
        <v>41.2</v>
      </c>
      <c r="DC14" s="519"/>
      <c r="DD14" s="519"/>
      <c r="DE14" s="519"/>
      <c r="DF14" s="519"/>
      <c r="DG14" s="519"/>
      <c r="DH14" s="519"/>
      <c r="DI14" s="520"/>
    </row>
    <row r="15" spans="1:119" ht="18.75" customHeight="1" x14ac:dyDescent="0.15">
      <c r="A15" s="175"/>
      <c r="B15" s="483"/>
      <c r="C15" s="484"/>
      <c r="D15" s="484"/>
      <c r="E15" s="484"/>
      <c r="F15" s="484"/>
      <c r="G15" s="484"/>
      <c r="H15" s="484"/>
      <c r="I15" s="484"/>
      <c r="J15" s="484"/>
      <c r="K15" s="485"/>
      <c r="L15" s="184"/>
      <c r="M15" s="511" t="s">
        <v>130</v>
      </c>
      <c r="N15" s="512"/>
      <c r="O15" s="512"/>
      <c r="P15" s="512"/>
      <c r="Q15" s="513"/>
      <c r="R15" s="504">
        <v>76346</v>
      </c>
      <c r="S15" s="505"/>
      <c r="T15" s="505"/>
      <c r="U15" s="505"/>
      <c r="V15" s="506"/>
      <c r="W15" s="436" t="s">
        <v>137</v>
      </c>
      <c r="X15" s="437"/>
      <c r="Y15" s="437"/>
      <c r="Z15" s="437"/>
      <c r="AA15" s="437"/>
      <c r="AB15" s="427"/>
      <c r="AC15" s="471">
        <v>13599</v>
      </c>
      <c r="AD15" s="472"/>
      <c r="AE15" s="472"/>
      <c r="AF15" s="472"/>
      <c r="AG15" s="514"/>
      <c r="AH15" s="471">
        <v>14215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10250755</v>
      </c>
      <c r="BO15" s="384"/>
      <c r="BP15" s="384"/>
      <c r="BQ15" s="384"/>
      <c r="BR15" s="384"/>
      <c r="BS15" s="384"/>
      <c r="BT15" s="384"/>
      <c r="BU15" s="385"/>
      <c r="BV15" s="383">
        <v>10027881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34.5</v>
      </c>
      <c r="AD16" s="508"/>
      <c r="AE16" s="508"/>
      <c r="AF16" s="508"/>
      <c r="AG16" s="509"/>
      <c r="AH16" s="507">
        <v>35.4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17572760</v>
      </c>
      <c r="BO16" s="421"/>
      <c r="BP16" s="421"/>
      <c r="BQ16" s="421"/>
      <c r="BR16" s="421"/>
      <c r="BS16" s="421"/>
      <c r="BT16" s="421"/>
      <c r="BU16" s="422"/>
      <c r="BV16" s="420">
        <v>17327597</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24481</v>
      </c>
      <c r="AD17" s="472"/>
      <c r="AE17" s="472"/>
      <c r="AF17" s="472"/>
      <c r="AG17" s="514"/>
      <c r="AH17" s="471">
        <v>24384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12912527</v>
      </c>
      <c r="BO17" s="421"/>
      <c r="BP17" s="421"/>
      <c r="BQ17" s="421"/>
      <c r="BR17" s="421"/>
      <c r="BS17" s="421"/>
      <c r="BT17" s="421"/>
      <c r="BU17" s="422"/>
      <c r="BV17" s="420">
        <v>12641631</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75"/>
      <c r="B18" s="542" t="s">
        <v>147</v>
      </c>
      <c r="C18" s="463"/>
      <c r="D18" s="463"/>
      <c r="E18" s="543"/>
      <c r="F18" s="543"/>
      <c r="G18" s="543"/>
      <c r="H18" s="543"/>
      <c r="I18" s="543"/>
      <c r="J18" s="543"/>
      <c r="K18" s="543"/>
      <c r="L18" s="544">
        <v>548.51</v>
      </c>
      <c r="M18" s="544"/>
      <c r="N18" s="544"/>
      <c r="O18" s="544"/>
      <c r="P18" s="544"/>
      <c r="Q18" s="544"/>
      <c r="R18" s="545"/>
      <c r="S18" s="545"/>
      <c r="T18" s="545"/>
      <c r="U18" s="545"/>
      <c r="V18" s="546"/>
      <c r="W18" s="438"/>
      <c r="X18" s="439"/>
      <c r="Y18" s="439"/>
      <c r="Z18" s="439"/>
      <c r="AA18" s="439"/>
      <c r="AB18" s="430"/>
      <c r="AC18" s="547">
        <v>62.1</v>
      </c>
      <c r="AD18" s="548"/>
      <c r="AE18" s="548"/>
      <c r="AF18" s="548"/>
      <c r="AG18" s="549"/>
      <c r="AH18" s="547">
        <v>60.7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19925670</v>
      </c>
      <c r="BO18" s="421"/>
      <c r="BP18" s="421"/>
      <c r="BQ18" s="421"/>
      <c r="BR18" s="421"/>
      <c r="BS18" s="421"/>
      <c r="BT18" s="421"/>
      <c r="BU18" s="422"/>
      <c r="BV18" s="420">
        <v>19825255</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75"/>
      <c r="B19" s="542" t="s">
        <v>149</v>
      </c>
      <c r="C19" s="463"/>
      <c r="D19" s="463"/>
      <c r="E19" s="543"/>
      <c r="F19" s="543"/>
      <c r="G19" s="543"/>
      <c r="H19" s="543"/>
      <c r="I19" s="543"/>
      <c r="J19" s="543"/>
      <c r="K19" s="543"/>
      <c r="L19" s="551">
        <v>148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27494193</v>
      </c>
      <c r="BO19" s="421"/>
      <c r="BP19" s="421"/>
      <c r="BQ19" s="421"/>
      <c r="BR19" s="421"/>
      <c r="BS19" s="421"/>
      <c r="BT19" s="421"/>
      <c r="BU19" s="422"/>
      <c r="BV19" s="420">
        <v>26641466</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75"/>
      <c r="B20" s="542" t="s">
        <v>151</v>
      </c>
      <c r="C20" s="463"/>
      <c r="D20" s="463"/>
      <c r="E20" s="543"/>
      <c r="F20" s="543"/>
      <c r="G20" s="543"/>
      <c r="H20" s="543"/>
      <c r="I20" s="543"/>
      <c r="J20" s="543"/>
      <c r="K20" s="543"/>
      <c r="L20" s="551">
        <v>33095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36920274</v>
      </c>
      <c r="BO22" s="384"/>
      <c r="BP22" s="384"/>
      <c r="BQ22" s="384"/>
      <c r="BR22" s="384"/>
      <c r="BS22" s="384"/>
      <c r="BT22" s="384"/>
      <c r="BU22" s="385"/>
      <c r="BV22" s="383">
        <v>38531443</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26897273</v>
      </c>
      <c r="BO23" s="421"/>
      <c r="BP23" s="421"/>
      <c r="BQ23" s="421"/>
      <c r="BR23" s="421"/>
      <c r="BS23" s="421"/>
      <c r="BT23" s="421"/>
      <c r="BU23" s="422"/>
      <c r="BV23" s="420">
        <v>28109370</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75"/>
      <c r="B24" s="591"/>
      <c r="C24" s="567"/>
      <c r="D24" s="568"/>
      <c r="E24" s="470" t="s">
        <v>161</v>
      </c>
      <c r="F24" s="450"/>
      <c r="G24" s="450"/>
      <c r="H24" s="450"/>
      <c r="I24" s="450"/>
      <c r="J24" s="450"/>
      <c r="K24" s="451"/>
      <c r="L24" s="471">
        <v>1</v>
      </c>
      <c r="M24" s="472"/>
      <c r="N24" s="472"/>
      <c r="O24" s="472"/>
      <c r="P24" s="514"/>
      <c r="Q24" s="471">
        <v>9090</v>
      </c>
      <c r="R24" s="472"/>
      <c r="S24" s="472"/>
      <c r="T24" s="472"/>
      <c r="U24" s="472"/>
      <c r="V24" s="514"/>
      <c r="W24" s="566"/>
      <c r="X24" s="567"/>
      <c r="Y24" s="568"/>
      <c r="Z24" s="470" t="s">
        <v>162</v>
      </c>
      <c r="AA24" s="450"/>
      <c r="AB24" s="450"/>
      <c r="AC24" s="450"/>
      <c r="AD24" s="450"/>
      <c r="AE24" s="450"/>
      <c r="AF24" s="450"/>
      <c r="AG24" s="451"/>
      <c r="AH24" s="471">
        <v>512</v>
      </c>
      <c r="AI24" s="472"/>
      <c r="AJ24" s="472"/>
      <c r="AK24" s="472"/>
      <c r="AL24" s="514"/>
      <c r="AM24" s="471">
        <v>1582080</v>
      </c>
      <c r="AN24" s="472"/>
      <c r="AO24" s="472"/>
      <c r="AP24" s="472"/>
      <c r="AQ24" s="472"/>
      <c r="AR24" s="514"/>
      <c r="AS24" s="471">
        <v>3090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23800072</v>
      </c>
      <c r="BO24" s="421"/>
      <c r="BP24" s="421"/>
      <c r="BQ24" s="421"/>
      <c r="BR24" s="421"/>
      <c r="BS24" s="421"/>
      <c r="BT24" s="421"/>
      <c r="BU24" s="422"/>
      <c r="BV24" s="420">
        <v>24281704</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75"/>
      <c r="B25" s="591"/>
      <c r="C25" s="567"/>
      <c r="D25" s="568"/>
      <c r="E25" s="470" t="s">
        <v>164</v>
      </c>
      <c r="F25" s="450"/>
      <c r="G25" s="450"/>
      <c r="H25" s="450"/>
      <c r="I25" s="450"/>
      <c r="J25" s="450"/>
      <c r="K25" s="451"/>
      <c r="L25" s="471">
        <v>1</v>
      </c>
      <c r="M25" s="472"/>
      <c r="N25" s="472"/>
      <c r="O25" s="472"/>
      <c r="P25" s="514"/>
      <c r="Q25" s="471">
        <v>7600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10392576</v>
      </c>
      <c r="BO25" s="384"/>
      <c r="BP25" s="384"/>
      <c r="BQ25" s="384"/>
      <c r="BR25" s="384"/>
      <c r="BS25" s="384"/>
      <c r="BT25" s="384"/>
      <c r="BU25" s="385"/>
      <c r="BV25" s="383">
        <v>7138927</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75"/>
      <c r="B26" s="591"/>
      <c r="C26" s="567"/>
      <c r="D26" s="568"/>
      <c r="E26" s="470" t="s">
        <v>167</v>
      </c>
      <c r="F26" s="450"/>
      <c r="G26" s="450"/>
      <c r="H26" s="450"/>
      <c r="I26" s="450"/>
      <c r="J26" s="450"/>
      <c r="K26" s="451"/>
      <c r="L26" s="471">
        <v>1</v>
      </c>
      <c r="M26" s="472"/>
      <c r="N26" s="472"/>
      <c r="O26" s="472"/>
      <c r="P26" s="514"/>
      <c r="Q26" s="471">
        <v>6690</v>
      </c>
      <c r="R26" s="472"/>
      <c r="S26" s="472"/>
      <c r="T26" s="472"/>
      <c r="U26" s="472"/>
      <c r="V26" s="514"/>
      <c r="W26" s="566"/>
      <c r="X26" s="567"/>
      <c r="Y26" s="568"/>
      <c r="Z26" s="470" t="s">
        <v>168</v>
      </c>
      <c r="AA26" s="572"/>
      <c r="AB26" s="572"/>
      <c r="AC26" s="572"/>
      <c r="AD26" s="572"/>
      <c r="AE26" s="572"/>
      <c r="AF26" s="572"/>
      <c r="AG26" s="573"/>
      <c r="AH26" s="471">
        <v>33</v>
      </c>
      <c r="AI26" s="472"/>
      <c r="AJ26" s="472"/>
      <c r="AK26" s="472"/>
      <c r="AL26" s="514"/>
      <c r="AM26" s="471">
        <v>101508</v>
      </c>
      <c r="AN26" s="472"/>
      <c r="AO26" s="472"/>
      <c r="AP26" s="472"/>
      <c r="AQ26" s="472"/>
      <c r="AR26" s="514"/>
      <c r="AS26" s="471">
        <v>3076</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75"/>
      <c r="B27" s="591"/>
      <c r="C27" s="567"/>
      <c r="D27" s="568"/>
      <c r="E27" s="470" t="s">
        <v>170</v>
      </c>
      <c r="F27" s="450"/>
      <c r="G27" s="450"/>
      <c r="H27" s="450"/>
      <c r="I27" s="450"/>
      <c r="J27" s="450"/>
      <c r="K27" s="451"/>
      <c r="L27" s="471">
        <v>1</v>
      </c>
      <c r="M27" s="472"/>
      <c r="N27" s="472"/>
      <c r="O27" s="472"/>
      <c r="P27" s="514"/>
      <c r="Q27" s="471">
        <v>4950</v>
      </c>
      <c r="R27" s="472"/>
      <c r="S27" s="472"/>
      <c r="T27" s="472"/>
      <c r="U27" s="472"/>
      <c r="V27" s="514"/>
      <c r="W27" s="566"/>
      <c r="X27" s="567"/>
      <c r="Y27" s="568"/>
      <c r="Z27" s="470" t="s">
        <v>171</v>
      </c>
      <c r="AA27" s="450"/>
      <c r="AB27" s="450"/>
      <c r="AC27" s="450"/>
      <c r="AD27" s="450"/>
      <c r="AE27" s="450"/>
      <c r="AF27" s="450"/>
      <c r="AG27" s="451"/>
      <c r="AH27" s="471">
        <v>5</v>
      </c>
      <c r="AI27" s="472"/>
      <c r="AJ27" s="472"/>
      <c r="AK27" s="472"/>
      <c r="AL27" s="514"/>
      <c r="AM27" s="471">
        <v>19140</v>
      </c>
      <c r="AN27" s="472"/>
      <c r="AO27" s="472"/>
      <c r="AP27" s="472"/>
      <c r="AQ27" s="472"/>
      <c r="AR27" s="514"/>
      <c r="AS27" s="471">
        <v>3828</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672486</v>
      </c>
      <c r="BO27" s="540"/>
      <c r="BP27" s="540"/>
      <c r="BQ27" s="540"/>
      <c r="BR27" s="540"/>
      <c r="BS27" s="540"/>
      <c r="BT27" s="540"/>
      <c r="BU27" s="541"/>
      <c r="BV27" s="539">
        <v>670694</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75"/>
      <c r="B28" s="591"/>
      <c r="C28" s="567"/>
      <c r="D28" s="568"/>
      <c r="E28" s="470" t="s">
        <v>173</v>
      </c>
      <c r="F28" s="450"/>
      <c r="G28" s="450"/>
      <c r="H28" s="450"/>
      <c r="I28" s="450"/>
      <c r="J28" s="450"/>
      <c r="K28" s="451"/>
      <c r="L28" s="471">
        <v>1</v>
      </c>
      <c r="M28" s="472"/>
      <c r="N28" s="472"/>
      <c r="O28" s="472"/>
      <c r="P28" s="514"/>
      <c r="Q28" s="471">
        <v>4500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1904955</v>
      </c>
      <c r="BO28" s="384"/>
      <c r="BP28" s="384"/>
      <c r="BQ28" s="384"/>
      <c r="BR28" s="384"/>
      <c r="BS28" s="384"/>
      <c r="BT28" s="384"/>
      <c r="BU28" s="385"/>
      <c r="BV28" s="383">
        <v>1908589</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75"/>
      <c r="B29" s="591"/>
      <c r="C29" s="567"/>
      <c r="D29" s="568"/>
      <c r="E29" s="470" t="s">
        <v>176</v>
      </c>
      <c r="F29" s="450"/>
      <c r="G29" s="450"/>
      <c r="H29" s="450"/>
      <c r="I29" s="450"/>
      <c r="J29" s="450"/>
      <c r="K29" s="451"/>
      <c r="L29" s="471">
        <v>22</v>
      </c>
      <c r="M29" s="472"/>
      <c r="N29" s="472"/>
      <c r="O29" s="472"/>
      <c r="P29" s="514"/>
      <c r="Q29" s="471">
        <v>4200</v>
      </c>
      <c r="R29" s="472"/>
      <c r="S29" s="472"/>
      <c r="T29" s="472"/>
      <c r="U29" s="472"/>
      <c r="V29" s="514"/>
      <c r="W29" s="569"/>
      <c r="X29" s="570"/>
      <c r="Y29" s="571"/>
      <c r="Z29" s="470" t="s">
        <v>177</v>
      </c>
      <c r="AA29" s="450"/>
      <c r="AB29" s="450"/>
      <c r="AC29" s="450"/>
      <c r="AD29" s="450"/>
      <c r="AE29" s="450"/>
      <c r="AF29" s="450"/>
      <c r="AG29" s="451"/>
      <c r="AH29" s="471">
        <v>517</v>
      </c>
      <c r="AI29" s="472"/>
      <c r="AJ29" s="472"/>
      <c r="AK29" s="472"/>
      <c r="AL29" s="514"/>
      <c r="AM29" s="471">
        <v>1601220</v>
      </c>
      <c r="AN29" s="472"/>
      <c r="AO29" s="472"/>
      <c r="AP29" s="472"/>
      <c r="AQ29" s="472"/>
      <c r="AR29" s="514"/>
      <c r="AS29" s="471">
        <v>3097</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495060</v>
      </c>
      <c r="BO29" s="421"/>
      <c r="BP29" s="421"/>
      <c r="BQ29" s="421"/>
      <c r="BR29" s="421"/>
      <c r="BS29" s="421"/>
      <c r="BT29" s="421"/>
      <c r="BU29" s="422"/>
      <c r="BV29" s="420">
        <v>401933</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5052660</v>
      </c>
      <c r="BO30" s="540"/>
      <c r="BP30" s="540"/>
      <c r="BQ30" s="540"/>
      <c r="BR30" s="540"/>
      <c r="BS30" s="540"/>
      <c r="BT30" s="540"/>
      <c r="BU30" s="541"/>
      <c r="BV30" s="539">
        <v>4421224</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15">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15">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3</v>
      </c>
      <c r="V34" s="610"/>
      <c r="W34" s="611" t="str">
        <f>IF('各会計、関係団体の財政状況及び健全化判断比率'!B28="","",'各会計、関係団体の財政状況及び健全化判断比率'!B28)</f>
        <v>米沢市国民健康保険事業勘定特別会計</v>
      </c>
      <c r="X34" s="611"/>
      <c r="Y34" s="611"/>
      <c r="Z34" s="611"/>
      <c r="AA34" s="611"/>
      <c r="AB34" s="611"/>
      <c r="AC34" s="611"/>
      <c r="AD34" s="611"/>
      <c r="AE34" s="611"/>
      <c r="AF34" s="611"/>
      <c r="AG34" s="611"/>
      <c r="AH34" s="611"/>
      <c r="AI34" s="611"/>
      <c r="AJ34" s="611"/>
      <c r="AK34" s="611"/>
      <c r="AL34" s="175"/>
      <c r="AM34" s="610">
        <f>IF(AO34="","",MAX(C34:D43,U34:V43)+1)</f>
        <v>6</v>
      </c>
      <c r="AN34" s="610"/>
      <c r="AO34" s="611" t="str">
        <f>IF('各会計、関係団体の財政状況及び健全化判断比率'!B31="","",'各会計、関係団体の財政状況及び健全化判断比率'!B31)</f>
        <v>米沢市水道事業会計</v>
      </c>
      <c r="AP34" s="611"/>
      <c r="AQ34" s="611"/>
      <c r="AR34" s="611"/>
      <c r="AS34" s="611"/>
      <c r="AT34" s="611"/>
      <c r="AU34" s="611"/>
      <c r="AV34" s="611"/>
      <c r="AW34" s="611"/>
      <c r="AX34" s="611"/>
      <c r="AY34" s="611"/>
      <c r="AZ34" s="611"/>
      <c r="BA34" s="611"/>
      <c r="BB34" s="611"/>
      <c r="BC34" s="611"/>
      <c r="BD34" s="175"/>
      <c r="BE34" s="610">
        <f>IF(BG34="","",MAX(C34:D43,U34:V43,AM34:AN43)+1)</f>
        <v>9</v>
      </c>
      <c r="BF34" s="610"/>
      <c r="BG34" s="611" t="str">
        <f>IF('各会計、関係団体の財政状況及び健全化判断比率'!B34="","",'各会計、関係団体の財政状況及び健全化判断比率'!B34)</f>
        <v>米沢市と畜場及び食肉市場費特別会計</v>
      </c>
      <c r="BH34" s="611"/>
      <c r="BI34" s="611"/>
      <c r="BJ34" s="611"/>
      <c r="BK34" s="611"/>
      <c r="BL34" s="611"/>
      <c r="BM34" s="611"/>
      <c r="BN34" s="611"/>
      <c r="BO34" s="611"/>
      <c r="BP34" s="611"/>
      <c r="BQ34" s="611"/>
      <c r="BR34" s="611"/>
      <c r="BS34" s="611"/>
      <c r="BT34" s="611"/>
      <c r="BU34" s="611"/>
      <c r="BV34" s="175"/>
      <c r="BW34" s="610">
        <f>IF(BY34="","",MAX(C34:D43,U34:V43,AM34:AN43,BE34:BF43)+1)</f>
        <v>11</v>
      </c>
      <c r="BX34" s="610"/>
      <c r="BY34" s="611" t="str">
        <f>IF('各会計、関係団体の財政状況及び健全化判断比率'!B68="","",'各会計、関係団体の財政状況及び健全化判断比率'!B68)</f>
        <v>置賜広域行政事務組合</v>
      </c>
      <c r="BZ34" s="611"/>
      <c r="CA34" s="611"/>
      <c r="CB34" s="611"/>
      <c r="CC34" s="611"/>
      <c r="CD34" s="611"/>
      <c r="CE34" s="611"/>
      <c r="CF34" s="611"/>
      <c r="CG34" s="611"/>
      <c r="CH34" s="611"/>
      <c r="CI34" s="611"/>
      <c r="CJ34" s="611"/>
      <c r="CK34" s="611"/>
      <c r="CL34" s="611"/>
      <c r="CM34" s="611"/>
      <c r="CN34" s="175"/>
      <c r="CO34" s="610">
        <f>IF(CQ34="","",MAX(C34:D43,U34:V43,AM34:AN43,BE34:BF43,BW34:BX43)+1)</f>
        <v>17</v>
      </c>
      <c r="CP34" s="610"/>
      <c r="CQ34" s="611" t="str">
        <f>IF('各会計、関係団体の財政状況及び健全化判断比率'!BS7="","",'各会計、関係団体の財政状況及び健全化判断比率'!BS7)</f>
        <v>米沢上杉文化振興財団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15">
      <c r="A35" s="175"/>
      <c r="B35" s="199"/>
      <c r="C35" s="610">
        <f>IF(E35="","",C34+1)</f>
        <v>2</v>
      </c>
      <c r="D35" s="610"/>
      <c r="E35" s="611" t="str">
        <f>IF('各会計、関係団体の財政状況及び健全化判断比率'!B8="","",'各会計、関係団体の財政状況及び健全化判断比率'!B8)</f>
        <v>米沢市物品調達費特別会計</v>
      </c>
      <c r="F35" s="611"/>
      <c r="G35" s="611"/>
      <c r="H35" s="611"/>
      <c r="I35" s="611"/>
      <c r="J35" s="611"/>
      <c r="K35" s="611"/>
      <c r="L35" s="611"/>
      <c r="M35" s="611"/>
      <c r="N35" s="611"/>
      <c r="O35" s="611"/>
      <c r="P35" s="611"/>
      <c r="Q35" s="611"/>
      <c r="R35" s="611"/>
      <c r="S35" s="611"/>
      <c r="T35" s="175"/>
      <c r="U35" s="610">
        <f>IF(W35="","",U34+1)</f>
        <v>4</v>
      </c>
      <c r="V35" s="610"/>
      <c r="W35" s="611" t="str">
        <f>IF('各会計、関係団体の財政状況及び健全化判断比率'!B29="","",'各会計、関係団体の財政状況及び健全化判断比率'!B29)</f>
        <v>米沢市介護保険事業勘定特別会計</v>
      </c>
      <c r="X35" s="611"/>
      <c r="Y35" s="611"/>
      <c r="Z35" s="611"/>
      <c r="AA35" s="611"/>
      <c r="AB35" s="611"/>
      <c r="AC35" s="611"/>
      <c r="AD35" s="611"/>
      <c r="AE35" s="611"/>
      <c r="AF35" s="611"/>
      <c r="AG35" s="611"/>
      <c r="AH35" s="611"/>
      <c r="AI35" s="611"/>
      <c r="AJ35" s="611"/>
      <c r="AK35" s="611"/>
      <c r="AL35" s="175"/>
      <c r="AM35" s="610">
        <f t="shared" ref="AM35:AM43" si="0">IF(AO35="","",AM34+1)</f>
        <v>7</v>
      </c>
      <c r="AN35" s="610"/>
      <c r="AO35" s="611" t="str">
        <f>IF('各会計、関係団体の財政状況及び健全化判断比率'!B32="","",'各会計、関係団体の財政状況及び健全化判断比率'!B32)</f>
        <v>米沢市下水道事業会計</v>
      </c>
      <c r="AP35" s="611"/>
      <c r="AQ35" s="611"/>
      <c r="AR35" s="611"/>
      <c r="AS35" s="611"/>
      <c r="AT35" s="611"/>
      <c r="AU35" s="611"/>
      <c r="AV35" s="611"/>
      <c r="AW35" s="611"/>
      <c r="AX35" s="611"/>
      <c r="AY35" s="611"/>
      <c r="AZ35" s="611"/>
      <c r="BA35" s="611"/>
      <c r="BB35" s="611"/>
      <c r="BC35" s="611"/>
      <c r="BD35" s="175"/>
      <c r="BE35" s="610">
        <f t="shared" ref="BE35:BE43" si="1">IF(BG35="","",BE34+1)</f>
        <v>10</v>
      </c>
      <c r="BF35" s="610"/>
      <c r="BG35" s="611" t="str">
        <f>IF('各会計、関係団体の財政状況及び健全化判断比率'!B35="","",'各会計、関係団体の財政状況及び健全化判断比率'!B35)</f>
        <v>米沢市青果物地方卸売市場費特別会計</v>
      </c>
      <c r="BH35" s="611"/>
      <c r="BI35" s="611"/>
      <c r="BJ35" s="611"/>
      <c r="BK35" s="611"/>
      <c r="BL35" s="611"/>
      <c r="BM35" s="611"/>
      <c r="BN35" s="611"/>
      <c r="BO35" s="611"/>
      <c r="BP35" s="611"/>
      <c r="BQ35" s="611"/>
      <c r="BR35" s="611"/>
      <c r="BS35" s="611"/>
      <c r="BT35" s="611"/>
      <c r="BU35" s="611"/>
      <c r="BV35" s="175"/>
      <c r="BW35" s="610">
        <f t="shared" ref="BW35:BW43" si="2">IF(BY35="","",BW34+1)</f>
        <v>12</v>
      </c>
      <c r="BX35" s="610"/>
      <c r="BY35" s="611" t="str">
        <f>IF('各会計、関係団体の財政状況及び健全化判断比率'!B69="","",'各会計、関係団体の財政状況及び健全化判断比率'!B69)</f>
        <v>山形県後期高齢者医療広域連合（普通会計分）</v>
      </c>
      <c r="BZ35" s="611"/>
      <c r="CA35" s="611"/>
      <c r="CB35" s="611"/>
      <c r="CC35" s="611"/>
      <c r="CD35" s="611"/>
      <c r="CE35" s="611"/>
      <c r="CF35" s="611"/>
      <c r="CG35" s="611"/>
      <c r="CH35" s="611"/>
      <c r="CI35" s="611"/>
      <c r="CJ35" s="611"/>
      <c r="CK35" s="611"/>
      <c r="CL35" s="611"/>
      <c r="CM35" s="611"/>
      <c r="CN35" s="175"/>
      <c r="CO35" s="610">
        <f t="shared" ref="CO35:CO43" si="3">IF(CQ35="","",CO34+1)</f>
        <v>18</v>
      </c>
      <c r="CP35" s="610"/>
      <c r="CQ35" s="611" t="str">
        <f>IF('各会計、関係団体の財政状況及び健全化判断比率'!BS8="","",'各会計、関係団体の財政状況及び健全化判断比率'!BS8)</f>
        <v>米沢観光コンベンション協会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15">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5</v>
      </c>
      <c r="V36" s="610"/>
      <c r="W36" s="611" t="str">
        <f>IF('各会計、関係団体の財政状況及び健全化判断比率'!B30="","",'各会計、関係団体の財政状況及び健全化判断比率'!B30)</f>
        <v>米沢市後期高齢者医療費特別会計</v>
      </c>
      <c r="X36" s="611"/>
      <c r="Y36" s="611"/>
      <c r="Z36" s="611"/>
      <c r="AA36" s="611"/>
      <c r="AB36" s="611"/>
      <c r="AC36" s="611"/>
      <c r="AD36" s="611"/>
      <c r="AE36" s="611"/>
      <c r="AF36" s="611"/>
      <c r="AG36" s="611"/>
      <c r="AH36" s="611"/>
      <c r="AI36" s="611"/>
      <c r="AJ36" s="611"/>
      <c r="AK36" s="611"/>
      <c r="AL36" s="175"/>
      <c r="AM36" s="610">
        <f t="shared" si="0"/>
        <v>8</v>
      </c>
      <c r="AN36" s="610"/>
      <c r="AO36" s="611" t="str">
        <f>IF('各会計、関係団体の財政状況及び健全化判断比率'!B33="","",'各会計、関係団体の財政状況及び健全化判断比率'!B33)</f>
        <v>米沢市立病院事業会計</v>
      </c>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13</v>
      </c>
      <c r="BX36" s="610"/>
      <c r="BY36" s="611" t="str">
        <f>IF('各会計、関係団体の財政状況及び健全化判断比率'!B70="","",'各会計、関係団体の財政状況及び健全化判断比率'!B70)</f>
        <v>山形県後期高齢者医療広域連合（事業会計分）</v>
      </c>
      <c r="BZ36" s="611"/>
      <c r="CA36" s="611"/>
      <c r="CB36" s="611"/>
      <c r="CC36" s="611"/>
      <c r="CD36" s="611"/>
      <c r="CE36" s="611"/>
      <c r="CF36" s="611"/>
      <c r="CG36" s="611"/>
      <c r="CH36" s="611"/>
      <c r="CI36" s="611"/>
      <c r="CJ36" s="611"/>
      <c r="CK36" s="611"/>
      <c r="CL36" s="611"/>
      <c r="CM36" s="611"/>
      <c r="CN36" s="175"/>
      <c r="CO36" s="610">
        <f t="shared" si="3"/>
        <v>19</v>
      </c>
      <c r="CP36" s="610"/>
      <c r="CQ36" s="611" t="str">
        <f>IF('各会計、関係団体の財政状況及び健全化判断比率'!BS9="","",'各会計、関係団体の財政状況及び健全化判断比率'!BS9)</f>
        <v>米沢市土地開発公社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202"/>
    </row>
    <row r="37" spans="1:113" ht="32.25" customHeight="1" x14ac:dyDescent="0.15">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14</v>
      </c>
      <c r="BX37" s="610"/>
      <c r="BY37" s="611" t="str">
        <f>IF('各会計、関係団体の財政状況及び健全化判断比率'!B71="","",'各会計、関係団体の財政状況及び健全化判断比率'!B71)</f>
        <v>山形県自治会館管理組合</v>
      </c>
      <c r="BZ37" s="611"/>
      <c r="CA37" s="611"/>
      <c r="CB37" s="611"/>
      <c r="CC37" s="611"/>
      <c r="CD37" s="611"/>
      <c r="CE37" s="611"/>
      <c r="CF37" s="611"/>
      <c r="CG37" s="611"/>
      <c r="CH37" s="611"/>
      <c r="CI37" s="611"/>
      <c r="CJ37" s="611"/>
      <c r="CK37" s="611"/>
      <c r="CL37" s="611"/>
      <c r="CM37" s="611"/>
      <c r="CN37" s="175"/>
      <c r="CO37" s="610">
        <f t="shared" si="3"/>
        <v>20</v>
      </c>
      <c r="CP37" s="610"/>
      <c r="CQ37" s="611" t="str">
        <f>IF('各会計、関係団体の財政状況及び健全化判断比率'!BS10="","",'各会計、関係団体の財政状況及び健全化判断比率'!BS10)</f>
        <v>米沢食肉公社</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15">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f t="shared" si="2"/>
        <v>15</v>
      </c>
      <c r="BX38" s="610"/>
      <c r="BY38" s="611" t="str">
        <f>IF('各会計、関係団体の財政状況及び健全化判断比率'!B72="","",'各会計、関係団体の財政状況及び健全化判断比率'!B72)</f>
        <v>山形県消防補償等組合</v>
      </c>
      <c r="BZ38" s="611"/>
      <c r="CA38" s="611"/>
      <c r="CB38" s="611"/>
      <c r="CC38" s="611"/>
      <c r="CD38" s="611"/>
      <c r="CE38" s="611"/>
      <c r="CF38" s="611"/>
      <c r="CG38" s="611"/>
      <c r="CH38" s="611"/>
      <c r="CI38" s="611"/>
      <c r="CJ38" s="611"/>
      <c r="CK38" s="611"/>
      <c r="CL38" s="611"/>
      <c r="CM38" s="611"/>
      <c r="CN38" s="175"/>
      <c r="CO38" s="610">
        <f t="shared" si="3"/>
        <v>21</v>
      </c>
      <c r="CP38" s="610"/>
      <c r="CQ38" s="611" t="str">
        <f>IF('各会計、関係団体の財政状況及び健全化判断比率'!BS11="","",'各会計、関係団体の財政状況及び健全化判断比率'!BS11)</f>
        <v>米沢市スポーツ協会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15">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f t="shared" si="2"/>
        <v>16</v>
      </c>
      <c r="BX39" s="610"/>
      <c r="BY39" s="611" t="str">
        <f>IF('各会計、関係団体の財政状況及び健全化判断比率'!B73="","",'各会計、関係団体の財政状況及び健全化判断比率'!B73)</f>
        <v>松川堰組合</v>
      </c>
      <c r="BZ39" s="611"/>
      <c r="CA39" s="611"/>
      <c r="CB39" s="611"/>
      <c r="CC39" s="611"/>
      <c r="CD39" s="611"/>
      <c r="CE39" s="611"/>
      <c r="CF39" s="611"/>
      <c r="CG39" s="611"/>
      <c r="CH39" s="611"/>
      <c r="CI39" s="611"/>
      <c r="CJ39" s="611"/>
      <c r="CK39" s="611"/>
      <c r="CL39" s="611"/>
      <c r="CM39" s="611"/>
      <c r="CN39" s="175"/>
      <c r="CO39" s="610">
        <f t="shared" si="3"/>
        <v>22</v>
      </c>
      <c r="CP39" s="610"/>
      <c r="CQ39" s="611" t="str">
        <f>IF('各会計、関係団体の財政状況及び健全化判断比率'!BS12="","",'各会計、関係団体の財政状況及び健全化判断比率'!BS12)</f>
        <v>天元台</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15">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15">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15">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15">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HEaK0whECv+0pG73EoctcFTzDqk4bnpHMFCwftrkHX00oKvKgxKf/kH/FfqJUroGpnAeyX3CTbJLCBQRtvp9qg==" saltValue="w5FvnGK2aXiJgGugf+2Yb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15">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11599744</v>
      </c>
      <c r="S5" s="626"/>
      <c r="T5" s="626"/>
      <c r="U5" s="626"/>
      <c r="V5" s="626"/>
      <c r="W5" s="626"/>
      <c r="X5" s="626"/>
      <c r="Y5" s="627"/>
      <c r="Z5" s="628">
        <v>26.2</v>
      </c>
      <c r="AA5" s="628"/>
      <c r="AB5" s="628"/>
      <c r="AC5" s="628"/>
      <c r="AD5" s="629">
        <v>11166249</v>
      </c>
      <c r="AE5" s="629"/>
      <c r="AF5" s="629"/>
      <c r="AG5" s="629"/>
      <c r="AH5" s="629"/>
      <c r="AI5" s="629"/>
      <c r="AJ5" s="629"/>
      <c r="AK5" s="629"/>
      <c r="AL5" s="630">
        <v>52.3</v>
      </c>
      <c r="AM5" s="631"/>
      <c r="AN5" s="631"/>
      <c r="AO5" s="632"/>
      <c r="AP5" s="622" t="s">
        <v>216</v>
      </c>
      <c r="AQ5" s="623"/>
      <c r="AR5" s="623"/>
      <c r="AS5" s="623"/>
      <c r="AT5" s="623"/>
      <c r="AU5" s="623"/>
      <c r="AV5" s="623"/>
      <c r="AW5" s="623"/>
      <c r="AX5" s="623"/>
      <c r="AY5" s="623"/>
      <c r="AZ5" s="623"/>
      <c r="BA5" s="623"/>
      <c r="BB5" s="623"/>
      <c r="BC5" s="623"/>
      <c r="BD5" s="623"/>
      <c r="BE5" s="623"/>
      <c r="BF5" s="624"/>
      <c r="BG5" s="636">
        <v>11150018</v>
      </c>
      <c r="BH5" s="637"/>
      <c r="BI5" s="637"/>
      <c r="BJ5" s="637"/>
      <c r="BK5" s="637"/>
      <c r="BL5" s="637"/>
      <c r="BM5" s="637"/>
      <c r="BN5" s="638"/>
      <c r="BO5" s="639">
        <v>96.1</v>
      </c>
      <c r="BP5" s="639"/>
      <c r="BQ5" s="639"/>
      <c r="BR5" s="639"/>
      <c r="BS5" s="640">
        <v>664242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318757</v>
      </c>
      <c r="S6" s="637"/>
      <c r="T6" s="637"/>
      <c r="U6" s="637"/>
      <c r="V6" s="637"/>
      <c r="W6" s="637"/>
      <c r="X6" s="637"/>
      <c r="Y6" s="638"/>
      <c r="Z6" s="639">
        <v>0.7</v>
      </c>
      <c r="AA6" s="639"/>
      <c r="AB6" s="639"/>
      <c r="AC6" s="639"/>
      <c r="AD6" s="640">
        <v>318757</v>
      </c>
      <c r="AE6" s="640"/>
      <c r="AF6" s="640"/>
      <c r="AG6" s="640"/>
      <c r="AH6" s="640"/>
      <c r="AI6" s="640"/>
      <c r="AJ6" s="640"/>
      <c r="AK6" s="640"/>
      <c r="AL6" s="641">
        <v>1.5</v>
      </c>
      <c r="AM6" s="642"/>
      <c r="AN6" s="642"/>
      <c r="AO6" s="643"/>
      <c r="AP6" s="633" t="s">
        <v>221</v>
      </c>
      <c r="AQ6" s="634"/>
      <c r="AR6" s="634"/>
      <c r="AS6" s="634"/>
      <c r="AT6" s="634"/>
      <c r="AU6" s="634"/>
      <c r="AV6" s="634"/>
      <c r="AW6" s="634"/>
      <c r="AX6" s="634"/>
      <c r="AY6" s="634"/>
      <c r="AZ6" s="634"/>
      <c r="BA6" s="634"/>
      <c r="BB6" s="634"/>
      <c r="BC6" s="634"/>
      <c r="BD6" s="634"/>
      <c r="BE6" s="634"/>
      <c r="BF6" s="635"/>
      <c r="BG6" s="636">
        <v>11150018</v>
      </c>
      <c r="BH6" s="637"/>
      <c r="BI6" s="637"/>
      <c r="BJ6" s="637"/>
      <c r="BK6" s="637"/>
      <c r="BL6" s="637"/>
      <c r="BM6" s="637"/>
      <c r="BN6" s="638"/>
      <c r="BO6" s="639">
        <v>96.1</v>
      </c>
      <c r="BP6" s="639"/>
      <c r="BQ6" s="639"/>
      <c r="BR6" s="639"/>
      <c r="BS6" s="640">
        <v>664242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296427</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296427</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2595</v>
      </c>
      <c r="S7" s="637"/>
      <c r="T7" s="637"/>
      <c r="U7" s="637"/>
      <c r="V7" s="637"/>
      <c r="W7" s="637"/>
      <c r="X7" s="637"/>
      <c r="Y7" s="638"/>
      <c r="Z7" s="639">
        <v>0</v>
      </c>
      <c r="AA7" s="639"/>
      <c r="AB7" s="639"/>
      <c r="AC7" s="639"/>
      <c r="AD7" s="640">
        <v>2595</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5064429</v>
      </c>
      <c r="BH7" s="637"/>
      <c r="BI7" s="637"/>
      <c r="BJ7" s="637"/>
      <c r="BK7" s="637"/>
      <c r="BL7" s="637"/>
      <c r="BM7" s="637"/>
      <c r="BN7" s="638"/>
      <c r="BO7" s="639">
        <v>43.7</v>
      </c>
      <c r="BP7" s="639"/>
      <c r="BQ7" s="639"/>
      <c r="BR7" s="639"/>
      <c r="BS7" s="640">
        <v>326272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7117288</v>
      </c>
      <c r="CS7" s="637"/>
      <c r="CT7" s="637"/>
      <c r="CU7" s="637"/>
      <c r="CV7" s="637"/>
      <c r="CW7" s="637"/>
      <c r="CX7" s="637"/>
      <c r="CY7" s="638"/>
      <c r="CZ7" s="639">
        <v>16.7</v>
      </c>
      <c r="DA7" s="639"/>
      <c r="DB7" s="639"/>
      <c r="DC7" s="639"/>
      <c r="DD7" s="645">
        <v>177740</v>
      </c>
      <c r="DE7" s="637"/>
      <c r="DF7" s="637"/>
      <c r="DG7" s="637"/>
      <c r="DH7" s="637"/>
      <c r="DI7" s="637"/>
      <c r="DJ7" s="637"/>
      <c r="DK7" s="637"/>
      <c r="DL7" s="637"/>
      <c r="DM7" s="637"/>
      <c r="DN7" s="637"/>
      <c r="DO7" s="637"/>
      <c r="DP7" s="638"/>
      <c r="DQ7" s="645">
        <v>5008530</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31425</v>
      </c>
      <c r="S8" s="637"/>
      <c r="T8" s="637"/>
      <c r="U8" s="637"/>
      <c r="V8" s="637"/>
      <c r="W8" s="637"/>
      <c r="X8" s="637"/>
      <c r="Y8" s="638"/>
      <c r="Z8" s="639">
        <v>0.1</v>
      </c>
      <c r="AA8" s="639"/>
      <c r="AB8" s="639"/>
      <c r="AC8" s="639"/>
      <c r="AD8" s="640">
        <v>31425</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142054</v>
      </c>
      <c r="BH8" s="637"/>
      <c r="BI8" s="637"/>
      <c r="BJ8" s="637"/>
      <c r="BK8" s="637"/>
      <c r="BL8" s="637"/>
      <c r="BM8" s="637"/>
      <c r="BN8" s="638"/>
      <c r="BO8" s="639">
        <v>1.2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15740506</v>
      </c>
      <c r="CS8" s="637"/>
      <c r="CT8" s="637"/>
      <c r="CU8" s="637"/>
      <c r="CV8" s="637"/>
      <c r="CW8" s="637"/>
      <c r="CX8" s="637"/>
      <c r="CY8" s="638"/>
      <c r="CZ8" s="639">
        <v>37</v>
      </c>
      <c r="DA8" s="639"/>
      <c r="DB8" s="639"/>
      <c r="DC8" s="639"/>
      <c r="DD8" s="645">
        <v>683750</v>
      </c>
      <c r="DE8" s="637"/>
      <c r="DF8" s="637"/>
      <c r="DG8" s="637"/>
      <c r="DH8" s="637"/>
      <c r="DI8" s="637"/>
      <c r="DJ8" s="637"/>
      <c r="DK8" s="637"/>
      <c r="DL8" s="637"/>
      <c r="DM8" s="637"/>
      <c r="DN8" s="637"/>
      <c r="DO8" s="637"/>
      <c r="DP8" s="638"/>
      <c r="DQ8" s="645">
        <v>7427661</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37850</v>
      </c>
      <c r="S9" s="637"/>
      <c r="T9" s="637"/>
      <c r="U9" s="637"/>
      <c r="V9" s="637"/>
      <c r="W9" s="637"/>
      <c r="X9" s="637"/>
      <c r="Y9" s="638"/>
      <c r="Z9" s="639">
        <v>0.1</v>
      </c>
      <c r="AA9" s="639"/>
      <c r="AB9" s="639"/>
      <c r="AC9" s="639"/>
      <c r="AD9" s="640">
        <v>37850</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3497557</v>
      </c>
      <c r="BH9" s="637"/>
      <c r="BI9" s="637"/>
      <c r="BJ9" s="637"/>
      <c r="BK9" s="637"/>
      <c r="BL9" s="637"/>
      <c r="BM9" s="637"/>
      <c r="BN9" s="638"/>
      <c r="BO9" s="639">
        <v>30.2</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3548249</v>
      </c>
      <c r="CS9" s="637"/>
      <c r="CT9" s="637"/>
      <c r="CU9" s="637"/>
      <c r="CV9" s="637"/>
      <c r="CW9" s="637"/>
      <c r="CX9" s="637"/>
      <c r="CY9" s="638"/>
      <c r="CZ9" s="639">
        <v>8.3000000000000007</v>
      </c>
      <c r="DA9" s="639"/>
      <c r="DB9" s="639"/>
      <c r="DC9" s="639"/>
      <c r="DD9" s="645">
        <v>50532</v>
      </c>
      <c r="DE9" s="637"/>
      <c r="DF9" s="637"/>
      <c r="DG9" s="637"/>
      <c r="DH9" s="637"/>
      <c r="DI9" s="637"/>
      <c r="DJ9" s="637"/>
      <c r="DK9" s="637"/>
      <c r="DL9" s="637"/>
      <c r="DM9" s="637"/>
      <c r="DN9" s="637"/>
      <c r="DO9" s="637"/>
      <c r="DP9" s="638"/>
      <c r="DQ9" s="645">
        <v>2731893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281621</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91161</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15287</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2150969</v>
      </c>
      <c r="S11" s="637"/>
      <c r="T11" s="637"/>
      <c r="U11" s="637"/>
      <c r="V11" s="637"/>
      <c r="W11" s="637"/>
      <c r="X11" s="637"/>
      <c r="Y11" s="638"/>
      <c r="Z11" s="641">
        <v>4.9000000000000004</v>
      </c>
      <c r="AA11" s="642"/>
      <c r="AB11" s="642"/>
      <c r="AC11" s="648"/>
      <c r="AD11" s="645">
        <v>2150969</v>
      </c>
      <c r="AE11" s="637"/>
      <c r="AF11" s="637"/>
      <c r="AG11" s="637"/>
      <c r="AH11" s="637"/>
      <c r="AI11" s="637"/>
      <c r="AJ11" s="637"/>
      <c r="AK11" s="638"/>
      <c r="AL11" s="641">
        <v>10.1</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1143197</v>
      </c>
      <c r="BH11" s="637"/>
      <c r="BI11" s="637"/>
      <c r="BJ11" s="637"/>
      <c r="BK11" s="637"/>
      <c r="BL11" s="637"/>
      <c r="BM11" s="637"/>
      <c r="BN11" s="638"/>
      <c r="BO11" s="639">
        <v>9.9</v>
      </c>
      <c r="BP11" s="639"/>
      <c r="BQ11" s="639"/>
      <c r="BR11" s="639"/>
      <c r="BS11" s="640">
        <v>326272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899103</v>
      </c>
      <c r="CS11" s="637"/>
      <c r="CT11" s="637"/>
      <c r="CU11" s="637"/>
      <c r="CV11" s="637"/>
      <c r="CW11" s="637"/>
      <c r="CX11" s="637"/>
      <c r="CY11" s="638"/>
      <c r="CZ11" s="639">
        <v>2.1</v>
      </c>
      <c r="DA11" s="639"/>
      <c r="DB11" s="639"/>
      <c r="DC11" s="639"/>
      <c r="DD11" s="645">
        <v>117500</v>
      </c>
      <c r="DE11" s="637"/>
      <c r="DF11" s="637"/>
      <c r="DG11" s="637"/>
      <c r="DH11" s="637"/>
      <c r="DI11" s="637"/>
      <c r="DJ11" s="637"/>
      <c r="DK11" s="637"/>
      <c r="DL11" s="637"/>
      <c r="DM11" s="637"/>
      <c r="DN11" s="637"/>
      <c r="DO11" s="637"/>
      <c r="DP11" s="638"/>
      <c r="DQ11" s="645">
        <v>487441</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5183626</v>
      </c>
      <c r="BH12" s="637"/>
      <c r="BI12" s="637"/>
      <c r="BJ12" s="637"/>
      <c r="BK12" s="637"/>
      <c r="BL12" s="637"/>
      <c r="BM12" s="637"/>
      <c r="BN12" s="638"/>
      <c r="BO12" s="639">
        <v>44.7</v>
      </c>
      <c r="BP12" s="639"/>
      <c r="BQ12" s="639"/>
      <c r="BR12" s="639"/>
      <c r="BS12" s="640">
        <v>337970</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2759585</v>
      </c>
      <c r="CS12" s="637"/>
      <c r="CT12" s="637"/>
      <c r="CU12" s="637"/>
      <c r="CV12" s="637"/>
      <c r="CW12" s="637"/>
      <c r="CX12" s="637"/>
      <c r="CY12" s="638"/>
      <c r="CZ12" s="639">
        <v>6.5</v>
      </c>
      <c r="DA12" s="639"/>
      <c r="DB12" s="639"/>
      <c r="DC12" s="639"/>
      <c r="DD12" s="645">
        <v>122272</v>
      </c>
      <c r="DE12" s="637"/>
      <c r="DF12" s="637"/>
      <c r="DG12" s="637"/>
      <c r="DH12" s="637"/>
      <c r="DI12" s="637"/>
      <c r="DJ12" s="637"/>
      <c r="DK12" s="637"/>
      <c r="DL12" s="637"/>
      <c r="DM12" s="637"/>
      <c r="DN12" s="637"/>
      <c r="DO12" s="637"/>
      <c r="DP12" s="638"/>
      <c r="DQ12" s="645">
        <v>606073</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5068482</v>
      </c>
      <c r="BH13" s="637"/>
      <c r="BI13" s="637"/>
      <c r="BJ13" s="637"/>
      <c r="BK13" s="637"/>
      <c r="BL13" s="637"/>
      <c r="BM13" s="637"/>
      <c r="BN13" s="638"/>
      <c r="BO13" s="639">
        <v>43.7</v>
      </c>
      <c r="BP13" s="639"/>
      <c r="BQ13" s="639"/>
      <c r="BR13" s="639"/>
      <c r="BS13" s="640">
        <v>337970</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3528418</v>
      </c>
      <c r="CS13" s="637"/>
      <c r="CT13" s="637"/>
      <c r="CU13" s="637"/>
      <c r="CV13" s="637"/>
      <c r="CW13" s="637"/>
      <c r="CX13" s="637"/>
      <c r="CY13" s="638"/>
      <c r="CZ13" s="639">
        <v>8.3000000000000007</v>
      </c>
      <c r="DA13" s="639"/>
      <c r="DB13" s="639"/>
      <c r="DC13" s="639"/>
      <c r="DD13" s="645">
        <v>1028034</v>
      </c>
      <c r="DE13" s="637"/>
      <c r="DF13" s="637"/>
      <c r="DG13" s="637"/>
      <c r="DH13" s="637"/>
      <c r="DI13" s="637"/>
      <c r="DJ13" s="637"/>
      <c r="DK13" s="637"/>
      <c r="DL13" s="637"/>
      <c r="DM13" s="637"/>
      <c r="DN13" s="637"/>
      <c r="DO13" s="637"/>
      <c r="DP13" s="638"/>
      <c r="DQ13" s="645">
        <v>2035973</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v>2391</v>
      </c>
      <c r="S14" s="637"/>
      <c r="T14" s="637"/>
      <c r="U14" s="637"/>
      <c r="V14" s="637"/>
      <c r="W14" s="637"/>
      <c r="X14" s="637"/>
      <c r="Y14" s="638"/>
      <c r="Z14" s="639">
        <v>0</v>
      </c>
      <c r="AA14" s="639"/>
      <c r="AB14" s="639"/>
      <c r="AC14" s="639"/>
      <c r="AD14" s="640">
        <v>2391</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302703</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1234535</v>
      </c>
      <c r="CS14" s="637"/>
      <c r="CT14" s="637"/>
      <c r="CU14" s="637"/>
      <c r="CV14" s="637"/>
      <c r="CW14" s="637"/>
      <c r="CX14" s="637"/>
      <c r="CY14" s="638"/>
      <c r="CZ14" s="639">
        <v>2.9</v>
      </c>
      <c r="DA14" s="639"/>
      <c r="DB14" s="639"/>
      <c r="DC14" s="639"/>
      <c r="DD14" s="645">
        <v>6673</v>
      </c>
      <c r="DE14" s="637"/>
      <c r="DF14" s="637"/>
      <c r="DG14" s="637"/>
      <c r="DH14" s="637"/>
      <c r="DI14" s="637"/>
      <c r="DJ14" s="637"/>
      <c r="DK14" s="637"/>
      <c r="DL14" s="637"/>
      <c r="DM14" s="637"/>
      <c r="DN14" s="637"/>
      <c r="DO14" s="637"/>
      <c r="DP14" s="638"/>
      <c r="DQ14" s="645">
        <v>1215884</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599088</v>
      </c>
      <c r="BH15" s="637"/>
      <c r="BI15" s="637"/>
      <c r="BJ15" s="637"/>
      <c r="BK15" s="637"/>
      <c r="BL15" s="637"/>
      <c r="BM15" s="637"/>
      <c r="BN15" s="638"/>
      <c r="BO15" s="639">
        <v>5.2</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3440845</v>
      </c>
      <c r="CS15" s="637"/>
      <c r="CT15" s="637"/>
      <c r="CU15" s="637"/>
      <c r="CV15" s="637"/>
      <c r="CW15" s="637"/>
      <c r="CX15" s="637"/>
      <c r="CY15" s="638"/>
      <c r="CZ15" s="639">
        <v>8.1</v>
      </c>
      <c r="DA15" s="639"/>
      <c r="DB15" s="639"/>
      <c r="DC15" s="639"/>
      <c r="DD15" s="645">
        <v>332808</v>
      </c>
      <c r="DE15" s="637"/>
      <c r="DF15" s="637"/>
      <c r="DG15" s="637"/>
      <c r="DH15" s="637"/>
      <c r="DI15" s="637"/>
      <c r="DJ15" s="637"/>
      <c r="DK15" s="637"/>
      <c r="DL15" s="637"/>
      <c r="DM15" s="637"/>
      <c r="DN15" s="637"/>
      <c r="DO15" s="637"/>
      <c r="DP15" s="638"/>
      <c r="DQ15" s="645">
        <v>2528449</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31726</v>
      </c>
      <c r="S16" s="637"/>
      <c r="T16" s="637"/>
      <c r="U16" s="637"/>
      <c r="V16" s="637"/>
      <c r="W16" s="637"/>
      <c r="X16" s="637"/>
      <c r="Y16" s="638"/>
      <c r="Z16" s="639">
        <v>0.1</v>
      </c>
      <c r="AA16" s="639"/>
      <c r="AB16" s="639"/>
      <c r="AC16" s="639"/>
      <c r="AD16" s="640">
        <v>31726</v>
      </c>
      <c r="AE16" s="640"/>
      <c r="AF16" s="640"/>
      <c r="AG16" s="640"/>
      <c r="AH16" s="640"/>
      <c r="AI16" s="640"/>
      <c r="AJ16" s="640"/>
      <c r="AK16" s="640"/>
      <c r="AL16" s="641">
        <v>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172</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367550</v>
      </c>
      <c r="CS16" s="637"/>
      <c r="CT16" s="637"/>
      <c r="CU16" s="637"/>
      <c r="CV16" s="637"/>
      <c r="CW16" s="637"/>
      <c r="CX16" s="637"/>
      <c r="CY16" s="638"/>
      <c r="CZ16" s="639">
        <v>0.9</v>
      </c>
      <c r="DA16" s="639"/>
      <c r="DB16" s="639"/>
      <c r="DC16" s="639"/>
      <c r="DD16" s="645" t="s">
        <v>122</v>
      </c>
      <c r="DE16" s="637"/>
      <c r="DF16" s="637"/>
      <c r="DG16" s="637"/>
      <c r="DH16" s="637"/>
      <c r="DI16" s="637"/>
      <c r="DJ16" s="637"/>
      <c r="DK16" s="637"/>
      <c r="DL16" s="637"/>
      <c r="DM16" s="637"/>
      <c r="DN16" s="637"/>
      <c r="DO16" s="637"/>
      <c r="DP16" s="638"/>
      <c r="DQ16" s="645">
        <v>111859</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171824</v>
      </c>
      <c r="S17" s="637"/>
      <c r="T17" s="637"/>
      <c r="U17" s="637"/>
      <c r="V17" s="637"/>
      <c r="W17" s="637"/>
      <c r="X17" s="637"/>
      <c r="Y17" s="638"/>
      <c r="Z17" s="639">
        <v>0.4</v>
      </c>
      <c r="AA17" s="639"/>
      <c r="AB17" s="639"/>
      <c r="AC17" s="639"/>
      <c r="AD17" s="640">
        <v>171824</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3573865</v>
      </c>
      <c r="CS17" s="637"/>
      <c r="CT17" s="637"/>
      <c r="CU17" s="637"/>
      <c r="CV17" s="637"/>
      <c r="CW17" s="637"/>
      <c r="CX17" s="637"/>
      <c r="CY17" s="638"/>
      <c r="CZ17" s="639">
        <v>8.4</v>
      </c>
      <c r="DA17" s="639"/>
      <c r="DB17" s="639"/>
      <c r="DC17" s="639"/>
      <c r="DD17" s="645" t="s">
        <v>122</v>
      </c>
      <c r="DE17" s="637"/>
      <c r="DF17" s="637"/>
      <c r="DG17" s="637"/>
      <c r="DH17" s="637"/>
      <c r="DI17" s="637"/>
      <c r="DJ17" s="637"/>
      <c r="DK17" s="637"/>
      <c r="DL17" s="637"/>
      <c r="DM17" s="637"/>
      <c r="DN17" s="637"/>
      <c r="DO17" s="637"/>
      <c r="DP17" s="638"/>
      <c r="DQ17" s="645">
        <v>3365702</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76442</v>
      </c>
      <c r="S18" s="637"/>
      <c r="T18" s="637"/>
      <c r="U18" s="637"/>
      <c r="V18" s="637"/>
      <c r="W18" s="637"/>
      <c r="X18" s="637"/>
      <c r="Y18" s="638"/>
      <c r="Z18" s="639">
        <v>0.2</v>
      </c>
      <c r="AA18" s="639"/>
      <c r="AB18" s="639"/>
      <c r="AC18" s="639"/>
      <c r="AD18" s="640">
        <v>76442</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63608</v>
      </c>
      <c r="S19" s="637"/>
      <c r="T19" s="637"/>
      <c r="U19" s="637"/>
      <c r="V19" s="637"/>
      <c r="W19" s="637"/>
      <c r="X19" s="637"/>
      <c r="Y19" s="638"/>
      <c r="Z19" s="639">
        <v>0.1</v>
      </c>
      <c r="AA19" s="639"/>
      <c r="AB19" s="639"/>
      <c r="AC19" s="639"/>
      <c r="AD19" s="640">
        <v>63608</v>
      </c>
      <c r="AE19" s="640"/>
      <c r="AF19" s="640"/>
      <c r="AG19" s="640"/>
      <c r="AH19" s="640"/>
      <c r="AI19" s="640"/>
      <c r="AJ19" s="640"/>
      <c r="AK19" s="640"/>
      <c r="AL19" s="641">
        <v>0.3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449726</v>
      </c>
      <c r="BH19" s="637"/>
      <c r="BI19" s="637"/>
      <c r="BJ19" s="637"/>
      <c r="BK19" s="637"/>
      <c r="BL19" s="637"/>
      <c r="BM19" s="637"/>
      <c r="BN19" s="638"/>
      <c r="BO19" s="639">
        <v>3.9</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12834</v>
      </c>
      <c r="S20" s="637"/>
      <c r="T20" s="637"/>
      <c r="U20" s="637"/>
      <c r="V20" s="637"/>
      <c r="W20" s="637"/>
      <c r="X20" s="637"/>
      <c r="Y20" s="638"/>
      <c r="Z20" s="639">
        <v>0</v>
      </c>
      <c r="AA20" s="639"/>
      <c r="AB20" s="639"/>
      <c r="AC20" s="639"/>
      <c r="AD20" s="640">
        <v>12834</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449726</v>
      </c>
      <c r="BH20" s="637"/>
      <c r="BI20" s="637"/>
      <c r="BJ20" s="637"/>
      <c r="BK20" s="637"/>
      <c r="BL20" s="637"/>
      <c r="BM20" s="637"/>
      <c r="BN20" s="638"/>
      <c r="BO20" s="639">
        <v>3.9</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42597532</v>
      </c>
      <c r="CS20" s="637"/>
      <c r="CT20" s="637"/>
      <c r="CU20" s="637"/>
      <c r="CV20" s="637"/>
      <c r="CW20" s="637"/>
      <c r="CX20" s="637"/>
      <c r="CY20" s="638"/>
      <c r="CZ20" s="639">
        <v>100</v>
      </c>
      <c r="DA20" s="639"/>
      <c r="DB20" s="639"/>
      <c r="DC20" s="639"/>
      <c r="DD20" s="645">
        <v>2519309</v>
      </c>
      <c r="DE20" s="637"/>
      <c r="DF20" s="637"/>
      <c r="DG20" s="637"/>
      <c r="DH20" s="637"/>
      <c r="DI20" s="637"/>
      <c r="DJ20" s="637"/>
      <c r="DK20" s="637"/>
      <c r="DL20" s="637"/>
      <c r="DM20" s="637"/>
      <c r="DN20" s="637"/>
      <c r="DO20" s="637"/>
      <c r="DP20" s="638"/>
      <c r="DQ20" s="645">
        <v>25831179</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8789101</v>
      </c>
      <c r="S21" s="637"/>
      <c r="T21" s="637"/>
      <c r="U21" s="637"/>
      <c r="V21" s="637"/>
      <c r="W21" s="637"/>
      <c r="X21" s="637"/>
      <c r="Y21" s="638"/>
      <c r="Z21" s="639">
        <v>19.899999999999999</v>
      </c>
      <c r="AA21" s="639"/>
      <c r="AB21" s="639"/>
      <c r="AC21" s="639"/>
      <c r="AD21" s="640">
        <v>7331007</v>
      </c>
      <c r="AE21" s="640"/>
      <c r="AF21" s="640"/>
      <c r="AG21" s="640"/>
      <c r="AH21" s="640"/>
      <c r="AI21" s="640"/>
      <c r="AJ21" s="640"/>
      <c r="AK21" s="640"/>
      <c r="AL21" s="641">
        <v>34.299999999999997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16231</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7331007</v>
      </c>
      <c r="S22" s="637"/>
      <c r="T22" s="637"/>
      <c r="U22" s="637"/>
      <c r="V22" s="637"/>
      <c r="W22" s="637"/>
      <c r="X22" s="637"/>
      <c r="Y22" s="638"/>
      <c r="Z22" s="639">
        <v>16.600000000000001</v>
      </c>
      <c r="AA22" s="639"/>
      <c r="AB22" s="639"/>
      <c r="AC22" s="639"/>
      <c r="AD22" s="640">
        <v>7331007</v>
      </c>
      <c r="AE22" s="640"/>
      <c r="AF22" s="640"/>
      <c r="AG22" s="640"/>
      <c r="AH22" s="640"/>
      <c r="AI22" s="640"/>
      <c r="AJ22" s="640"/>
      <c r="AK22" s="640"/>
      <c r="AL22" s="641">
        <v>34.299999999999997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1458035</v>
      </c>
      <c r="S23" s="637"/>
      <c r="T23" s="637"/>
      <c r="U23" s="637"/>
      <c r="V23" s="637"/>
      <c r="W23" s="637"/>
      <c r="X23" s="637"/>
      <c r="Y23" s="638"/>
      <c r="Z23" s="639">
        <v>3.3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433495</v>
      </c>
      <c r="BH23" s="637"/>
      <c r="BI23" s="637"/>
      <c r="BJ23" s="637"/>
      <c r="BK23" s="637"/>
      <c r="BL23" s="637"/>
      <c r="BM23" s="637"/>
      <c r="BN23" s="638"/>
      <c r="BO23" s="639">
        <v>3.7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v>59</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18159570</v>
      </c>
      <c r="CS24" s="626"/>
      <c r="CT24" s="626"/>
      <c r="CU24" s="626"/>
      <c r="CV24" s="626"/>
      <c r="CW24" s="626"/>
      <c r="CX24" s="626"/>
      <c r="CY24" s="627"/>
      <c r="CZ24" s="630">
        <v>42.6</v>
      </c>
      <c r="DA24" s="631"/>
      <c r="DB24" s="631"/>
      <c r="DC24" s="647"/>
      <c r="DD24" s="671">
        <v>11093891</v>
      </c>
      <c r="DE24" s="626"/>
      <c r="DF24" s="626"/>
      <c r="DG24" s="626"/>
      <c r="DH24" s="626"/>
      <c r="DI24" s="626"/>
      <c r="DJ24" s="626"/>
      <c r="DK24" s="627"/>
      <c r="DL24" s="671">
        <v>9923465</v>
      </c>
      <c r="DM24" s="626"/>
      <c r="DN24" s="626"/>
      <c r="DO24" s="626"/>
      <c r="DP24" s="626"/>
      <c r="DQ24" s="626"/>
      <c r="DR24" s="626"/>
      <c r="DS24" s="626"/>
      <c r="DT24" s="626"/>
      <c r="DU24" s="626"/>
      <c r="DV24" s="627"/>
      <c r="DW24" s="630">
        <v>46.1</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23212824</v>
      </c>
      <c r="S25" s="637"/>
      <c r="T25" s="637"/>
      <c r="U25" s="637"/>
      <c r="V25" s="637"/>
      <c r="W25" s="637"/>
      <c r="X25" s="637"/>
      <c r="Y25" s="638"/>
      <c r="Z25" s="639">
        <v>52.4</v>
      </c>
      <c r="AA25" s="639"/>
      <c r="AB25" s="639"/>
      <c r="AC25" s="639"/>
      <c r="AD25" s="640">
        <v>21321235</v>
      </c>
      <c r="AE25" s="640"/>
      <c r="AF25" s="640"/>
      <c r="AG25" s="640"/>
      <c r="AH25" s="640"/>
      <c r="AI25" s="640"/>
      <c r="AJ25" s="640"/>
      <c r="AK25" s="640"/>
      <c r="AL25" s="641">
        <v>99.8</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4834616</v>
      </c>
      <c r="CS25" s="668"/>
      <c r="CT25" s="668"/>
      <c r="CU25" s="668"/>
      <c r="CV25" s="668"/>
      <c r="CW25" s="668"/>
      <c r="CX25" s="668"/>
      <c r="CY25" s="669"/>
      <c r="CZ25" s="641">
        <v>11.3</v>
      </c>
      <c r="DA25" s="666"/>
      <c r="DB25" s="666"/>
      <c r="DC25" s="670"/>
      <c r="DD25" s="645">
        <v>4516378</v>
      </c>
      <c r="DE25" s="668"/>
      <c r="DF25" s="668"/>
      <c r="DG25" s="668"/>
      <c r="DH25" s="668"/>
      <c r="DI25" s="668"/>
      <c r="DJ25" s="668"/>
      <c r="DK25" s="669"/>
      <c r="DL25" s="645">
        <v>4239923</v>
      </c>
      <c r="DM25" s="668"/>
      <c r="DN25" s="668"/>
      <c r="DO25" s="668"/>
      <c r="DP25" s="668"/>
      <c r="DQ25" s="668"/>
      <c r="DR25" s="668"/>
      <c r="DS25" s="668"/>
      <c r="DT25" s="668"/>
      <c r="DU25" s="668"/>
      <c r="DV25" s="669"/>
      <c r="DW25" s="641">
        <v>19.7</v>
      </c>
      <c r="DX25" s="666"/>
      <c r="DY25" s="666"/>
      <c r="DZ25" s="666"/>
      <c r="EA25" s="666"/>
      <c r="EB25" s="666"/>
      <c r="EC25" s="667"/>
    </row>
    <row r="26" spans="2:133" ht="11.25" customHeight="1" x14ac:dyDescent="0.15">
      <c r="B26" s="633" t="s">
        <v>283</v>
      </c>
      <c r="C26" s="634"/>
      <c r="D26" s="634"/>
      <c r="E26" s="634"/>
      <c r="F26" s="634"/>
      <c r="G26" s="634"/>
      <c r="H26" s="634"/>
      <c r="I26" s="634"/>
      <c r="J26" s="634"/>
      <c r="K26" s="634"/>
      <c r="L26" s="634"/>
      <c r="M26" s="634"/>
      <c r="N26" s="634"/>
      <c r="O26" s="634"/>
      <c r="P26" s="634"/>
      <c r="Q26" s="635"/>
      <c r="R26" s="636">
        <v>9969</v>
      </c>
      <c r="S26" s="637"/>
      <c r="T26" s="637"/>
      <c r="U26" s="637"/>
      <c r="V26" s="637"/>
      <c r="W26" s="637"/>
      <c r="X26" s="637"/>
      <c r="Y26" s="638"/>
      <c r="Z26" s="639">
        <v>0</v>
      </c>
      <c r="AA26" s="639"/>
      <c r="AB26" s="639"/>
      <c r="AC26" s="639"/>
      <c r="AD26" s="640">
        <v>9969</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3039731</v>
      </c>
      <c r="CS26" s="637"/>
      <c r="CT26" s="637"/>
      <c r="CU26" s="637"/>
      <c r="CV26" s="637"/>
      <c r="CW26" s="637"/>
      <c r="CX26" s="637"/>
      <c r="CY26" s="638"/>
      <c r="CZ26" s="641">
        <v>7.1</v>
      </c>
      <c r="DA26" s="666"/>
      <c r="DB26" s="666"/>
      <c r="DC26" s="670"/>
      <c r="DD26" s="645">
        <v>2858261</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15">
      <c r="B27" s="633" t="s">
        <v>286</v>
      </c>
      <c r="C27" s="634"/>
      <c r="D27" s="634"/>
      <c r="E27" s="634"/>
      <c r="F27" s="634"/>
      <c r="G27" s="634"/>
      <c r="H27" s="634"/>
      <c r="I27" s="634"/>
      <c r="J27" s="634"/>
      <c r="K27" s="634"/>
      <c r="L27" s="634"/>
      <c r="M27" s="634"/>
      <c r="N27" s="634"/>
      <c r="O27" s="634"/>
      <c r="P27" s="634"/>
      <c r="Q27" s="635"/>
      <c r="R27" s="636">
        <v>170397</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11599744</v>
      </c>
      <c r="BH27" s="637"/>
      <c r="BI27" s="637"/>
      <c r="BJ27" s="637"/>
      <c r="BK27" s="637"/>
      <c r="BL27" s="637"/>
      <c r="BM27" s="637"/>
      <c r="BN27" s="638"/>
      <c r="BO27" s="639">
        <v>100</v>
      </c>
      <c r="BP27" s="639"/>
      <c r="BQ27" s="639"/>
      <c r="BR27" s="639"/>
      <c r="BS27" s="640">
        <v>664242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9751089</v>
      </c>
      <c r="CS27" s="668"/>
      <c r="CT27" s="668"/>
      <c r="CU27" s="668"/>
      <c r="CV27" s="668"/>
      <c r="CW27" s="668"/>
      <c r="CX27" s="668"/>
      <c r="CY27" s="669"/>
      <c r="CZ27" s="641">
        <v>22.9</v>
      </c>
      <c r="DA27" s="666"/>
      <c r="DB27" s="666"/>
      <c r="DC27" s="670"/>
      <c r="DD27" s="645">
        <v>3211811</v>
      </c>
      <c r="DE27" s="668"/>
      <c r="DF27" s="668"/>
      <c r="DG27" s="668"/>
      <c r="DH27" s="668"/>
      <c r="DI27" s="668"/>
      <c r="DJ27" s="668"/>
      <c r="DK27" s="669"/>
      <c r="DL27" s="645">
        <v>2317840</v>
      </c>
      <c r="DM27" s="668"/>
      <c r="DN27" s="668"/>
      <c r="DO27" s="668"/>
      <c r="DP27" s="668"/>
      <c r="DQ27" s="668"/>
      <c r="DR27" s="668"/>
      <c r="DS27" s="668"/>
      <c r="DT27" s="668"/>
      <c r="DU27" s="668"/>
      <c r="DV27" s="669"/>
      <c r="DW27" s="641">
        <v>10.8</v>
      </c>
      <c r="DX27" s="666"/>
      <c r="DY27" s="666"/>
      <c r="DZ27" s="666"/>
      <c r="EA27" s="666"/>
      <c r="EB27" s="666"/>
      <c r="EC27" s="667"/>
    </row>
    <row r="28" spans="2:133" ht="11.25" customHeight="1" x14ac:dyDescent="0.15">
      <c r="B28" s="633" t="s">
        <v>289</v>
      </c>
      <c r="C28" s="634"/>
      <c r="D28" s="634"/>
      <c r="E28" s="634"/>
      <c r="F28" s="634"/>
      <c r="G28" s="634"/>
      <c r="H28" s="634"/>
      <c r="I28" s="634"/>
      <c r="J28" s="634"/>
      <c r="K28" s="634"/>
      <c r="L28" s="634"/>
      <c r="M28" s="634"/>
      <c r="N28" s="634"/>
      <c r="O28" s="634"/>
      <c r="P28" s="634"/>
      <c r="Q28" s="635"/>
      <c r="R28" s="636">
        <v>288956</v>
      </c>
      <c r="S28" s="637"/>
      <c r="T28" s="637"/>
      <c r="U28" s="637"/>
      <c r="V28" s="637"/>
      <c r="W28" s="637"/>
      <c r="X28" s="637"/>
      <c r="Y28" s="638"/>
      <c r="Z28" s="639">
        <v>0.7</v>
      </c>
      <c r="AA28" s="639"/>
      <c r="AB28" s="639"/>
      <c r="AC28" s="639"/>
      <c r="AD28" s="640">
        <v>20984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3573865</v>
      </c>
      <c r="CS28" s="637"/>
      <c r="CT28" s="637"/>
      <c r="CU28" s="637"/>
      <c r="CV28" s="637"/>
      <c r="CW28" s="637"/>
      <c r="CX28" s="637"/>
      <c r="CY28" s="638"/>
      <c r="CZ28" s="641">
        <v>8.4</v>
      </c>
      <c r="DA28" s="666"/>
      <c r="DB28" s="666"/>
      <c r="DC28" s="670"/>
      <c r="DD28" s="645">
        <v>3365702</v>
      </c>
      <c r="DE28" s="637"/>
      <c r="DF28" s="637"/>
      <c r="DG28" s="637"/>
      <c r="DH28" s="637"/>
      <c r="DI28" s="637"/>
      <c r="DJ28" s="637"/>
      <c r="DK28" s="638"/>
      <c r="DL28" s="645">
        <v>3365702</v>
      </c>
      <c r="DM28" s="637"/>
      <c r="DN28" s="637"/>
      <c r="DO28" s="637"/>
      <c r="DP28" s="637"/>
      <c r="DQ28" s="637"/>
      <c r="DR28" s="637"/>
      <c r="DS28" s="637"/>
      <c r="DT28" s="637"/>
      <c r="DU28" s="637"/>
      <c r="DV28" s="638"/>
      <c r="DW28" s="641">
        <v>15.6</v>
      </c>
      <c r="DX28" s="666"/>
      <c r="DY28" s="666"/>
      <c r="DZ28" s="666"/>
      <c r="EA28" s="666"/>
      <c r="EB28" s="666"/>
      <c r="EC28" s="667"/>
    </row>
    <row r="29" spans="2:133" ht="11.25" customHeight="1" x14ac:dyDescent="0.15">
      <c r="B29" s="633" t="s">
        <v>291</v>
      </c>
      <c r="C29" s="634"/>
      <c r="D29" s="634"/>
      <c r="E29" s="634"/>
      <c r="F29" s="634"/>
      <c r="G29" s="634"/>
      <c r="H29" s="634"/>
      <c r="I29" s="634"/>
      <c r="J29" s="634"/>
      <c r="K29" s="634"/>
      <c r="L29" s="634"/>
      <c r="M29" s="634"/>
      <c r="N29" s="634"/>
      <c r="O29" s="634"/>
      <c r="P29" s="634"/>
      <c r="Q29" s="635"/>
      <c r="R29" s="636">
        <v>47389</v>
      </c>
      <c r="S29" s="637"/>
      <c r="T29" s="637"/>
      <c r="U29" s="637"/>
      <c r="V29" s="637"/>
      <c r="W29" s="637"/>
      <c r="X29" s="637"/>
      <c r="Y29" s="638"/>
      <c r="Z29" s="639">
        <v>0.1</v>
      </c>
      <c r="AA29" s="639"/>
      <c r="AB29" s="639"/>
      <c r="AC29" s="639"/>
      <c r="AD29" s="640">
        <v>4</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3573386</v>
      </c>
      <c r="CS29" s="668"/>
      <c r="CT29" s="668"/>
      <c r="CU29" s="668"/>
      <c r="CV29" s="668"/>
      <c r="CW29" s="668"/>
      <c r="CX29" s="668"/>
      <c r="CY29" s="669"/>
      <c r="CZ29" s="641">
        <v>8.4</v>
      </c>
      <c r="DA29" s="666"/>
      <c r="DB29" s="666"/>
      <c r="DC29" s="670"/>
      <c r="DD29" s="645">
        <v>3365223</v>
      </c>
      <c r="DE29" s="668"/>
      <c r="DF29" s="668"/>
      <c r="DG29" s="668"/>
      <c r="DH29" s="668"/>
      <c r="DI29" s="668"/>
      <c r="DJ29" s="668"/>
      <c r="DK29" s="669"/>
      <c r="DL29" s="645">
        <v>3365223</v>
      </c>
      <c r="DM29" s="668"/>
      <c r="DN29" s="668"/>
      <c r="DO29" s="668"/>
      <c r="DP29" s="668"/>
      <c r="DQ29" s="668"/>
      <c r="DR29" s="668"/>
      <c r="DS29" s="668"/>
      <c r="DT29" s="668"/>
      <c r="DU29" s="668"/>
      <c r="DV29" s="669"/>
      <c r="DW29" s="641">
        <v>15.6</v>
      </c>
      <c r="DX29" s="666"/>
      <c r="DY29" s="666"/>
      <c r="DZ29" s="666"/>
      <c r="EA29" s="666"/>
      <c r="EB29" s="666"/>
      <c r="EC29" s="667"/>
    </row>
    <row r="30" spans="2:133" ht="11.25" customHeight="1" x14ac:dyDescent="0.15">
      <c r="B30" s="633" t="s">
        <v>293</v>
      </c>
      <c r="C30" s="634"/>
      <c r="D30" s="634"/>
      <c r="E30" s="634"/>
      <c r="F30" s="634"/>
      <c r="G30" s="634"/>
      <c r="H30" s="634"/>
      <c r="I30" s="634"/>
      <c r="J30" s="634"/>
      <c r="K30" s="634"/>
      <c r="L30" s="634"/>
      <c r="M30" s="634"/>
      <c r="N30" s="634"/>
      <c r="O30" s="634"/>
      <c r="P30" s="634"/>
      <c r="Q30" s="635"/>
      <c r="R30" s="636">
        <v>7126947</v>
      </c>
      <c r="S30" s="637"/>
      <c r="T30" s="637"/>
      <c r="U30" s="637"/>
      <c r="V30" s="637"/>
      <c r="W30" s="637"/>
      <c r="X30" s="637"/>
      <c r="Y30" s="638"/>
      <c r="Z30" s="639">
        <v>16.100000000000001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3392269</v>
      </c>
      <c r="CS30" s="637"/>
      <c r="CT30" s="637"/>
      <c r="CU30" s="637"/>
      <c r="CV30" s="637"/>
      <c r="CW30" s="637"/>
      <c r="CX30" s="637"/>
      <c r="CY30" s="638"/>
      <c r="CZ30" s="641">
        <v>8</v>
      </c>
      <c r="DA30" s="666"/>
      <c r="DB30" s="666"/>
      <c r="DC30" s="670"/>
      <c r="DD30" s="645">
        <v>3184106</v>
      </c>
      <c r="DE30" s="637"/>
      <c r="DF30" s="637"/>
      <c r="DG30" s="637"/>
      <c r="DH30" s="637"/>
      <c r="DI30" s="637"/>
      <c r="DJ30" s="637"/>
      <c r="DK30" s="638"/>
      <c r="DL30" s="645">
        <v>3184106</v>
      </c>
      <c r="DM30" s="637"/>
      <c r="DN30" s="637"/>
      <c r="DO30" s="637"/>
      <c r="DP30" s="637"/>
      <c r="DQ30" s="637"/>
      <c r="DR30" s="637"/>
      <c r="DS30" s="637"/>
      <c r="DT30" s="637"/>
      <c r="DU30" s="637"/>
      <c r="DV30" s="638"/>
      <c r="DW30" s="641">
        <v>14.8</v>
      </c>
      <c r="DX30" s="666"/>
      <c r="DY30" s="666"/>
      <c r="DZ30" s="666"/>
      <c r="EA30" s="666"/>
      <c r="EB30" s="666"/>
      <c r="EC30" s="667"/>
    </row>
    <row r="31" spans="2:133" ht="11.25" customHeight="1" x14ac:dyDescent="0.15">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99.2</v>
      </c>
      <c r="BH31" s="680"/>
      <c r="BI31" s="680"/>
      <c r="BJ31" s="680"/>
      <c r="BK31" s="680"/>
      <c r="BL31" s="680"/>
      <c r="BM31" s="631">
        <v>97.5</v>
      </c>
      <c r="BN31" s="680"/>
      <c r="BO31" s="680"/>
      <c r="BP31" s="680"/>
      <c r="BQ31" s="681"/>
      <c r="BR31" s="692">
        <v>99.2</v>
      </c>
      <c r="BS31" s="680"/>
      <c r="BT31" s="680"/>
      <c r="BU31" s="680"/>
      <c r="BV31" s="680"/>
      <c r="BW31" s="680"/>
      <c r="BX31" s="631">
        <v>97.3</v>
      </c>
      <c r="BY31" s="680"/>
      <c r="BZ31" s="680"/>
      <c r="CA31" s="680"/>
      <c r="CB31" s="681"/>
      <c r="CD31" s="674"/>
      <c r="CE31" s="675"/>
      <c r="CF31" s="633" t="s">
        <v>300</v>
      </c>
      <c r="CG31" s="634"/>
      <c r="CH31" s="634"/>
      <c r="CI31" s="634"/>
      <c r="CJ31" s="634"/>
      <c r="CK31" s="634"/>
      <c r="CL31" s="634"/>
      <c r="CM31" s="634"/>
      <c r="CN31" s="634"/>
      <c r="CO31" s="634"/>
      <c r="CP31" s="634"/>
      <c r="CQ31" s="635"/>
      <c r="CR31" s="636">
        <v>181117</v>
      </c>
      <c r="CS31" s="668"/>
      <c r="CT31" s="668"/>
      <c r="CU31" s="668"/>
      <c r="CV31" s="668"/>
      <c r="CW31" s="668"/>
      <c r="CX31" s="668"/>
      <c r="CY31" s="669"/>
      <c r="CZ31" s="641">
        <v>0.4</v>
      </c>
      <c r="DA31" s="666"/>
      <c r="DB31" s="666"/>
      <c r="DC31" s="670"/>
      <c r="DD31" s="645">
        <v>181117</v>
      </c>
      <c r="DE31" s="668"/>
      <c r="DF31" s="668"/>
      <c r="DG31" s="668"/>
      <c r="DH31" s="668"/>
      <c r="DI31" s="668"/>
      <c r="DJ31" s="668"/>
      <c r="DK31" s="669"/>
      <c r="DL31" s="645">
        <v>181117</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15">
      <c r="B32" s="633" t="s">
        <v>301</v>
      </c>
      <c r="C32" s="634"/>
      <c r="D32" s="634"/>
      <c r="E32" s="634"/>
      <c r="F32" s="634"/>
      <c r="G32" s="634"/>
      <c r="H32" s="634"/>
      <c r="I32" s="634"/>
      <c r="J32" s="634"/>
      <c r="K32" s="634"/>
      <c r="L32" s="634"/>
      <c r="M32" s="634"/>
      <c r="N32" s="634"/>
      <c r="O32" s="634"/>
      <c r="P32" s="634"/>
      <c r="Q32" s="635"/>
      <c r="R32" s="636">
        <v>3573699</v>
      </c>
      <c r="S32" s="637"/>
      <c r="T32" s="637"/>
      <c r="U32" s="637"/>
      <c r="V32" s="637"/>
      <c r="W32" s="637"/>
      <c r="X32" s="637"/>
      <c r="Y32" s="638"/>
      <c r="Z32" s="639">
        <v>8.1</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302</v>
      </c>
      <c r="AX32" s="633" t="s">
        <v>303</v>
      </c>
      <c r="AY32" s="634"/>
      <c r="AZ32" s="634"/>
      <c r="BA32" s="634"/>
      <c r="BB32" s="634"/>
      <c r="BC32" s="634"/>
      <c r="BD32" s="634"/>
      <c r="BE32" s="634"/>
      <c r="BF32" s="635"/>
      <c r="BG32" s="693">
        <v>99.4</v>
      </c>
      <c r="BH32" s="668"/>
      <c r="BI32" s="668"/>
      <c r="BJ32" s="668"/>
      <c r="BK32" s="668"/>
      <c r="BL32" s="668"/>
      <c r="BM32" s="642">
        <v>98.2</v>
      </c>
      <c r="BN32" s="668"/>
      <c r="BO32" s="668"/>
      <c r="BP32" s="668"/>
      <c r="BQ32" s="691"/>
      <c r="BR32" s="693">
        <v>99.3</v>
      </c>
      <c r="BS32" s="668"/>
      <c r="BT32" s="668"/>
      <c r="BU32" s="668"/>
      <c r="BV32" s="668"/>
      <c r="BW32" s="668"/>
      <c r="BX32" s="642">
        <v>97.8</v>
      </c>
      <c r="BY32" s="668"/>
      <c r="BZ32" s="668"/>
      <c r="CA32" s="668"/>
      <c r="CB32" s="691"/>
      <c r="CD32" s="676"/>
      <c r="CE32" s="677"/>
      <c r="CF32" s="633" t="s">
        <v>304</v>
      </c>
      <c r="CG32" s="634"/>
      <c r="CH32" s="634"/>
      <c r="CI32" s="634"/>
      <c r="CJ32" s="634"/>
      <c r="CK32" s="634"/>
      <c r="CL32" s="634"/>
      <c r="CM32" s="634"/>
      <c r="CN32" s="634"/>
      <c r="CO32" s="634"/>
      <c r="CP32" s="634"/>
      <c r="CQ32" s="635"/>
      <c r="CR32" s="636">
        <v>479</v>
      </c>
      <c r="CS32" s="637"/>
      <c r="CT32" s="637"/>
      <c r="CU32" s="637"/>
      <c r="CV32" s="637"/>
      <c r="CW32" s="637"/>
      <c r="CX32" s="637"/>
      <c r="CY32" s="638"/>
      <c r="CZ32" s="641">
        <v>0</v>
      </c>
      <c r="DA32" s="666"/>
      <c r="DB32" s="666"/>
      <c r="DC32" s="670"/>
      <c r="DD32" s="645">
        <v>479</v>
      </c>
      <c r="DE32" s="637"/>
      <c r="DF32" s="637"/>
      <c r="DG32" s="637"/>
      <c r="DH32" s="637"/>
      <c r="DI32" s="637"/>
      <c r="DJ32" s="637"/>
      <c r="DK32" s="638"/>
      <c r="DL32" s="645">
        <v>479</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15">
      <c r="B33" s="633" t="s">
        <v>305</v>
      </c>
      <c r="C33" s="634"/>
      <c r="D33" s="634"/>
      <c r="E33" s="634"/>
      <c r="F33" s="634"/>
      <c r="G33" s="634"/>
      <c r="H33" s="634"/>
      <c r="I33" s="634"/>
      <c r="J33" s="634"/>
      <c r="K33" s="634"/>
      <c r="L33" s="634"/>
      <c r="M33" s="634"/>
      <c r="N33" s="634"/>
      <c r="O33" s="634"/>
      <c r="P33" s="634"/>
      <c r="Q33" s="635"/>
      <c r="R33" s="636">
        <v>100472</v>
      </c>
      <c r="S33" s="637"/>
      <c r="T33" s="637"/>
      <c r="U33" s="637"/>
      <c r="V33" s="637"/>
      <c r="W33" s="637"/>
      <c r="X33" s="637"/>
      <c r="Y33" s="638"/>
      <c r="Z33" s="639">
        <v>0.2</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99.1</v>
      </c>
      <c r="BH33" s="695"/>
      <c r="BI33" s="695"/>
      <c r="BJ33" s="695"/>
      <c r="BK33" s="695"/>
      <c r="BL33" s="695"/>
      <c r="BM33" s="696">
        <v>96.5</v>
      </c>
      <c r="BN33" s="695"/>
      <c r="BO33" s="695"/>
      <c r="BP33" s="695"/>
      <c r="BQ33" s="697"/>
      <c r="BR33" s="694">
        <v>99</v>
      </c>
      <c r="BS33" s="695"/>
      <c r="BT33" s="695"/>
      <c r="BU33" s="695"/>
      <c r="BV33" s="695"/>
      <c r="BW33" s="695"/>
      <c r="BX33" s="696">
        <v>96.5</v>
      </c>
      <c r="BY33" s="695"/>
      <c r="BZ33" s="695"/>
      <c r="CA33" s="695"/>
      <c r="CB33" s="697"/>
      <c r="CD33" s="633" t="s">
        <v>307</v>
      </c>
      <c r="CE33" s="634"/>
      <c r="CF33" s="634"/>
      <c r="CG33" s="634"/>
      <c r="CH33" s="634"/>
      <c r="CI33" s="634"/>
      <c r="CJ33" s="634"/>
      <c r="CK33" s="634"/>
      <c r="CL33" s="634"/>
      <c r="CM33" s="634"/>
      <c r="CN33" s="634"/>
      <c r="CO33" s="634"/>
      <c r="CP33" s="634"/>
      <c r="CQ33" s="635"/>
      <c r="CR33" s="636">
        <v>21551103</v>
      </c>
      <c r="CS33" s="668"/>
      <c r="CT33" s="668"/>
      <c r="CU33" s="668"/>
      <c r="CV33" s="668"/>
      <c r="CW33" s="668"/>
      <c r="CX33" s="668"/>
      <c r="CY33" s="669"/>
      <c r="CZ33" s="641">
        <v>50.6</v>
      </c>
      <c r="DA33" s="666"/>
      <c r="DB33" s="666"/>
      <c r="DC33" s="670"/>
      <c r="DD33" s="645">
        <v>14130488</v>
      </c>
      <c r="DE33" s="668"/>
      <c r="DF33" s="668"/>
      <c r="DG33" s="668"/>
      <c r="DH33" s="668"/>
      <c r="DI33" s="668"/>
      <c r="DJ33" s="668"/>
      <c r="DK33" s="669"/>
      <c r="DL33" s="645">
        <v>10002205</v>
      </c>
      <c r="DM33" s="668"/>
      <c r="DN33" s="668"/>
      <c r="DO33" s="668"/>
      <c r="DP33" s="668"/>
      <c r="DQ33" s="668"/>
      <c r="DR33" s="668"/>
      <c r="DS33" s="668"/>
      <c r="DT33" s="668"/>
      <c r="DU33" s="668"/>
      <c r="DV33" s="669"/>
      <c r="DW33" s="641">
        <v>46.5</v>
      </c>
      <c r="DX33" s="666"/>
      <c r="DY33" s="666"/>
      <c r="DZ33" s="666"/>
      <c r="EA33" s="666"/>
      <c r="EB33" s="666"/>
      <c r="EC33" s="667"/>
    </row>
    <row r="34" spans="2:133" ht="11.25" customHeight="1" x14ac:dyDescent="0.15">
      <c r="B34" s="633" t="s">
        <v>308</v>
      </c>
      <c r="C34" s="634"/>
      <c r="D34" s="634"/>
      <c r="E34" s="634"/>
      <c r="F34" s="634"/>
      <c r="G34" s="634"/>
      <c r="H34" s="634"/>
      <c r="I34" s="634"/>
      <c r="J34" s="634"/>
      <c r="K34" s="634"/>
      <c r="L34" s="634"/>
      <c r="M34" s="634"/>
      <c r="N34" s="634"/>
      <c r="O34" s="634"/>
      <c r="P34" s="634"/>
      <c r="Q34" s="635"/>
      <c r="R34" s="636">
        <v>1531189</v>
      </c>
      <c r="S34" s="637"/>
      <c r="T34" s="637"/>
      <c r="U34" s="637"/>
      <c r="V34" s="637"/>
      <c r="W34" s="637"/>
      <c r="X34" s="637"/>
      <c r="Y34" s="638"/>
      <c r="Z34" s="639">
        <v>3.5</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5305901</v>
      </c>
      <c r="CS34" s="637"/>
      <c r="CT34" s="637"/>
      <c r="CU34" s="637"/>
      <c r="CV34" s="637"/>
      <c r="CW34" s="637"/>
      <c r="CX34" s="637"/>
      <c r="CY34" s="638"/>
      <c r="CZ34" s="641">
        <v>12.5</v>
      </c>
      <c r="DA34" s="666"/>
      <c r="DB34" s="666"/>
      <c r="DC34" s="670"/>
      <c r="DD34" s="645">
        <v>3510111</v>
      </c>
      <c r="DE34" s="637"/>
      <c r="DF34" s="637"/>
      <c r="DG34" s="637"/>
      <c r="DH34" s="637"/>
      <c r="DI34" s="637"/>
      <c r="DJ34" s="637"/>
      <c r="DK34" s="638"/>
      <c r="DL34" s="645">
        <v>2887137</v>
      </c>
      <c r="DM34" s="637"/>
      <c r="DN34" s="637"/>
      <c r="DO34" s="637"/>
      <c r="DP34" s="637"/>
      <c r="DQ34" s="637"/>
      <c r="DR34" s="637"/>
      <c r="DS34" s="637"/>
      <c r="DT34" s="637"/>
      <c r="DU34" s="637"/>
      <c r="DV34" s="638"/>
      <c r="DW34" s="641">
        <v>13.4</v>
      </c>
      <c r="DX34" s="666"/>
      <c r="DY34" s="666"/>
      <c r="DZ34" s="666"/>
      <c r="EA34" s="666"/>
      <c r="EB34" s="666"/>
      <c r="EC34" s="667"/>
    </row>
    <row r="35" spans="2:133" ht="11.25" customHeight="1" x14ac:dyDescent="0.15">
      <c r="B35" s="633" t="s">
        <v>310</v>
      </c>
      <c r="C35" s="634"/>
      <c r="D35" s="634"/>
      <c r="E35" s="634"/>
      <c r="F35" s="634"/>
      <c r="G35" s="634"/>
      <c r="H35" s="634"/>
      <c r="I35" s="634"/>
      <c r="J35" s="634"/>
      <c r="K35" s="634"/>
      <c r="L35" s="634"/>
      <c r="M35" s="634"/>
      <c r="N35" s="634"/>
      <c r="O35" s="634"/>
      <c r="P35" s="634"/>
      <c r="Q35" s="635"/>
      <c r="R35" s="636">
        <v>2150945</v>
      </c>
      <c r="S35" s="637"/>
      <c r="T35" s="637"/>
      <c r="U35" s="637"/>
      <c r="V35" s="637"/>
      <c r="W35" s="637"/>
      <c r="X35" s="637"/>
      <c r="Y35" s="638"/>
      <c r="Z35" s="639">
        <v>4.9000000000000004</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791075</v>
      </c>
      <c r="CS35" s="668"/>
      <c r="CT35" s="668"/>
      <c r="CU35" s="668"/>
      <c r="CV35" s="668"/>
      <c r="CW35" s="668"/>
      <c r="CX35" s="668"/>
      <c r="CY35" s="669"/>
      <c r="CZ35" s="641">
        <v>1.9</v>
      </c>
      <c r="DA35" s="666"/>
      <c r="DB35" s="666"/>
      <c r="DC35" s="670"/>
      <c r="DD35" s="645">
        <v>714261</v>
      </c>
      <c r="DE35" s="668"/>
      <c r="DF35" s="668"/>
      <c r="DG35" s="668"/>
      <c r="DH35" s="668"/>
      <c r="DI35" s="668"/>
      <c r="DJ35" s="668"/>
      <c r="DK35" s="669"/>
      <c r="DL35" s="645">
        <v>714261</v>
      </c>
      <c r="DM35" s="668"/>
      <c r="DN35" s="668"/>
      <c r="DO35" s="668"/>
      <c r="DP35" s="668"/>
      <c r="DQ35" s="668"/>
      <c r="DR35" s="668"/>
      <c r="DS35" s="668"/>
      <c r="DT35" s="668"/>
      <c r="DU35" s="668"/>
      <c r="DV35" s="669"/>
      <c r="DW35" s="641">
        <v>3.3</v>
      </c>
      <c r="DX35" s="666"/>
      <c r="DY35" s="666"/>
      <c r="DZ35" s="666"/>
      <c r="EA35" s="666"/>
      <c r="EB35" s="666"/>
      <c r="EC35" s="667"/>
    </row>
    <row r="36" spans="2:133" ht="11.25" customHeight="1" x14ac:dyDescent="0.15">
      <c r="B36" s="633" t="s">
        <v>314</v>
      </c>
      <c r="C36" s="634"/>
      <c r="D36" s="634"/>
      <c r="E36" s="634"/>
      <c r="F36" s="634"/>
      <c r="G36" s="634"/>
      <c r="H36" s="634"/>
      <c r="I36" s="634"/>
      <c r="J36" s="634"/>
      <c r="K36" s="634"/>
      <c r="L36" s="634"/>
      <c r="M36" s="634"/>
      <c r="N36" s="634"/>
      <c r="O36" s="634"/>
      <c r="P36" s="634"/>
      <c r="Q36" s="635"/>
      <c r="R36" s="636">
        <v>1830067</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5341777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215971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7105906</v>
      </c>
      <c r="CS36" s="637"/>
      <c r="CT36" s="637"/>
      <c r="CU36" s="637"/>
      <c r="CV36" s="637"/>
      <c r="CW36" s="637"/>
      <c r="CX36" s="637"/>
      <c r="CY36" s="638"/>
      <c r="CZ36" s="641">
        <v>16.7</v>
      </c>
      <c r="DA36" s="666"/>
      <c r="DB36" s="666"/>
      <c r="DC36" s="670"/>
      <c r="DD36" s="645">
        <v>5141606</v>
      </c>
      <c r="DE36" s="637"/>
      <c r="DF36" s="637"/>
      <c r="DG36" s="637"/>
      <c r="DH36" s="637"/>
      <c r="DI36" s="637"/>
      <c r="DJ36" s="637"/>
      <c r="DK36" s="638"/>
      <c r="DL36" s="645">
        <v>3772696</v>
      </c>
      <c r="DM36" s="637"/>
      <c r="DN36" s="637"/>
      <c r="DO36" s="637"/>
      <c r="DP36" s="637"/>
      <c r="DQ36" s="637"/>
      <c r="DR36" s="637"/>
      <c r="DS36" s="637"/>
      <c r="DT36" s="637"/>
      <c r="DU36" s="637"/>
      <c r="DV36" s="638"/>
      <c r="DW36" s="641">
        <v>17.5</v>
      </c>
      <c r="DX36" s="666"/>
      <c r="DY36" s="666"/>
      <c r="DZ36" s="666"/>
      <c r="EA36" s="666"/>
      <c r="EB36" s="666"/>
      <c r="EC36" s="667"/>
    </row>
    <row r="37" spans="2:133" ht="11.25" customHeight="1" x14ac:dyDescent="0.15">
      <c r="B37" s="633" t="s">
        <v>318</v>
      </c>
      <c r="C37" s="634"/>
      <c r="D37" s="634"/>
      <c r="E37" s="634"/>
      <c r="F37" s="634"/>
      <c r="G37" s="634"/>
      <c r="H37" s="634"/>
      <c r="I37" s="634"/>
      <c r="J37" s="634"/>
      <c r="K37" s="634"/>
      <c r="L37" s="634"/>
      <c r="M37" s="634"/>
      <c r="N37" s="634"/>
      <c r="O37" s="634"/>
      <c r="P37" s="634"/>
      <c r="Q37" s="635"/>
      <c r="R37" s="636">
        <v>2436592</v>
      </c>
      <c r="S37" s="637"/>
      <c r="T37" s="637"/>
      <c r="U37" s="637"/>
      <c r="V37" s="637"/>
      <c r="W37" s="637"/>
      <c r="X37" s="637"/>
      <c r="Y37" s="638"/>
      <c r="Z37" s="639">
        <v>5.5</v>
      </c>
      <c r="AA37" s="639"/>
      <c r="AB37" s="639"/>
      <c r="AC37" s="639"/>
      <c r="AD37" s="640">
        <v>11878</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1210051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84002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2160981</v>
      </c>
      <c r="CS37" s="668"/>
      <c r="CT37" s="668"/>
      <c r="CU37" s="668"/>
      <c r="CV37" s="668"/>
      <c r="CW37" s="668"/>
      <c r="CX37" s="668"/>
      <c r="CY37" s="669"/>
      <c r="CZ37" s="641">
        <v>5.0999999999999996</v>
      </c>
      <c r="DA37" s="666"/>
      <c r="DB37" s="666"/>
      <c r="DC37" s="670"/>
      <c r="DD37" s="645">
        <v>2135290</v>
      </c>
      <c r="DE37" s="668"/>
      <c r="DF37" s="668"/>
      <c r="DG37" s="668"/>
      <c r="DH37" s="668"/>
      <c r="DI37" s="668"/>
      <c r="DJ37" s="668"/>
      <c r="DK37" s="669"/>
      <c r="DL37" s="645">
        <v>2042075</v>
      </c>
      <c r="DM37" s="668"/>
      <c r="DN37" s="668"/>
      <c r="DO37" s="668"/>
      <c r="DP37" s="668"/>
      <c r="DQ37" s="668"/>
      <c r="DR37" s="668"/>
      <c r="DS37" s="668"/>
      <c r="DT37" s="668"/>
      <c r="DU37" s="668"/>
      <c r="DV37" s="669"/>
      <c r="DW37" s="641">
        <v>9.5</v>
      </c>
      <c r="DX37" s="666"/>
      <c r="DY37" s="666"/>
      <c r="DZ37" s="666"/>
      <c r="EA37" s="666"/>
      <c r="EB37" s="666"/>
      <c r="EC37" s="667"/>
    </row>
    <row r="38" spans="2:133" ht="11.25" customHeight="1" x14ac:dyDescent="0.15">
      <c r="B38" s="633" t="s">
        <v>322</v>
      </c>
      <c r="C38" s="634"/>
      <c r="D38" s="634"/>
      <c r="E38" s="634"/>
      <c r="F38" s="634"/>
      <c r="G38" s="634"/>
      <c r="H38" s="634"/>
      <c r="I38" s="634"/>
      <c r="J38" s="634"/>
      <c r="K38" s="634"/>
      <c r="L38" s="634"/>
      <c r="M38" s="634"/>
      <c r="N38" s="634"/>
      <c r="O38" s="634"/>
      <c r="P38" s="634"/>
      <c r="Q38" s="635"/>
      <c r="R38" s="636">
        <v>1781100</v>
      </c>
      <c r="S38" s="637"/>
      <c r="T38" s="637"/>
      <c r="U38" s="637"/>
      <c r="V38" s="637"/>
      <c r="W38" s="637"/>
      <c r="X38" s="637"/>
      <c r="Y38" s="638"/>
      <c r="Z38" s="639">
        <v>4</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467005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8825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3505257</v>
      </c>
      <c r="CS38" s="637"/>
      <c r="CT38" s="637"/>
      <c r="CU38" s="637"/>
      <c r="CV38" s="637"/>
      <c r="CW38" s="637"/>
      <c r="CX38" s="637"/>
      <c r="CY38" s="638"/>
      <c r="CZ38" s="641">
        <v>8.1999999999999993</v>
      </c>
      <c r="DA38" s="666"/>
      <c r="DB38" s="666"/>
      <c r="DC38" s="670"/>
      <c r="DD38" s="645">
        <v>2802097</v>
      </c>
      <c r="DE38" s="637"/>
      <c r="DF38" s="637"/>
      <c r="DG38" s="637"/>
      <c r="DH38" s="637"/>
      <c r="DI38" s="637"/>
      <c r="DJ38" s="637"/>
      <c r="DK38" s="638"/>
      <c r="DL38" s="645">
        <v>2628111</v>
      </c>
      <c r="DM38" s="637"/>
      <c r="DN38" s="637"/>
      <c r="DO38" s="637"/>
      <c r="DP38" s="637"/>
      <c r="DQ38" s="637"/>
      <c r="DR38" s="637"/>
      <c r="DS38" s="637"/>
      <c r="DT38" s="637"/>
      <c r="DU38" s="637"/>
      <c r="DV38" s="638"/>
      <c r="DW38" s="641">
        <v>12.2</v>
      </c>
      <c r="DX38" s="666"/>
      <c r="DY38" s="666"/>
      <c r="DZ38" s="666"/>
      <c r="EA38" s="666"/>
      <c r="EB38" s="666"/>
      <c r="EC38" s="667"/>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159464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12709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2779378</v>
      </c>
      <c r="CS39" s="668"/>
      <c r="CT39" s="668"/>
      <c r="CU39" s="668"/>
      <c r="CV39" s="668"/>
      <c r="CW39" s="668"/>
      <c r="CX39" s="668"/>
      <c r="CY39" s="669"/>
      <c r="CZ39" s="641">
        <v>6.5</v>
      </c>
      <c r="DA39" s="666"/>
      <c r="DB39" s="666"/>
      <c r="DC39" s="670"/>
      <c r="DD39" s="645">
        <v>1962413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15">
      <c r="B40" s="633" t="s">
        <v>330</v>
      </c>
      <c r="C40" s="634"/>
      <c r="D40" s="634"/>
      <c r="E40" s="634"/>
      <c r="F40" s="634"/>
      <c r="G40" s="634"/>
      <c r="H40" s="634"/>
      <c r="I40" s="634"/>
      <c r="J40" s="634"/>
      <c r="K40" s="634"/>
      <c r="L40" s="634"/>
      <c r="M40" s="634"/>
      <c r="N40" s="634"/>
      <c r="O40" s="634"/>
      <c r="P40" s="634"/>
      <c r="Q40" s="635"/>
      <c r="R40" s="636">
        <v>162700</v>
      </c>
      <c r="S40" s="637"/>
      <c r="T40" s="637"/>
      <c r="U40" s="637"/>
      <c r="V40" s="637"/>
      <c r="W40" s="637"/>
      <c r="X40" s="637"/>
      <c r="Y40" s="638"/>
      <c r="Z40" s="639">
        <v>0.4</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155864</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102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2063586</v>
      </c>
      <c r="CS40" s="637"/>
      <c r="CT40" s="637"/>
      <c r="CU40" s="637"/>
      <c r="CV40" s="637"/>
      <c r="CW40" s="637"/>
      <c r="CX40" s="637"/>
      <c r="CY40" s="638"/>
      <c r="CZ40" s="641">
        <v>4.8</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15">
      <c r="B41" s="657" t="s">
        <v>335</v>
      </c>
      <c r="C41" s="658"/>
      <c r="D41" s="658"/>
      <c r="E41" s="658"/>
      <c r="F41" s="658"/>
      <c r="G41" s="658"/>
      <c r="H41" s="658"/>
      <c r="I41" s="658"/>
      <c r="J41" s="658"/>
      <c r="K41" s="658"/>
      <c r="L41" s="658"/>
      <c r="M41" s="658"/>
      <c r="N41" s="658"/>
      <c r="O41" s="658"/>
      <c r="P41" s="658"/>
      <c r="Q41" s="659"/>
      <c r="R41" s="708">
        <v>44260546</v>
      </c>
      <c r="S41" s="709"/>
      <c r="T41" s="709"/>
      <c r="U41" s="709"/>
      <c r="V41" s="709"/>
      <c r="W41" s="709"/>
      <c r="X41" s="709"/>
      <c r="Y41" s="713"/>
      <c r="Z41" s="714">
        <v>100</v>
      </c>
      <c r="AA41" s="714"/>
      <c r="AB41" s="714"/>
      <c r="AC41" s="714"/>
      <c r="AD41" s="715">
        <v>21364070</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726931</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2622462</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423</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2886859</v>
      </c>
      <c r="CS42" s="668"/>
      <c r="CT42" s="668"/>
      <c r="CU42" s="668"/>
      <c r="CV42" s="668"/>
      <c r="CW42" s="668"/>
      <c r="CX42" s="668"/>
      <c r="CY42" s="669"/>
      <c r="CZ42" s="641">
        <v>6.8</v>
      </c>
      <c r="DA42" s="666"/>
      <c r="DB42" s="666"/>
      <c r="DC42" s="670"/>
      <c r="DD42" s="645">
        <v>606800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208" t="s">
        <v>342</v>
      </c>
      <c r="CD43" s="633" t="s">
        <v>343</v>
      </c>
      <c r="CE43" s="634"/>
      <c r="CF43" s="634"/>
      <c r="CG43" s="634"/>
      <c r="CH43" s="634"/>
      <c r="CI43" s="634"/>
      <c r="CJ43" s="634"/>
      <c r="CK43" s="634"/>
      <c r="CL43" s="634"/>
      <c r="CM43" s="634"/>
      <c r="CN43" s="634"/>
      <c r="CO43" s="634"/>
      <c r="CP43" s="634"/>
      <c r="CQ43" s="635"/>
      <c r="CR43" s="636">
        <v>65162</v>
      </c>
      <c r="CS43" s="668"/>
      <c r="CT43" s="668"/>
      <c r="CU43" s="668"/>
      <c r="CV43" s="668"/>
      <c r="CW43" s="668"/>
      <c r="CX43" s="668"/>
      <c r="CY43" s="669"/>
      <c r="CZ43" s="641">
        <v>0.2</v>
      </c>
      <c r="DA43" s="666"/>
      <c r="DB43" s="666"/>
      <c r="DC43" s="670"/>
      <c r="DD43" s="645">
        <v>62538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2519309</v>
      </c>
      <c r="CS44" s="637"/>
      <c r="CT44" s="637"/>
      <c r="CU44" s="637"/>
      <c r="CV44" s="637"/>
      <c r="CW44" s="637"/>
      <c r="CX44" s="637"/>
      <c r="CY44" s="638"/>
      <c r="CZ44" s="641">
        <v>5.9</v>
      </c>
      <c r="DA44" s="642"/>
      <c r="DB44" s="642"/>
      <c r="DC44" s="648"/>
      <c r="DD44" s="645">
        <v>494941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1275765</v>
      </c>
      <c r="CS45" s="668"/>
      <c r="CT45" s="668"/>
      <c r="CU45" s="668"/>
      <c r="CV45" s="668"/>
      <c r="CW45" s="668"/>
      <c r="CX45" s="668"/>
      <c r="CY45" s="669"/>
      <c r="CZ45" s="641">
        <v>3</v>
      </c>
      <c r="DA45" s="666"/>
      <c r="DB45" s="666"/>
      <c r="DC45" s="670"/>
      <c r="DD45" s="645">
        <v>141704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19"/>
      <c r="CD46" s="674"/>
      <c r="CE46" s="675"/>
      <c r="CF46" s="633" t="s">
        <v>348</v>
      </c>
      <c r="CG46" s="634"/>
      <c r="CH46" s="634"/>
      <c r="CI46" s="634"/>
      <c r="CJ46" s="634"/>
      <c r="CK46" s="634"/>
      <c r="CL46" s="634"/>
      <c r="CM46" s="634"/>
      <c r="CN46" s="634"/>
      <c r="CO46" s="634"/>
      <c r="CP46" s="634"/>
      <c r="CQ46" s="635"/>
      <c r="CR46" s="636">
        <v>1199942</v>
      </c>
      <c r="CS46" s="637"/>
      <c r="CT46" s="637"/>
      <c r="CU46" s="637"/>
      <c r="CV46" s="637"/>
      <c r="CW46" s="637"/>
      <c r="CX46" s="637"/>
      <c r="CY46" s="638"/>
      <c r="CZ46" s="641">
        <v>2.8</v>
      </c>
      <c r="DA46" s="642"/>
      <c r="DB46" s="642"/>
      <c r="DC46" s="648"/>
      <c r="DD46" s="645">
        <v>351535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19"/>
      <c r="CD47" s="674"/>
      <c r="CE47" s="675"/>
      <c r="CF47" s="633" t="s">
        <v>349</v>
      </c>
      <c r="CG47" s="634"/>
      <c r="CH47" s="634"/>
      <c r="CI47" s="634"/>
      <c r="CJ47" s="634"/>
      <c r="CK47" s="634"/>
      <c r="CL47" s="634"/>
      <c r="CM47" s="634"/>
      <c r="CN47" s="634"/>
      <c r="CO47" s="634"/>
      <c r="CP47" s="634"/>
      <c r="CQ47" s="635"/>
      <c r="CR47" s="636">
        <v>367550</v>
      </c>
      <c r="CS47" s="668"/>
      <c r="CT47" s="668"/>
      <c r="CU47" s="668"/>
      <c r="CV47" s="668"/>
      <c r="CW47" s="668"/>
      <c r="CX47" s="668"/>
      <c r="CY47" s="669"/>
      <c r="CZ47" s="641">
        <v>0.9</v>
      </c>
      <c r="DA47" s="666"/>
      <c r="DB47" s="666"/>
      <c r="DC47" s="670"/>
      <c r="DD47" s="645">
        <v>111859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19"/>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19"/>
      <c r="CD49" s="657" t="s">
        <v>351</v>
      </c>
      <c r="CE49" s="658"/>
      <c r="CF49" s="658"/>
      <c r="CG49" s="658"/>
      <c r="CH49" s="658"/>
      <c r="CI49" s="658"/>
      <c r="CJ49" s="658"/>
      <c r="CK49" s="658"/>
      <c r="CL49" s="658"/>
      <c r="CM49" s="658"/>
      <c r="CN49" s="658"/>
      <c r="CO49" s="658"/>
      <c r="CP49" s="658"/>
      <c r="CQ49" s="659"/>
      <c r="CR49" s="708">
        <v>42597532</v>
      </c>
      <c r="CS49" s="695"/>
      <c r="CT49" s="695"/>
      <c r="CU49" s="695"/>
      <c r="CV49" s="695"/>
      <c r="CW49" s="695"/>
      <c r="CX49" s="695"/>
      <c r="CY49" s="724"/>
      <c r="CZ49" s="716">
        <v>100</v>
      </c>
      <c r="DA49" s="725"/>
      <c r="DB49" s="725"/>
      <c r="DC49" s="726"/>
      <c r="DD49" s="727">
        <v>25831179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p5jALkkI1UnNq570pVbtDjzSyD+8i5ZgZIfmJcWouzfNeuhDLIDGYiq5Tm8rYDqdJvwG++wO7UIG21wInpeR6w==" saltValue="g+CChm2VWMgtHgt26bjY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15">
      <c r="A7" s="230">
        <v>1</v>
      </c>
      <c r="B7" s="762" t="s">
        <v>374</v>
      </c>
      <c r="C7" s="763"/>
      <c r="D7" s="763"/>
      <c r="E7" s="763"/>
      <c r="F7" s="763"/>
      <c r="G7" s="763"/>
      <c r="H7" s="763"/>
      <c r="I7" s="763"/>
      <c r="J7" s="763"/>
      <c r="K7" s="763"/>
      <c r="L7" s="763"/>
      <c r="M7" s="763"/>
      <c r="N7" s="763"/>
      <c r="O7" s="763"/>
      <c r="P7" s="764"/>
      <c r="Q7" s="765">
        <v>44282</v>
      </c>
      <c r="R7" s="766"/>
      <c r="S7" s="766"/>
      <c r="T7" s="766"/>
      <c r="U7" s="766"/>
      <c r="V7" s="766">
        <v>42622</v>
      </c>
      <c r="W7" s="766"/>
      <c r="X7" s="766"/>
      <c r="Y7" s="766"/>
      <c r="Z7" s="766"/>
      <c r="AA7" s="766">
        <v>1660</v>
      </c>
      <c r="AB7" s="766"/>
      <c r="AC7" s="766"/>
      <c r="AD7" s="766"/>
      <c r="AE7" s="767"/>
      <c r="AF7" s="768">
        <v>1583</v>
      </c>
      <c r="AG7" s="769"/>
      <c r="AH7" s="769"/>
      <c r="AI7" s="769"/>
      <c r="AJ7" s="770"/>
      <c r="AK7" s="771">
        <v>2114</v>
      </c>
      <c r="AL7" s="772"/>
      <c r="AM7" s="772"/>
      <c r="AN7" s="772"/>
      <c r="AO7" s="772"/>
      <c r="AP7" s="772">
        <v>36920</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558</v>
      </c>
      <c r="BT7" s="760"/>
      <c r="BU7" s="760"/>
      <c r="BV7" s="760"/>
      <c r="BW7" s="760"/>
      <c r="BX7" s="760"/>
      <c r="BY7" s="760"/>
      <c r="BZ7" s="760"/>
      <c r="CA7" s="760"/>
      <c r="CB7" s="760"/>
      <c r="CC7" s="760"/>
      <c r="CD7" s="760"/>
      <c r="CE7" s="760"/>
      <c r="CF7" s="760"/>
      <c r="CG7" s="775"/>
      <c r="CH7" s="756">
        <v>2</v>
      </c>
      <c r="CI7" s="757"/>
      <c r="CJ7" s="757"/>
      <c r="CK7" s="757"/>
      <c r="CL7" s="758"/>
      <c r="CM7" s="756">
        <v>197</v>
      </c>
      <c r="CN7" s="757"/>
      <c r="CO7" s="757"/>
      <c r="CP7" s="757"/>
      <c r="CQ7" s="758"/>
      <c r="CR7" s="756">
        <v>125</v>
      </c>
      <c r="CS7" s="757"/>
      <c r="CT7" s="757"/>
      <c r="CU7" s="757"/>
      <c r="CV7" s="758"/>
      <c r="CW7" s="756" t="s">
        <v>557</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28"/>
    </row>
    <row r="8" spans="1:131" s="229" customFormat="1" ht="26.25" customHeight="1" x14ac:dyDescent="0.15">
      <c r="A8" s="232">
        <v>2</v>
      </c>
      <c r="B8" s="793" t="s">
        <v>375</v>
      </c>
      <c r="C8" s="794"/>
      <c r="D8" s="794"/>
      <c r="E8" s="794"/>
      <c r="F8" s="794"/>
      <c r="G8" s="794"/>
      <c r="H8" s="794"/>
      <c r="I8" s="794"/>
      <c r="J8" s="794"/>
      <c r="K8" s="794"/>
      <c r="L8" s="794"/>
      <c r="M8" s="794"/>
      <c r="N8" s="794"/>
      <c r="O8" s="794"/>
      <c r="P8" s="795"/>
      <c r="Q8" s="796">
        <v>21</v>
      </c>
      <c r="R8" s="797"/>
      <c r="S8" s="797"/>
      <c r="T8" s="797"/>
      <c r="U8" s="797"/>
      <c r="V8" s="797">
        <v>18</v>
      </c>
      <c r="W8" s="797"/>
      <c r="X8" s="797"/>
      <c r="Y8" s="797"/>
      <c r="Z8" s="797"/>
      <c r="AA8" s="797">
        <v>3</v>
      </c>
      <c r="AB8" s="797"/>
      <c r="AC8" s="797"/>
      <c r="AD8" s="797"/>
      <c r="AE8" s="798"/>
      <c r="AF8" s="799">
        <v>3</v>
      </c>
      <c r="AG8" s="800"/>
      <c r="AH8" s="800"/>
      <c r="AI8" s="800"/>
      <c r="AJ8" s="801"/>
      <c r="AK8" s="782" t="s">
        <v>550</v>
      </c>
      <c r="AL8" s="783"/>
      <c r="AM8" s="783"/>
      <c r="AN8" s="783"/>
      <c r="AO8" s="783"/>
      <c r="AP8" s="783" t="s">
        <v>550</v>
      </c>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t="s">
        <v>559</v>
      </c>
      <c r="BT8" s="787"/>
      <c r="BU8" s="787"/>
      <c r="BV8" s="787"/>
      <c r="BW8" s="787"/>
      <c r="BX8" s="787"/>
      <c r="BY8" s="787"/>
      <c r="BZ8" s="787"/>
      <c r="CA8" s="787"/>
      <c r="CB8" s="787"/>
      <c r="CC8" s="787"/>
      <c r="CD8" s="787"/>
      <c r="CE8" s="787"/>
      <c r="CF8" s="787"/>
      <c r="CG8" s="788"/>
      <c r="CH8" s="789">
        <v>-2</v>
      </c>
      <c r="CI8" s="790"/>
      <c r="CJ8" s="790"/>
      <c r="CK8" s="790"/>
      <c r="CL8" s="791"/>
      <c r="CM8" s="789">
        <v>29</v>
      </c>
      <c r="CN8" s="790"/>
      <c r="CO8" s="790"/>
      <c r="CP8" s="790"/>
      <c r="CQ8" s="791"/>
      <c r="CR8" s="789">
        <v>3</v>
      </c>
      <c r="CS8" s="790"/>
      <c r="CT8" s="790"/>
      <c r="CU8" s="790"/>
      <c r="CV8" s="791"/>
      <c r="CW8" s="789">
        <v>20</v>
      </c>
      <c r="CX8" s="790"/>
      <c r="CY8" s="790"/>
      <c r="CZ8" s="790"/>
      <c r="DA8" s="791"/>
      <c r="DB8" s="789" t="s">
        <v>557</v>
      </c>
      <c r="DC8" s="790"/>
      <c r="DD8" s="790"/>
      <c r="DE8" s="790"/>
      <c r="DF8" s="791"/>
      <c r="DG8" s="789" t="s">
        <v>557</v>
      </c>
      <c r="DH8" s="790"/>
      <c r="DI8" s="790"/>
      <c r="DJ8" s="790"/>
      <c r="DK8" s="791"/>
      <c r="DL8" s="789" t="s">
        <v>557</v>
      </c>
      <c r="DM8" s="790"/>
      <c r="DN8" s="790"/>
      <c r="DO8" s="790"/>
      <c r="DP8" s="791"/>
      <c r="DQ8" s="789" t="s">
        <v>557</v>
      </c>
      <c r="DR8" s="790"/>
      <c r="DS8" s="790"/>
      <c r="DT8" s="790"/>
      <c r="DU8" s="791"/>
      <c r="DV8" s="786"/>
      <c r="DW8" s="787"/>
      <c r="DX8" s="787"/>
      <c r="DY8" s="787"/>
      <c r="DZ8" s="792"/>
      <c r="EA8" s="228"/>
    </row>
    <row r="9" spans="1:131" s="229" customFormat="1" ht="26.25" customHeight="1" x14ac:dyDescent="0.15">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t="s">
        <v>564</v>
      </c>
      <c r="BS9" s="786" t="s">
        <v>560</v>
      </c>
      <c r="BT9" s="787"/>
      <c r="BU9" s="787"/>
      <c r="BV9" s="787"/>
      <c r="BW9" s="787"/>
      <c r="BX9" s="787"/>
      <c r="BY9" s="787"/>
      <c r="BZ9" s="787"/>
      <c r="CA9" s="787"/>
      <c r="CB9" s="787"/>
      <c r="CC9" s="787"/>
      <c r="CD9" s="787"/>
      <c r="CE9" s="787"/>
      <c r="CF9" s="787"/>
      <c r="CG9" s="788"/>
      <c r="CH9" s="789">
        <v>-8</v>
      </c>
      <c r="CI9" s="790"/>
      <c r="CJ9" s="790"/>
      <c r="CK9" s="790"/>
      <c r="CL9" s="791"/>
      <c r="CM9" s="789">
        <v>101</v>
      </c>
      <c r="CN9" s="790"/>
      <c r="CO9" s="790"/>
      <c r="CP9" s="790"/>
      <c r="CQ9" s="791"/>
      <c r="CR9" s="789">
        <v>5</v>
      </c>
      <c r="CS9" s="790"/>
      <c r="CT9" s="790"/>
      <c r="CU9" s="790"/>
      <c r="CV9" s="791"/>
      <c r="CW9" s="789" t="s">
        <v>557</v>
      </c>
      <c r="CX9" s="790"/>
      <c r="CY9" s="790"/>
      <c r="CZ9" s="790"/>
      <c r="DA9" s="791"/>
      <c r="DB9" s="789" t="s">
        <v>557</v>
      </c>
      <c r="DC9" s="790"/>
      <c r="DD9" s="790"/>
      <c r="DE9" s="790"/>
      <c r="DF9" s="791"/>
      <c r="DG9" s="789">
        <v>540</v>
      </c>
      <c r="DH9" s="790"/>
      <c r="DI9" s="790"/>
      <c r="DJ9" s="790"/>
      <c r="DK9" s="791"/>
      <c r="DL9" s="789" t="s">
        <v>557</v>
      </c>
      <c r="DM9" s="790"/>
      <c r="DN9" s="790"/>
      <c r="DO9" s="790"/>
      <c r="DP9" s="791"/>
      <c r="DQ9" s="789" t="s">
        <v>557</v>
      </c>
      <c r="DR9" s="790"/>
      <c r="DS9" s="790"/>
      <c r="DT9" s="790"/>
      <c r="DU9" s="791"/>
      <c r="DV9" s="786"/>
      <c r="DW9" s="787"/>
      <c r="DX9" s="787"/>
      <c r="DY9" s="787"/>
      <c r="DZ9" s="792"/>
      <c r="EA9" s="228"/>
    </row>
    <row r="10" spans="1:131" s="229" customFormat="1" ht="26.25" customHeight="1" x14ac:dyDescent="0.15">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t="s">
        <v>561</v>
      </c>
      <c r="BT10" s="787"/>
      <c r="BU10" s="787"/>
      <c r="BV10" s="787"/>
      <c r="BW10" s="787"/>
      <c r="BX10" s="787"/>
      <c r="BY10" s="787"/>
      <c r="BZ10" s="787"/>
      <c r="CA10" s="787"/>
      <c r="CB10" s="787"/>
      <c r="CC10" s="787"/>
      <c r="CD10" s="787"/>
      <c r="CE10" s="787"/>
      <c r="CF10" s="787"/>
      <c r="CG10" s="788"/>
      <c r="CH10" s="789">
        <v>11</v>
      </c>
      <c r="CI10" s="790"/>
      <c r="CJ10" s="790"/>
      <c r="CK10" s="790"/>
      <c r="CL10" s="791"/>
      <c r="CM10" s="789">
        <v>147</v>
      </c>
      <c r="CN10" s="790"/>
      <c r="CO10" s="790"/>
      <c r="CP10" s="790"/>
      <c r="CQ10" s="791"/>
      <c r="CR10" s="789">
        <v>49</v>
      </c>
      <c r="CS10" s="790"/>
      <c r="CT10" s="790"/>
      <c r="CU10" s="790"/>
      <c r="CV10" s="791"/>
      <c r="CW10" s="789">
        <v>4</v>
      </c>
      <c r="CX10" s="790"/>
      <c r="CY10" s="790"/>
      <c r="CZ10" s="790"/>
      <c r="DA10" s="791"/>
      <c r="DB10" s="789" t="s">
        <v>557</v>
      </c>
      <c r="DC10" s="790"/>
      <c r="DD10" s="790"/>
      <c r="DE10" s="790"/>
      <c r="DF10" s="791"/>
      <c r="DG10" s="789" t="s">
        <v>557</v>
      </c>
      <c r="DH10" s="790"/>
      <c r="DI10" s="790"/>
      <c r="DJ10" s="790"/>
      <c r="DK10" s="791"/>
      <c r="DL10" s="789" t="s">
        <v>557</v>
      </c>
      <c r="DM10" s="790"/>
      <c r="DN10" s="790"/>
      <c r="DO10" s="790"/>
      <c r="DP10" s="791"/>
      <c r="DQ10" s="802" t="s">
        <v>557</v>
      </c>
      <c r="DR10" s="790"/>
      <c r="DS10" s="790"/>
      <c r="DT10" s="790"/>
      <c r="DU10" s="791"/>
      <c r="DV10" s="786"/>
      <c r="DW10" s="787"/>
      <c r="DX10" s="787"/>
      <c r="DY10" s="787"/>
      <c r="DZ10" s="792"/>
      <c r="EA10" s="228"/>
    </row>
    <row r="11" spans="1:131" s="229" customFormat="1" ht="26.25" customHeight="1" x14ac:dyDescent="0.15">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t="s">
        <v>562</v>
      </c>
      <c r="BT11" s="787"/>
      <c r="BU11" s="787"/>
      <c r="BV11" s="787"/>
      <c r="BW11" s="787"/>
      <c r="BX11" s="787"/>
      <c r="BY11" s="787"/>
      <c r="BZ11" s="787"/>
      <c r="CA11" s="787"/>
      <c r="CB11" s="787"/>
      <c r="CC11" s="787"/>
      <c r="CD11" s="787"/>
      <c r="CE11" s="787"/>
      <c r="CF11" s="787"/>
      <c r="CG11" s="788"/>
      <c r="CH11" s="789">
        <v>-1</v>
      </c>
      <c r="CI11" s="790"/>
      <c r="CJ11" s="790"/>
      <c r="CK11" s="790"/>
      <c r="CL11" s="791"/>
      <c r="CM11" s="789">
        <v>5</v>
      </c>
      <c r="CN11" s="790"/>
      <c r="CO11" s="790"/>
      <c r="CP11" s="790"/>
      <c r="CQ11" s="791"/>
      <c r="CR11" s="789">
        <v>3</v>
      </c>
      <c r="CS11" s="790"/>
      <c r="CT11" s="790"/>
      <c r="CU11" s="790"/>
      <c r="CV11" s="791"/>
      <c r="CW11" s="789">
        <v>15</v>
      </c>
      <c r="CX11" s="790"/>
      <c r="CY11" s="790"/>
      <c r="CZ11" s="790"/>
      <c r="DA11" s="791"/>
      <c r="DB11" s="789" t="s">
        <v>557</v>
      </c>
      <c r="DC11" s="790"/>
      <c r="DD11" s="790"/>
      <c r="DE11" s="790"/>
      <c r="DF11" s="791"/>
      <c r="DG11" s="789" t="s">
        <v>557</v>
      </c>
      <c r="DH11" s="790"/>
      <c r="DI11" s="790"/>
      <c r="DJ11" s="790"/>
      <c r="DK11" s="791"/>
      <c r="DL11" s="789" t="s">
        <v>557</v>
      </c>
      <c r="DM11" s="790"/>
      <c r="DN11" s="790"/>
      <c r="DO11" s="790"/>
      <c r="DP11" s="791"/>
      <c r="DQ11" s="789" t="s">
        <v>557</v>
      </c>
      <c r="DR11" s="790"/>
      <c r="DS11" s="790"/>
      <c r="DT11" s="790"/>
      <c r="DU11" s="791"/>
      <c r="DV11" s="786"/>
      <c r="DW11" s="787"/>
      <c r="DX11" s="787"/>
      <c r="DY11" s="787"/>
      <c r="DZ11" s="792"/>
      <c r="EA11" s="228"/>
    </row>
    <row r="12" spans="1:131" s="229" customFormat="1" ht="26.25" customHeight="1" x14ac:dyDescent="0.15">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t="s">
        <v>563</v>
      </c>
      <c r="BT12" s="787"/>
      <c r="BU12" s="787"/>
      <c r="BV12" s="787"/>
      <c r="BW12" s="787"/>
      <c r="BX12" s="787"/>
      <c r="BY12" s="787"/>
      <c r="BZ12" s="787"/>
      <c r="CA12" s="787"/>
      <c r="CB12" s="787"/>
      <c r="CC12" s="787"/>
      <c r="CD12" s="787"/>
      <c r="CE12" s="787"/>
      <c r="CF12" s="787"/>
      <c r="CG12" s="788"/>
      <c r="CH12" s="789">
        <v>9</v>
      </c>
      <c r="CI12" s="790"/>
      <c r="CJ12" s="790"/>
      <c r="CK12" s="790"/>
      <c r="CL12" s="791"/>
      <c r="CM12" s="789">
        <v>-22</v>
      </c>
      <c r="CN12" s="790"/>
      <c r="CO12" s="790"/>
      <c r="CP12" s="790"/>
      <c r="CQ12" s="791"/>
      <c r="CR12" s="789">
        <v>10</v>
      </c>
      <c r="CS12" s="790"/>
      <c r="CT12" s="790"/>
      <c r="CU12" s="790"/>
      <c r="CV12" s="791"/>
      <c r="CW12" s="789">
        <v>21</v>
      </c>
      <c r="CX12" s="790"/>
      <c r="CY12" s="790"/>
      <c r="CZ12" s="790"/>
      <c r="DA12" s="791"/>
      <c r="DB12" s="789" t="s">
        <v>557</v>
      </c>
      <c r="DC12" s="790"/>
      <c r="DD12" s="790"/>
      <c r="DE12" s="790"/>
      <c r="DF12" s="791"/>
      <c r="DG12" s="789" t="s">
        <v>557</v>
      </c>
      <c r="DH12" s="790"/>
      <c r="DI12" s="790"/>
      <c r="DJ12" s="790"/>
      <c r="DK12" s="791"/>
      <c r="DL12" s="789" t="s">
        <v>557</v>
      </c>
      <c r="DM12" s="790"/>
      <c r="DN12" s="790"/>
      <c r="DO12" s="790"/>
      <c r="DP12" s="791"/>
      <c r="DQ12" s="789" t="s">
        <v>557</v>
      </c>
      <c r="DR12" s="790"/>
      <c r="DS12" s="790"/>
      <c r="DT12" s="790"/>
      <c r="DU12" s="791"/>
      <c r="DV12" s="786"/>
      <c r="DW12" s="787"/>
      <c r="DX12" s="787"/>
      <c r="DY12" s="787"/>
      <c r="DZ12" s="792"/>
      <c r="EA12" s="228"/>
    </row>
    <row r="13" spans="1:131" s="229" customFormat="1" ht="26.25" customHeight="1" x14ac:dyDescent="0.15">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15">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15">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15">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15">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15">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15">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15">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15">
      <c r="A22" s="232">
        <v>16</v>
      </c>
      <c r="B22" s="793"/>
      <c r="C22" s="794"/>
      <c r="D22" s="794"/>
      <c r="E22" s="794"/>
      <c r="F22" s="794"/>
      <c r="G22" s="794"/>
      <c r="H22" s="794"/>
      <c r="I22" s="794"/>
      <c r="J22" s="794"/>
      <c r="K22" s="794"/>
      <c r="L22" s="794"/>
      <c r="M22" s="794"/>
      <c r="N22" s="794"/>
      <c r="O22" s="794"/>
      <c r="P22" s="795"/>
      <c r="Q22" s="813"/>
      <c r="R22" s="814"/>
      <c r="S22" s="814"/>
      <c r="T22" s="814"/>
      <c r="U22" s="814"/>
      <c r="V22" s="814"/>
      <c r="W22" s="814"/>
      <c r="X22" s="814"/>
      <c r="Y22" s="814"/>
      <c r="Z22" s="814"/>
      <c r="AA22" s="814"/>
      <c r="AB22" s="814"/>
      <c r="AC22" s="814"/>
      <c r="AD22" s="814"/>
      <c r="AE22" s="815"/>
      <c r="AF22" s="799"/>
      <c r="AG22" s="800"/>
      <c r="AH22" s="800"/>
      <c r="AI22" s="800"/>
      <c r="AJ22" s="801"/>
      <c r="AK22" s="816"/>
      <c r="AL22" s="817"/>
      <c r="AM22" s="817"/>
      <c r="AN22" s="817"/>
      <c r="AO22" s="817"/>
      <c r="AP22" s="817"/>
      <c r="AQ22" s="817"/>
      <c r="AR22" s="817"/>
      <c r="AS22" s="817"/>
      <c r="AT22" s="817"/>
      <c r="AU22" s="818"/>
      <c r="AV22" s="818"/>
      <c r="AW22" s="818"/>
      <c r="AX22" s="818"/>
      <c r="AY22" s="819"/>
      <c r="AZ22" s="820" t="s">
        <v>376</v>
      </c>
      <c r="BA22" s="820"/>
      <c r="BB22" s="820"/>
      <c r="BC22" s="820"/>
      <c r="BD22" s="821"/>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
      <c r="A23" s="234" t="s">
        <v>377</v>
      </c>
      <c r="B23" s="803" t="s">
        <v>378</v>
      </c>
      <c r="C23" s="804"/>
      <c r="D23" s="804"/>
      <c r="E23" s="804"/>
      <c r="F23" s="804"/>
      <c r="G23" s="804"/>
      <c r="H23" s="804"/>
      <c r="I23" s="804"/>
      <c r="J23" s="804"/>
      <c r="K23" s="804"/>
      <c r="L23" s="804"/>
      <c r="M23" s="804"/>
      <c r="N23" s="804"/>
      <c r="O23" s="804"/>
      <c r="P23" s="805"/>
      <c r="Q23" s="806">
        <v>44303</v>
      </c>
      <c r="R23" s="807"/>
      <c r="S23" s="807"/>
      <c r="T23" s="807"/>
      <c r="U23" s="807"/>
      <c r="V23" s="807">
        <v>42640</v>
      </c>
      <c r="W23" s="807"/>
      <c r="X23" s="807"/>
      <c r="Y23" s="807"/>
      <c r="Z23" s="807"/>
      <c r="AA23" s="807">
        <v>1663</v>
      </c>
      <c r="AB23" s="807"/>
      <c r="AC23" s="807"/>
      <c r="AD23" s="807"/>
      <c r="AE23" s="808"/>
      <c r="AF23" s="809">
        <v>1586</v>
      </c>
      <c r="AG23" s="807"/>
      <c r="AH23" s="807"/>
      <c r="AI23" s="807"/>
      <c r="AJ23" s="810"/>
      <c r="AK23" s="811"/>
      <c r="AL23" s="812"/>
      <c r="AM23" s="812"/>
      <c r="AN23" s="812"/>
      <c r="AO23" s="812"/>
      <c r="AP23" s="807">
        <v>36920</v>
      </c>
      <c r="AQ23" s="807"/>
      <c r="AR23" s="807"/>
      <c r="AS23" s="807"/>
      <c r="AT23" s="807"/>
      <c r="AU23" s="823"/>
      <c r="AV23" s="823"/>
      <c r="AW23" s="823"/>
      <c r="AX23" s="823"/>
      <c r="AY23" s="824"/>
      <c r="AZ23" s="825" t="s">
        <v>122</v>
      </c>
      <c r="BA23" s="826"/>
      <c r="BB23" s="826"/>
      <c r="BC23" s="826"/>
      <c r="BD23" s="827"/>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15">
      <c r="A24" s="822" t="s">
        <v>379</v>
      </c>
      <c r="B24" s="822"/>
      <c r="C24" s="822"/>
      <c r="D24" s="822"/>
      <c r="E24" s="822"/>
      <c r="F24" s="822"/>
      <c r="G24" s="822"/>
      <c r="H24" s="822"/>
      <c r="I24" s="822"/>
      <c r="J24" s="822"/>
      <c r="K24" s="822"/>
      <c r="L24" s="822"/>
      <c r="M24" s="822"/>
      <c r="N24" s="822"/>
      <c r="O24" s="822"/>
      <c r="P24" s="822"/>
      <c r="Q24" s="822"/>
      <c r="R24" s="822"/>
      <c r="S24" s="822"/>
      <c r="T24" s="822"/>
      <c r="U24" s="822"/>
      <c r="V24" s="822"/>
      <c r="W24" s="822"/>
      <c r="X24" s="822"/>
      <c r="Y24" s="822"/>
      <c r="Z24" s="822"/>
      <c r="AA24" s="822"/>
      <c r="AB24" s="822"/>
      <c r="AC24" s="822"/>
      <c r="AD24" s="822"/>
      <c r="AE24" s="822"/>
      <c r="AF24" s="822"/>
      <c r="AG24" s="822"/>
      <c r="AH24" s="822"/>
      <c r="AI24" s="822"/>
      <c r="AJ24" s="822"/>
      <c r="AK24" s="822"/>
      <c r="AL24" s="822"/>
      <c r="AM24" s="822"/>
      <c r="AN24" s="822"/>
      <c r="AO24" s="822"/>
      <c r="AP24" s="822"/>
      <c r="AQ24" s="822"/>
      <c r="AR24" s="822"/>
      <c r="AS24" s="822"/>
      <c r="AT24" s="822"/>
      <c r="AU24" s="822"/>
      <c r="AV24" s="822"/>
      <c r="AW24" s="822"/>
      <c r="AX24" s="822"/>
      <c r="AY24" s="822"/>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8" t="s">
        <v>384</v>
      </c>
      <c r="AG26" s="829"/>
      <c r="AH26" s="829"/>
      <c r="AI26" s="829"/>
      <c r="AJ26" s="830"/>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1"/>
      <c r="AG27" s="832"/>
      <c r="AH27" s="832"/>
      <c r="AI27" s="832"/>
      <c r="AJ27" s="833"/>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15">
      <c r="A28" s="236">
        <v>1</v>
      </c>
      <c r="B28" s="762" t="s">
        <v>389</v>
      </c>
      <c r="C28" s="763"/>
      <c r="D28" s="763"/>
      <c r="E28" s="763"/>
      <c r="F28" s="763"/>
      <c r="G28" s="763"/>
      <c r="H28" s="763"/>
      <c r="I28" s="763"/>
      <c r="J28" s="763"/>
      <c r="K28" s="763"/>
      <c r="L28" s="763"/>
      <c r="M28" s="763"/>
      <c r="N28" s="763"/>
      <c r="O28" s="763"/>
      <c r="P28" s="764"/>
      <c r="Q28" s="836">
        <v>7860</v>
      </c>
      <c r="R28" s="837"/>
      <c r="S28" s="837"/>
      <c r="T28" s="837"/>
      <c r="U28" s="837"/>
      <c r="V28" s="837">
        <v>7644</v>
      </c>
      <c r="W28" s="837"/>
      <c r="X28" s="837"/>
      <c r="Y28" s="837"/>
      <c r="Z28" s="837"/>
      <c r="AA28" s="837">
        <v>216</v>
      </c>
      <c r="AB28" s="837"/>
      <c r="AC28" s="837"/>
      <c r="AD28" s="837"/>
      <c r="AE28" s="838"/>
      <c r="AF28" s="839">
        <v>216</v>
      </c>
      <c r="AG28" s="837"/>
      <c r="AH28" s="837"/>
      <c r="AI28" s="837"/>
      <c r="AJ28" s="840"/>
      <c r="AK28" s="841">
        <v>727</v>
      </c>
      <c r="AL28" s="842"/>
      <c r="AM28" s="842"/>
      <c r="AN28" s="842"/>
      <c r="AO28" s="842"/>
      <c r="AP28" s="842" t="s">
        <v>550</v>
      </c>
      <c r="AQ28" s="842"/>
      <c r="AR28" s="842"/>
      <c r="AS28" s="842"/>
      <c r="AT28" s="842"/>
      <c r="AU28" s="842" t="s">
        <v>550</v>
      </c>
      <c r="AV28" s="842"/>
      <c r="AW28" s="842"/>
      <c r="AX28" s="842"/>
      <c r="AY28" s="842"/>
      <c r="AZ28" s="843" t="s">
        <v>550</v>
      </c>
      <c r="BA28" s="843"/>
      <c r="BB28" s="843"/>
      <c r="BC28" s="843"/>
      <c r="BD28" s="843"/>
      <c r="BE28" s="834"/>
      <c r="BF28" s="834"/>
      <c r="BG28" s="834"/>
      <c r="BH28" s="834"/>
      <c r="BI28" s="835"/>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15">
      <c r="A29" s="236">
        <v>2</v>
      </c>
      <c r="B29" s="793" t="s">
        <v>390</v>
      </c>
      <c r="C29" s="794"/>
      <c r="D29" s="794"/>
      <c r="E29" s="794"/>
      <c r="F29" s="794"/>
      <c r="G29" s="794"/>
      <c r="H29" s="794"/>
      <c r="I29" s="794"/>
      <c r="J29" s="794"/>
      <c r="K29" s="794"/>
      <c r="L29" s="794"/>
      <c r="M29" s="794"/>
      <c r="N29" s="794"/>
      <c r="O29" s="794"/>
      <c r="P29" s="795"/>
      <c r="Q29" s="796">
        <v>9171</v>
      </c>
      <c r="R29" s="797"/>
      <c r="S29" s="797"/>
      <c r="T29" s="797"/>
      <c r="U29" s="797"/>
      <c r="V29" s="797">
        <v>8760</v>
      </c>
      <c r="W29" s="797"/>
      <c r="X29" s="797"/>
      <c r="Y29" s="797"/>
      <c r="Z29" s="797"/>
      <c r="AA29" s="797">
        <v>411</v>
      </c>
      <c r="AB29" s="797"/>
      <c r="AC29" s="797"/>
      <c r="AD29" s="797"/>
      <c r="AE29" s="798"/>
      <c r="AF29" s="799">
        <v>411</v>
      </c>
      <c r="AG29" s="800"/>
      <c r="AH29" s="800"/>
      <c r="AI29" s="800"/>
      <c r="AJ29" s="801"/>
      <c r="AK29" s="848">
        <v>1270</v>
      </c>
      <c r="AL29" s="844"/>
      <c r="AM29" s="844"/>
      <c r="AN29" s="844"/>
      <c r="AO29" s="844"/>
      <c r="AP29" s="844" t="s">
        <v>550</v>
      </c>
      <c r="AQ29" s="844"/>
      <c r="AR29" s="844"/>
      <c r="AS29" s="844"/>
      <c r="AT29" s="844"/>
      <c r="AU29" s="844" t="s">
        <v>550</v>
      </c>
      <c r="AV29" s="844"/>
      <c r="AW29" s="844"/>
      <c r="AX29" s="844"/>
      <c r="AY29" s="844"/>
      <c r="AZ29" s="845" t="s">
        <v>550</v>
      </c>
      <c r="BA29" s="845"/>
      <c r="BB29" s="845"/>
      <c r="BC29" s="845"/>
      <c r="BD29" s="845"/>
      <c r="BE29" s="846"/>
      <c r="BF29" s="846"/>
      <c r="BG29" s="846"/>
      <c r="BH29" s="846"/>
      <c r="BI29" s="847"/>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15">
      <c r="A30" s="236">
        <v>3</v>
      </c>
      <c r="B30" s="793" t="s">
        <v>391</v>
      </c>
      <c r="C30" s="794"/>
      <c r="D30" s="794"/>
      <c r="E30" s="794"/>
      <c r="F30" s="794"/>
      <c r="G30" s="794"/>
      <c r="H30" s="794"/>
      <c r="I30" s="794"/>
      <c r="J30" s="794"/>
      <c r="K30" s="794"/>
      <c r="L30" s="794"/>
      <c r="M30" s="794"/>
      <c r="N30" s="794"/>
      <c r="O30" s="794"/>
      <c r="P30" s="795"/>
      <c r="Q30" s="796">
        <v>1043</v>
      </c>
      <c r="R30" s="797"/>
      <c r="S30" s="797"/>
      <c r="T30" s="797"/>
      <c r="U30" s="797"/>
      <c r="V30" s="797">
        <v>1021</v>
      </c>
      <c r="W30" s="797"/>
      <c r="X30" s="797"/>
      <c r="Y30" s="797"/>
      <c r="Z30" s="797"/>
      <c r="AA30" s="797">
        <v>22</v>
      </c>
      <c r="AB30" s="797"/>
      <c r="AC30" s="797"/>
      <c r="AD30" s="797"/>
      <c r="AE30" s="798"/>
      <c r="AF30" s="799">
        <v>22</v>
      </c>
      <c r="AG30" s="800"/>
      <c r="AH30" s="800"/>
      <c r="AI30" s="800"/>
      <c r="AJ30" s="801"/>
      <c r="AK30" s="848">
        <v>281</v>
      </c>
      <c r="AL30" s="844"/>
      <c r="AM30" s="844"/>
      <c r="AN30" s="844"/>
      <c r="AO30" s="844"/>
      <c r="AP30" s="844" t="s">
        <v>550</v>
      </c>
      <c r="AQ30" s="844"/>
      <c r="AR30" s="844"/>
      <c r="AS30" s="844"/>
      <c r="AT30" s="844"/>
      <c r="AU30" s="844" t="s">
        <v>550</v>
      </c>
      <c r="AV30" s="844"/>
      <c r="AW30" s="844"/>
      <c r="AX30" s="844"/>
      <c r="AY30" s="844"/>
      <c r="AZ30" s="845" t="s">
        <v>550</v>
      </c>
      <c r="BA30" s="845"/>
      <c r="BB30" s="845"/>
      <c r="BC30" s="845"/>
      <c r="BD30" s="845"/>
      <c r="BE30" s="846"/>
      <c r="BF30" s="846"/>
      <c r="BG30" s="846"/>
      <c r="BH30" s="846"/>
      <c r="BI30" s="847"/>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15">
      <c r="A31" s="236">
        <v>4</v>
      </c>
      <c r="B31" s="793" t="s">
        <v>392</v>
      </c>
      <c r="C31" s="794"/>
      <c r="D31" s="794"/>
      <c r="E31" s="794"/>
      <c r="F31" s="794"/>
      <c r="G31" s="794"/>
      <c r="H31" s="794"/>
      <c r="I31" s="794"/>
      <c r="J31" s="794"/>
      <c r="K31" s="794"/>
      <c r="L31" s="794"/>
      <c r="M31" s="794"/>
      <c r="N31" s="794"/>
      <c r="O31" s="794"/>
      <c r="P31" s="795"/>
      <c r="Q31" s="796">
        <v>1893</v>
      </c>
      <c r="R31" s="797"/>
      <c r="S31" s="797"/>
      <c r="T31" s="797"/>
      <c r="U31" s="797"/>
      <c r="V31" s="797">
        <v>1631</v>
      </c>
      <c r="W31" s="797"/>
      <c r="X31" s="797"/>
      <c r="Y31" s="797"/>
      <c r="Z31" s="797"/>
      <c r="AA31" s="797">
        <v>262</v>
      </c>
      <c r="AB31" s="797"/>
      <c r="AC31" s="797"/>
      <c r="AD31" s="797"/>
      <c r="AE31" s="798"/>
      <c r="AF31" s="799">
        <v>4410</v>
      </c>
      <c r="AG31" s="800"/>
      <c r="AH31" s="800"/>
      <c r="AI31" s="800"/>
      <c r="AJ31" s="801"/>
      <c r="AK31" s="848">
        <v>243</v>
      </c>
      <c r="AL31" s="844"/>
      <c r="AM31" s="844"/>
      <c r="AN31" s="844"/>
      <c r="AO31" s="844"/>
      <c r="AP31" s="844">
        <v>629</v>
      </c>
      <c r="AQ31" s="844"/>
      <c r="AR31" s="844"/>
      <c r="AS31" s="844"/>
      <c r="AT31" s="844"/>
      <c r="AU31" s="844">
        <v>65</v>
      </c>
      <c r="AV31" s="844"/>
      <c r="AW31" s="844"/>
      <c r="AX31" s="844"/>
      <c r="AY31" s="844"/>
      <c r="AZ31" s="845" t="s">
        <v>550</v>
      </c>
      <c r="BA31" s="845"/>
      <c r="BB31" s="845"/>
      <c r="BC31" s="845"/>
      <c r="BD31" s="845"/>
      <c r="BE31" s="846" t="s">
        <v>393</v>
      </c>
      <c r="BF31" s="846"/>
      <c r="BG31" s="846"/>
      <c r="BH31" s="846"/>
      <c r="BI31" s="847"/>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15">
      <c r="A32" s="236">
        <v>5</v>
      </c>
      <c r="B32" s="793" t="s">
        <v>394</v>
      </c>
      <c r="C32" s="794"/>
      <c r="D32" s="794"/>
      <c r="E32" s="794"/>
      <c r="F32" s="794"/>
      <c r="G32" s="794"/>
      <c r="H32" s="794"/>
      <c r="I32" s="794"/>
      <c r="J32" s="794"/>
      <c r="K32" s="794"/>
      <c r="L32" s="794"/>
      <c r="M32" s="794"/>
      <c r="N32" s="794"/>
      <c r="O32" s="794"/>
      <c r="P32" s="795"/>
      <c r="Q32" s="849">
        <v>2176</v>
      </c>
      <c r="R32" s="800"/>
      <c r="S32" s="800"/>
      <c r="T32" s="800"/>
      <c r="U32" s="850"/>
      <c r="V32" s="798">
        <v>2223</v>
      </c>
      <c r="W32" s="800"/>
      <c r="X32" s="800"/>
      <c r="Y32" s="800"/>
      <c r="Z32" s="850"/>
      <c r="AA32" s="797">
        <v>-46</v>
      </c>
      <c r="AB32" s="800"/>
      <c r="AC32" s="800"/>
      <c r="AD32" s="800"/>
      <c r="AE32" s="801"/>
      <c r="AF32" s="799">
        <v>136</v>
      </c>
      <c r="AG32" s="800"/>
      <c r="AH32" s="800"/>
      <c r="AI32" s="800"/>
      <c r="AJ32" s="801"/>
      <c r="AK32" s="848">
        <v>467</v>
      </c>
      <c r="AL32" s="844"/>
      <c r="AM32" s="844"/>
      <c r="AN32" s="844"/>
      <c r="AO32" s="844"/>
      <c r="AP32" s="844">
        <v>13967</v>
      </c>
      <c r="AQ32" s="844"/>
      <c r="AR32" s="844"/>
      <c r="AS32" s="844"/>
      <c r="AT32" s="844"/>
      <c r="AU32" s="844">
        <v>5824</v>
      </c>
      <c r="AV32" s="844"/>
      <c r="AW32" s="844"/>
      <c r="AX32" s="844"/>
      <c r="AY32" s="844"/>
      <c r="AZ32" s="845" t="s">
        <v>550</v>
      </c>
      <c r="BA32" s="845"/>
      <c r="BB32" s="845"/>
      <c r="BC32" s="845"/>
      <c r="BD32" s="845"/>
      <c r="BE32" s="846" t="s">
        <v>393</v>
      </c>
      <c r="BF32" s="846"/>
      <c r="BG32" s="846"/>
      <c r="BH32" s="846"/>
      <c r="BI32" s="847"/>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15">
      <c r="A33" s="236">
        <v>6</v>
      </c>
      <c r="B33" s="793" t="s">
        <v>395</v>
      </c>
      <c r="C33" s="794"/>
      <c r="D33" s="794"/>
      <c r="E33" s="794"/>
      <c r="F33" s="794"/>
      <c r="G33" s="794"/>
      <c r="H33" s="794"/>
      <c r="I33" s="794"/>
      <c r="J33" s="794"/>
      <c r="K33" s="794"/>
      <c r="L33" s="794"/>
      <c r="M33" s="794"/>
      <c r="N33" s="794"/>
      <c r="O33" s="794"/>
      <c r="P33" s="795"/>
      <c r="Q33" s="849">
        <v>7995</v>
      </c>
      <c r="R33" s="800"/>
      <c r="S33" s="800"/>
      <c r="T33" s="800"/>
      <c r="U33" s="850"/>
      <c r="V33" s="798">
        <v>9374</v>
      </c>
      <c r="W33" s="800"/>
      <c r="X33" s="800"/>
      <c r="Y33" s="800"/>
      <c r="Z33" s="850"/>
      <c r="AA33" s="798">
        <v>-1380</v>
      </c>
      <c r="AB33" s="800"/>
      <c r="AC33" s="800"/>
      <c r="AD33" s="800"/>
      <c r="AE33" s="801"/>
      <c r="AF33" s="799">
        <v>320</v>
      </c>
      <c r="AG33" s="800"/>
      <c r="AH33" s="800"/>
      <c r="AI33" s="800"/>
      <c r="AJ33" s="801"/>
      <c r="AK33" s="848">
        <v>1210</v>
      </c>
      <c r="AL33" s="844"/>
      <c r="AM33" s="844"/>
      <c r="AN33" s="844"/>
      <c r="AO33" s="844"/>
      <c r="AP33" s="844">
        <v>12879</v>
      </c>
      <c r="AQ33" s="844"/>
      <c r="AR33" s="844"/>
      <c r="AS33" s="844"/>
      <c r="AT33" s="844"/>
      <c r="AU33" s="844">
        <v>9878</v>
      </c>
      <c r="AV33" s="844"/>
      <c r="AW33" s="844"/>
      <c r="AX33" s="844"/>
      <c r="AY33" s="844"/>
      <c r="AZ33" s="845" t="s">
        <v>550</v>
      </c>
      <c r="BA33" s="845"/>
      <c r="BB33" s="845"/>
      <c r="BC33" s="845"/>
      <c r="BD33" s="845"/>
      <c r="BE33" s="846" t="s">
        <v>393</v>
      </c>
      <c r="BF33" s="846"/>
      <c r="BG33" s="846"/>
      <c r="BH33" s="846"/>
      <c r="BI33" s="847"/>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15">
      <c r="A34" s="236">
        <v>7</v>
      </c>
      <c r="B34" s="793" t="s">
        <v>396</v>
      </c>
      <c r="C34" s="794"/>
      <c r="D34" s="794"/>
      <c r="E34" s="794"/>
      <c r="F34" s="794"/>
      <c r="G34" s="794"/>
      <c r="H34" s="794"/>
      <c r="I34" s="794"/>
      <c r="J34" s="794"/>
      <c r="K34" s="794"/>
      <c r="L34" s="794"/>
      <c r="M34" s="794"/>
      <c r="N34" s="794"/>
      <c r="O34" s="794"/>
      <c r="P34" s="795"/>
      <c r="Q34" s="796">
        <v>231</v>
      </c>
      <c r="R34" s="797"/>
      <c r="S34" s="797"/>
      <c r="T34" s="797"/>
      <c r="U34" s="797"/>
      <c r="V34" s="797">
        <v>231</v>
      </c>
      <c r="W34" s="797"/>
      <c r="X34" s="797"/>
      <c r="Y34" s="797"/>
      <c r="Z34" s="797"/>
      <c r="AA34" s="797" t="s">
        <v>550</v>
      </c>
      <c r="AB34" s="797"/>
      <c r="AC34" s="797"/>
      <c r="AD34" s="797"/>
      <c r="AE34" s="798"/>
      <c r="AF34" s="799" t="s">
        <v>122</v>
      </c>
      <c r="AG34" s="800"/>
      <c r="AH34" s="800"/>
      <c r="AI34" s="800"/>
      <c r="AJ34" s="801"/>
      <c r="AK34" s="848">
        <v>156</v>
      </c>
      <c r="AL34" s="844"/>
      <c r="AM34" s="844"/>
      <c r="AN34" s="844"/>
      <c r="AO34" s="844"/>
      <c r="AP34" s="844">
        <v>254</v>
      </c>
      <c r="AQ34" s="844"/>
      <c r="AR34" s="844"/>
      <c r="AS34" s="844"/>
      <c r="AT34" s="844"/>
      <c r="AU34" s="844">
        <v>191</v>
      </c>
      <c r="AV34" s="844"/>
      <c r="AW34" s="844"/>
      <c r="AX34" s="844"/>
      <c r="AY34" s="844"/>
      <c r="AZ34" s="845" t="s">
        <v>550</v>
      </c>
      <c r="BA34" s="845"/>
      <c r="BB34" s="845"/>
      <c r="BC34" s="845"/>
      <c r="BD34" s="845"/>
      <c r="BE34" s="846" t="s">
        <v>397</v>
      </c>
      <c r="BF34" s="846"/>
      <c r="BG34" s="846"/>
      <c r="BH34" s="846"/>
      <c r="BI34" s="847"/>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15">
      <c r="A35" s="236">
        <v>8</v>
      </c>
      <c r="B35" s="793" t="s">
        <v>398</v>
      </c>
      <c r="C35" s="794"/>
      <c r="D35" s="794"/>
      <c r="E35" s="794"/>
      <c r="F35" s="794"/>
      <c r="G35" s="794"/>
      <c r="H35" s="794"/>
      <c r="I35" s="794"/>
      <c r="J35" s="794"/>
      <c r="K35" s="794"/>
      <c r="L35" s="794"/>
      <c r="M35" s="794"/>
      <c r="N35" s="794"/>
      <c r="O35" s="794"/>
      <c r="P35" s="795"/>
      <c r="Q35" s="796">
        <v>26</v>
      </c>
      <c r="R35" s="797"/>
      <c r="S35" s="797"/>
      <c r="T35" s="797"/>
      <c r="U35" s="797"/>
      <c r="V35" s="797">
        <v>25</v>
      </c>
      <c r="W35" s="797"/>
      <c r="X35" s="797"/>
      <c r="Y35" s="797"/>
      <c r="Z35" s="797"/>
      <c r="AA35" s="797">
        <v>1</v>
      </c>
      <c r="AB35" s="797"/>
      <c r="AC35" s="797"/>
      <c r="AD35" s="797"/>
      <c r="AE35" s="798"/>
      <c r="AF35" s="799">
        <v>1</v>
      </c>
      <c r="AG35" s="800"/>
      <c r="AH35" s="800"/>
      <c r="AI35" s="800"/>
      <c r="AJ35" s="801"/>
      <c r="AK35" s="848" t="s">
        <v>550</v>
      </c>
      <c r="AL35" s="844"/>
      <c r="AM35" s="844"/>
      <c r="AN35" s="844"/>
      <c r="AO35" s="844"/>
      <c r="AP35" s="844" t="s">
        <v>550</v>
      </c>
      <c r="AQ35" s="844"/>
      <c r="AR35" s="844"/>
      <c r="AS35" s="844"/>
      <c r="AT35" s="844"/>
      <c r="AU35" s="844" t="s">
        <v>550</v>
      </c>
      <c r="AV35" s="844"/>
      <c r="AW35" s="844"/>
      <c r="AX35" s="844"/>
      <c r="AY35" s="844"/>
      <c r="AZ35" s="845" t="s">
        <v>550</v>
      </c>
      <c r="BA35" s="845"/>
      <c r="BB35" s="845"/>
      <c r="BC35" s="845"/>
      <c r="BD35" s="845"/>
      <c r="BE35" s="846" t="s">
        <v>397</v>
      </c>
      <c r="BF35" s="846"/>
      <c r="BG35" s="846"/>
      <c r="BH35" s="846"/>
      <c r="BI35" s="847"/>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15">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15">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15">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15">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15">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15">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15">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15">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15">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15">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15">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15">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15">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15">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15">
      <c r="A50" s="232">
        <v>23</v>
      </c>
      <c r="B50" s="793"/>
      <c r="C50" s="794"/>
      <c r="D50" s="794"/>
      <c r="E50" s="794"/>
      <c r="F50" s="794"/>
      <c r="G50" s="794"/>
      <c r="H50" s="794"/>
      <c r="I50" s="794"/>
      <c r="J50" s="794"/>
      <c r="K50" s="794"/>
      <c r="L50" s="794"/>
      <c r="M50" s="794"/>
      <c r="N50" s="794"/>
      <c r="O50" s="794"/>
      <c r="P50" s="795"/>
      <c r="Q50" s="851"/>
      <c r="R50" s="852"/>
      <c r="S50" s="852"/>
      <c r="T50" s="852"/>
      <c r="U50" s="852"/>
      <c r="V50" s="852"/>
      <c r="W50" s="852"/>
      <c r="X50" s="852"/>
      <c r="Y50" s="852"/>
      <c r="Z50" s="852"/>
      <c r="AA50" s="852"/>
      <c r="AB50" s="852"/>
      <c r="AC50" s="852"/>
      <c r="AD50" s="852"/>
      <c r="AE50" s="853"/>
      <c r="AF50" s="799"/>
      <c r="AG50" s="800"/>
      <c r="AH50" s="800"/>
      <c r="AI50" s="800"/>
      <c r="AJ50" s="801"/>
      <c r="AK50" s="855"/>
      <c r="AL50" s="852"/>
      <c r="AM50" s="852"/>
      <c r="AN50" s="852"/>
      <c r="AO50" s="852"/>
      <c r="AP50" s="852"/>
      <c r="AQ50" s="852"/>
      <c r="AR50" s="852"/>
      <c r="AS50" s="852"/>
      <c r="AT50" s="852"/>
      <c r="AU50" s="852"/>
      <c r="AV50" s="852"/>
      <c r="AW50" s="852"/>
      <c r="AX50" s="852"/>
      <c r="AY50" s="852"/>
      <c r="AZ50" s="854"/>
      <c r="BA50" s="854"/>
      <c r="BB50" s="854"/>
      <c r="BC50" s="854"/>
      <c r="BD50" s="854"/>
      <c r="BE50" s="846"/>
      <c r="BF50" s="846"/>
      <c r="BG50" s="846"/>
      <c r="BH50" s="846"/>
      <c r="BI50" s="847"/>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15">
      <c r="A51" s="232">
        <v>24</v>
      </c>
      <c r="B51" s="793"/>
      <c r="C51" s="794"/>
      <c r="D51" s="794"/>
      <c r="E51" s="794"/>
      <c r="F51" s="794"/>
      <c r="G51" s="794"/>
      <c r="H51" s="794"/>
      <c r="I51" s="794"/>
      <c r="J51" s="794"/>
      <c r="K51" s="794"/>
      <c r="L51" s="794"/>
      <c r="M51" s="794"/>
      <c r="N51" s="794"/>
      <c r="O51" s="794"/>
      <c r="P51" s="795"/>
      <c r="Q51" s="851"/>
      <c r="R51" s="852"/>
      <c r="S51" s="852"/>
      <c r="T51" s="852"/>
      <c r="U51" s="852"/>
      <c r="V51" s="852"/>
      <c r="W51" s="852"/>
      <c r="X51" s="852"/>
      <c r="Y51" s="852"/>
      <c r="Z51" s="852"/>
      <c r="AA51" s="852"/>
      <c r="AB51" s="852"/>
      <c r="AC51" s="852"/>
      <c r="AD51" s="852"/>
      <c r="AE51" s="853"/>
      <c r="AF51" s="799"/>
      <c r="AG51" s="800"/>
      <c r="AH51" s="800"/>
      <c r="AI51" s="800"/>
      <c r="AJ51" s="801"/>
      <c r="AK51" s="855"/>
      <c r="AL51" s="852"/>
      <c r="AM51" s="852"/>
      <c r="AN51" s="852"/>
      <c r="AO51" s="852"/>
      <c r="AP51" s="852"/>
      <c r="AQ51" s="852"/>
      <c r="AR51" s="852"/>
      <c r="AS51" s="852"/>
      <c r="AT51" s="852"/>
      <c r="AU51" s="852"/>
      <c r="AV51" s="852"/>
      <c r="AW51" s="852"/>
      <c r="AX51" s="852"/>
      <c r="AY51" s="852"/>
      <c r="AZ51" s="854"/>
      <c r="BA51" s="854"/>
      <c r="BB51" s="854"/>
      <c r="BC51" s="854"/>
      <c r="BD51" s="854"/>
      <c r="BE51" s="846"/>
      <c r="BF51" s="846"/>
      <c r="BG51" s="846"/>
      <c r="BH51" s="846"/>
      <c r="BI51" s="847"/>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15">
      <c r="A52" s="232">
        <v>25</v>
      </c>
      <c r="B52" s="793"/>
      <c r="C52" s="794"/>
      <c r="D52" s="794"/>
      <c r="E52" s="794"/>
      <c r="F52" s="794"/>
      <c r="G52" s="794"/>
      <c r="H52" s="794"/>
      <c r="I52" s="794"/>
      <c r="J52" s="794"/>
      <c r="K52" s="794"/>
      <c r="L52" s="794"/>
      <c r="M52" s="794"/>
      <c r="N52" s="794"/>
      <c r="O52" s="794"/>
      <c r="P52" s="795"/>
      <c r="Q52" s="851"/>
      <c r="R52" s="852"/>
      <c r="S52" s="852"/>
      <c r="T52" s="852"/>
      <c r="U52" s="852"/>
      <c r="V52" s="852"/>
      <c r="W52" s="852"/>
      <c r="X52" s="852"/>
      <c r="Y52" s="852"/>
      <c r="Z52" s="852"/>
      <c r="AA52" s="852"/>
      <c r="AB52" s="852"/>
      <c r="AC52" s="852"/>
      <c r="AD52" s="852"/>
      <c r="AE52" s="853"/>
      <c r="AF52" s="799"/>
      <c r="AG52" s="800"/>
      <c r="AH52" s="800"/>
      <c r="AI52" s="800"/>
      <c r="AJ52" s="801"/>
      <c r="AK52" s="855"/>
      <c r="AL52" s="852"/>
      <c r="AM52" s="852"/>
      <c r="AN52" s="852"/>
      <c r="AO52" s="852"/>
      <c r="AP52" s="852"/>
      <c r="AQ52" s="852"/>
      <c r="AR52" s="852"/>
      <c r="AS52" s="852"/>
      <c r="AT52" s="852"/>
      <c r="AU52" s="852"/>
      <c r="AV52" s="852"/>
      <c r="AW52" s="852"/>
      <c r="AX52" s="852"/>
      <c r="AY52" s="852"/>
      <c r="AZ52" s="854"/>
      <c r="BA52" s="854"/>
      <c r="BB52" s="854"/>
      <c r="BC52" s="854"/>
      <c r="BD52" s="854"/>
      <c r="BE52" s="846"/>
      <c r="BF52" s="846"/>
      <c r="BG52" s="846"/>
      <c r="BH52" s="846"/>
      <c r="BI52" s="847"/>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15">
      <c r="A53" s="232">
        <v>26</v>
      </c>
      <c r="B53" s="793"/>
      <c r="C53" s="794"/>
      <c r="D53" s="794"/>
      <c r="E53" s="794"/>
      <c r="F53" s="794"/>
      <c r="G53" s="794"/>
      <c r="H53" s="794"/>
      <c r="I53" s="794"/>
      <c r="J53" s="794"/>
      <c r="K53" s="794"/>
      <c r="L53" s="794"/>
      <c r="M53" s="794"/>
      <c r="N53" s="794"/>
      <c r="O53" s="794"/>
      <c r="P53" s="795"/>
      <c r="Q53" s="851"/>
      <c r="R53" s="852"/>
      <c r="S53" s="852"/>
      <c r="T53" s="852"/>
      <c r="U53" s="852"/>
      <c r="V53" s="852"/>
      <c r="W53" s="852"/>
      <c r="X53" s="852"/>
      <c r="Y53" s="852"/>
      <c r="Z53" s="852"/>
      <c r="AA53" s="852"/>
      <c r="AB53" s="852"/>
      <c r="AC53" s="852"/>
      <c r="AD53" s="852"/>
      <c r="AE53" s="853"/>
      <c r="AF53" s="799"/>
      <c r="AG53" s="800"/>
      <c r="AH53" s="800"/>
      <c r="AI53" s="800"/>
      <c r="AJ53" s="801"/>
      <c r="AK53" s="855"/>
      <c r="AL53" s="852"/>
      <c r="AM53" s="852"/>
      <c r="AN53" s="852"/>
      <c r="AO53" s="852"/>
      <c r="AP53" s="852"/>
      <c r="AQ53" s="852"/>
      <c r="AR53" s="852"/>
      <c r="AS53" s="852"/>
      <c r="AT53" s="852"/>
      <c r="AU53" s="852"/>
      <c r="AV53" s="852"/>
      <c r="AW53" s="852"/>
      <c r="AX53" s="852"/>
      <c r="AY53" s="852"/>
      <c r="AZ53" s="854"/>
      <c r="BA53" s="854"/>
      <c r="BB53" s="854"/>
      <c r="BC53" s="854"/>
      <c r="BD53" s="854"/>
      <c r="BE53" s="846"/>
      <c r="BF53" s="846"/>
      <c r="BG53" s="846"/>
      <c r="BH53" s="846"/>
      <c r="BI53" s="847"/>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15">
      <c r="A54" s="232">
        <v>27</v>
      </c>
      <c r="B54" s="793"/>
      <c r="C54" s="794"/>
      <c r="D54" s="794"/>
      <c r="E54" s="794"/>
      <c r="F54" s="794"/>
      <c r="G54" s="794"/>
      <c r="H54" s="794"/>
      <c r="I54" s="794"/>
      <c r="J54" s="794"/>
      <c r="K54" s="794"/>
      <c r="L54" s="794"/>
      <c r="M54" s="794"/>
      <c r="N54" s="794"/>
      <c r="O54" s="794"/>
      <c r="P54" s="795"/>
      <c r="Q54" s="851"/>
      <c r="R54" s="852"/>
      <c r="S54" s="852"/>
      <c r="T54" s="852"/>
      <c r="U54" s="852"/>
      <c r="V54" s="852"/>
      <c r="W54" s="852"/>
      <c r="X54" s="852"/>
      <c r="Y54" s="852"/>
      <c r="Z54" s="852"/>
      <c r="AA54" s="852"/>
      <c r="AB54" s="852"/>
      <c r="AC54" s="852"/>
      <c r="AD54" s="852"/>
      <c r="AE54" s="853"/>
      <c r="AF54" s="799"/>
      <c r="AG54" s="800"/>
      <c r="AH54" s="800"/>
      <c r="AI54" s="800"/>
      <c r="AJ54" s="801"/>
      <c r="AK54" s="855"/>
      <c r="AL54" s="852"/>
      <c r="AM54" s="852"/>
      <c r="AN54" s="852"/>
      <c r="AO54" s="852"/>
      <c r="AP54" s="852"/>
      <c r="AQ54" s="852"/>
      <c r="AR54" s="852"/>
      <c r="AS54" s="852"/>
      <c r="AT54" s="852"/>
      <c r="AU54" s="852"/>
      <c r="AV54" s="852"/>
      <c r="AW54" s="852"/>
      <c r="AX54" s="852"/>
      <c r="AY54" s="852"/>
      <c r="AZ54" s="854"/>
      <c r="BA54" s="854"/>
      <c r="BB54" s="854"/>
      <c r="BC54" s="854"/>
      <c r="BD54" s="854"/>
      <c r="BE54" s="846"/>
      <c r="BF54" s="846"/>
      <c r="BG54" s="846"/>
      <c r="BH54" s="846"/>
      <c r="BI54" s="847"/>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15">
      <c r="A55" s="232">
        <v>28</v>
      </c>
      <c r="B55" s="793"/>
      <c r="C55" s="794"/>
      <c r="D55" s="794"/>
      <c r="E55" s="794"/>
      <c r="F55" s="794"/>
      <c r="G55" s="794"/>
      <c r="H55" s="794"/>
      <c r="I55" s="794"/>
      <c r="J55" s="794"/>
      <c r="K55" s="794"/>
      <c r="L55" s="794"/>
      <c r="M55" s="794"/>
      <c r="N55" s="794"/>
      <c r="O55" s="794"/>
      <c r="P55" s="795"/>
      <c r="Q55" s="851"/>
      <c r="R55" s="852"/>
      <c r="S55" s="852"/>
      <c r="T55" s="852"/>
      <c r="U55" s="852"/>
      <c r="V55" s="852"/>
      <c r="W55" s="852"/>
      <c r="X55" s="852"/>
      <c r="Y55" s="852"/>
      <c r="Z55" s="852"/>
      <c r="AA55" s="852"/>
      <c r="AB55" s="852"/>
      <c r="AC55" s="852"/>
      <c r="AD55" s="852"/>
      <c r="AE55" s="853"/>
      <c r="AF55" s="799"/>
      <c r="AG55" s="800"/>
      <c r="AH55" s="800"/>
      <c r="AI55" s="800"/>
      <c r="AJ55" s="801"/>
      <c r="AK55" s="855"/>
      <c r="AL55" s="852"/>
      <c r="AM55" s="852"/>
      <c r="AN55" s="852"/>
      <c r="AO55" s="852"/>
      <c r="AP55" s="852"/>
      <c r="AQ55" s="852"/>
      <c r="AR55" s="852"/>
      <c r="AS55" s="852"/>
      <c r="AT55" s="852"/>
      <c r="AU55" s="852"/>
      <c r="AV55" s="852"/>
      <c r="AW55" s="852"/>
      <c r="AX55" s="852"/>
      <c r="AY55" s="852"/>
      <c r="AZ55" s="854"/>
      <c r="BA55" s="854"/>
      <c r="BB55" s="854"/>
      <c r="BC55" s="854"/>
      <c r="BD55" s="854"/>
      <c r="BE55" s="846"/>
      <c r="BF55" s="846"/>
      <c r="BG55" s="846"/>
      <c r="BH55" s="846"/>
      <c r="BI55" s="847"/>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15">
      <c r="A56" s="232">
        <v>29</v>
      </c>
      <c r="B56" s="793"/>
      <c r="C56" s="794"/>
      <c r="D56" s="794"/>
      <c r="E56" s="794"/>
      <c r="F56" s="794"/>
      <c r="G56" s="794"/>
      <c r="H56" s="794"/>
      <c r="I56" s="794"/>
      <c r="J56" s="794"/>
      <c r="K56" s="794"/>
      <c r="L56" s="794"/>
      <c r="M56" s="794"/>
      <c r="N56" s="794"/>
      <c r="O56" s="794"/>
      <c r="P56" s="795"/>
      <c r="Q56" s="851"/>
      <c r="R56" s="852"/>
      <c r="S56" s="852"/>
      <c r="T56" s="852"/>
      <c r="U56" s="852"/>
      <c r="V56" s="852"/>
      <c r="W56" s="852"/>
      <c r="X56" s="852"/>
      <c r="Y56" s="852"/>
      <c r="Z56" s="852"/>
      <c r="AA56" s="852"/>
      <c r="AB56" s="852"/>
      <c r="AC56" s="852"/>
      <c r="AD56" s="852"/>
      <c r="AE56" s="853"/>
      <c r="AF56" s="799"/>
      <c r="AG56" s="800"/>
      <c r="AH56" s="800"/>
      <c r="AI56" s="800"/>
      <c r="AJ56" s="801"/>
      <c r="AK56" s="855"/>
      <c r="AL56" s="852"/>
      <c r="AM56" s="852"/>
      <c r="AN56" s="852"/>
      <c r="AO56" s="852"/>
      <c r="AP56" s="852"/>
      <c r="AQ56" s="852"/>
      <c r="AR56" s="852"/>
      <c r="AS56" s="852"/>
      <c r="AT56" s="852"/>
      <c r="AU56" s="852"/>
      <c r="AV56" s="852"/>
      <c r="AW56" s="852"/>
      <c r="AX56" s="852"/>
      <c r="AY56" s="852"/>
      <c r="AZ56" s="854"/>
      <c r="BA56" s="854"/>
      <c r="BB56" s="854"/>
      <c r="BC56" s="854"/>
      <c r="BD56" s="854"/>
      <c r="BE56" s="846"/>
      <c r="BF56" s="846"/>
      <c r="BG56" s="846"/>
      <c r="BH56" s="846"/>
      <c r="BI56" s="847"/>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15">
      <c r="A57" s="232">
        <v>30</v>
      </c>
      <c r="B57" s="793"/>
      <c r="C57" s="794"/>
      <c r="D57" s="794"/>
      <c r="E57" s="794"/>
      <c r="F57" s="794"/>
      <c r="G57" s="794"/>
      <c r="H57" s="794"/>
      <c r="I57" s="794"/>
      <c r="J57" s="794"/>
      <c r="K57" s="794"/>
      <c r="L57" s="794"/>
      <c r="M57" s="794"/>
      <c r="N57" s="794"/>
      <c r="O57" s="794"/>
      <c r="P57" s="795"/>
      <c r="Q57" s="851"/>
      <c r="R57" s="852"/>
      <c r="S57" s="852"/>
      <c r="T57" s="852"/>
      <c r="U57" s="852"/>
      <c r="V57" s="852"/>
      <c r="W57" s="852"/>
      <c r="X57" s="852"/>
      <c r="Y57" s="852"/>
      <c r="Z57" s="852"/>
      <c r="AA57" s="852"/>
      <c r="AB57" s="852"/>
      <c r="AC57" s="852"/>
      <c r="AD57" s="852"/>
      <c r="AE57" s="853"/>
      <c r="AF57" s="799"/>
      <c r="AG57" s="800"/>
      <c r="AH57" s="800"/>
      <c r="AI57" s="800"/>
      <c r="AJ57" s="801"/>
      <c r="AK57" s="855"/>
      <c r="AL57" s="852"/>
      <c r="AM57" s="852"/>
      <c r="AN57" s="852"/>
      <c r="AO57" s="852"/>
      <c r="AP57" s="852"/>
      <c r="AQ57" s="852"/>
      <c r="AR57" s="852"/>
      <c r="AS57" s="852"/>
      <c r="AT57" s="852"/>
      <c r="AU57" s="852"/>
      <c r="AV57" s="852"/>
      <c r="AW57" s="852"/>
      <c r="AX57" s="852"/>
      <c r="AY57" s="852"/>
      <c r="AZ57" s="854"/>
      <c r="BA57" s="854"/>
      <c r="BB57" s="854"/>
      <c r="BC57" s="854"/>
      <c r="BD57" s="854"/>
      <c r="BE57" s="846"/>
      <c r="BF57" s="846"/>
      <c r="BG57" s="846"/>
      <c r="BH57" s="846"/>
      <c r="BI57" s="847"/>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15">
      <c r="A58" s="232">
        <v>31</v>
      </c>
      <c r="B58" s="793"/>
      <c r="C58" s="794"/>
      <c r="D58" s="794"/>
      <c r="E58" s="794"/>
      <c r="F58" s="794"/>
      <c r="G58" s="794"/>
      <c r="H58" s="794"/>
      <c r="I58" s="794"/>
      <c r="J58" s="794"/>
      <c r="K58" s="794"/>
      <c r="L58" s="794"/>
      <c r="M58" s="794"/>
      <c r="N58" s="794"/>
      <c r="O58" s="794"/>
      <c r="P58" s="795"/>
      <c r="Q58" s="851"/>
      <c r="R58" s="852"/>
      <c r="S58" s="852"/>
      <c r="T58" s="852"/>
      <c r="U58" s="852"/>
      <c r="V58" s="852"/>
      <c r="W58" s="852"/>
      <c r="X58" s="852"/>
      <c r="Y58" s="852"/>
      <c r="Z58" s="852"/>
      <c r="AA58" s="852"/>
      <c r="AB58" s="852"/>
      <c r="AC58" s="852"/>
      <c r="AD58" s="852"/>
      <c r="AE58" s="853"/>
      <c r="AF58" s="799"/>
      <c r="AG58" s="800"/>
      <c r="AH58" s="800"/>
      <c r="AI58" s="800"/>
      <c r="AJ58" s="801"/>
      <c r="AK58" s="855"/>
      <c r="AL58" s="852"/>
      <c r="AM58" s="852"/>
      <c r="AN58" s="852"/>
      <c r="AO58" s="852"/>
      <c r="AP58" s="852"/>
      <c r="AQ58" s="852"/>
      <c r="AR58" s="852"/>
      <c r="AS58" s="852"/>
      <c r="AT58" s="852"/>
      <c r="AU58" s="852"/>
      <c r="AV58" s="852"/>
      <c r="AW58" s="852"/>
      <c r="AX58" s="852"/>
      <c r="AY58" s="852"/>
      <c r="AZ58" s="854"/>
      <c r="BA58" s="854"/>
      <c r="BB58" s="854"/>
      <c r="BC58" s="854"/>
      <c r="BD58" s="854"/>
      <c r="BE58" s="846"/>
      <c r="BF58" s="846"/>
      <c r="BG58" s="846"/>
      <c r="BH58" s="846"/>
      <c r="BI58" s="847"/>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15">
      <c r="A59" s="232">
        <v>32</v>
      </c>
      <c r="B59" s="793"/>
      <c r="C59" s="794"/>
      <c r="D59" s="794"/>
      <c r="E59" s="794"/>
      <c r="F59" s="794"/>
      <c r="G59" s="794"/>
      <c r="H59" s="794"/>
      <c r="I59" s="794"/>
      <c r="J59" s="794"/>
      <c r="K59" s="794"/>
      <c r="L59" s="794"/>
      <c r="M59" s="794"/>
      <c r="N59" s="794"/>
      <c r="O59" s="794"/>
      <c r="P59" s="795"/>
      <c r="Q59" s="851"/>
      <c r="R59" s="852"/>
      <c r="S59" s="852"/>
      <c r="T59" s="852"/>
      <c r="U59" s="852"/>
      <c r="V59" s="852"/>
      <c r="W59" s="852"/>
      <c r="X59" s="852"/>
      <c r="Y59" s="852"/>
      <c r="Z59" s="852"/>
      <c r="AA59" s="852"/>
      <c r="AB59" s="852"/>
      <c r="AC59" s="852"/>
      <c r="AD59" s="852"/>
      <c r="AE59" s="853"/>
      <c r="AF59" s="799"/>
      <c r="AG59" s="800"/>
      <c r="AH59" s="800"/>
      <c r="AI59" s="800"/>
      <c r="AJ59" s="801"/>
      <c r="AK59" s="855"/>
      <c r="AL59" s="852"/>
      <c r="AM59" s="852"/>
      <c r="AN59" s="852"/>
      <c r="AO59" s="852"/>
      <c r="AP59" s="852"/>
      <c r="AQ59" s="852"/>
      <c r="AR59" s="852"/>
      <c r="AS59" s="852"/>
      <c r="AT59" s="852"/>
      <c r="AU59" s="852"/>
      <c r="AV59" s="852"/>
      <c r="AW59" s="852"/>
      <c r="AX59" s="852"/>
      <c r="AY59" s="852"/>
      <c r="AZ59" s="854"/>
      <c r="BA59" s="854"/>
      <c r="BB59" s="854"/>
      <c r="BC59" s="854"/>
      <c r="BD59" s="854"/>
      <c r="BE59" s="846"/>
      <c r="BF59" s="846"/>
      <c r="BG59" s="846"/>
      <c r="BH59" s="846"/>
      <c r="BI59" s="847"/>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15">
      <c r="A60" s="232">
        <v>33</v>
      </c>
      <c r="B60" s="793"/>
      <c r="C60" s="794"/>
      <c r="D60" s="794"/>
      <c r="E60" s="794"/>
      <c r="F60" s="794"/>
      <c r="G60" s="794"/>
      <c r="H60" s="794"/>
      <c r="I60" s="794"/>
      <c r="J60" s="794"/>
      <c r="K60" s="794"/>
      <c r="L60" s="794"/>
      <c r="M60" s="794"/>
      <c r="N60" s="794"/>
      <c r="O60" s="794"/>
      <c r="P60" s="795"/>
      <c r="Q60" s="851"/>
      <c r="R60" s="852"/>
      <c r="S60" s="852"/>
      <c r="T60" s="852"/>
      <c r="U60" s="852"/>
      <c r="V60" s="852"/>
      <c r="W60" s="852"/>
      <c r="X60" s="852"/>
      <c r="Y60" s="852"/>
      <c r="Z60" s="852"/>
      <c r="AA60" s="852"/>
      <c r="AB60" s="852"/>
      <c r="AC60" s="852"/>
      <c r="AD60" s="852"/>
      <c r="AE60" s="853"/>
      <c r="AF60" s="799"/>
      <c r="AG60" s="800"/>
      <c r="AH60" s="800"/>
      <c r="AI60" s="800"/>
      <c r="AJ60" s="801"/>
      <c r="AK60" s="855"/>
      <c r="AL60" s="852"/>
      <c r="AM60" s="852"/>
      <c r="AN60" s="852"/>
      <c r="AO60" s="852"/>
      <c r="AP60" s="852"/>
      <c r="AQ60" s="852"/>
      <c r="AR60" s="852"/>
      <c r="AS60" s="852"/>
      <c r="AT60" s="852"/>
      <c r="AU60" s="852"/>
      <c r="AV60" s="852"/>
      <c r="AW60" s="852"/>
      <c r="AX60" s="852"/>
      <c r="AY60" s="852"/>
      <c r="AZ60" s="854"/>
      <c r="BA60" s="854"/>
      <c r="BB60" s="854"/>
      <c r="BC60" s="854"/>
      <c r="BD60" s="854"/>
      <c r="BE60" s="846"/>
      <c r="BF60" s="846"/>
      <c r="BG60" s="846"/>
      <c r="BH60" s="846"/>
      <c r="BI60" s="847"/>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
      <c r="A61" s="232">
        <v>34</v>
      </c>
      <c r="B61" s="793"/>
      <c r="C61" s="794"/>
      <c r="D61" s="794"/>
      <c r="E61" s="794"/>
      <c r="F61" s="794"/>
      <c r="G61" s="794"/>
      <c r="H61" s="794"/>
      <c r="I61" s="794"/>
      <c r="J61" s="794"/>
      <c r="K61" s="794"/>
      <c r="L61" s="794"/>
      <c r="M61" s="794"/>
      <c r="N61" s="794"/>
      <c r="O61" s="794"/>
      <c r="P61" s="795"/>
      <c r="Q61" s="851"/>
      <c r="R61" s="852"/>
      <c r="S61" s="852"/>
      <c r="T61" s="852"/>
      <c r="U61" s="852"/>
      <c r="V61" s="852"/>
      <c r="W61" s="852"/>
      <c r="X61" s="852"/>
      <c r="Y61" s="852"/>
      <c r="Z61" s="852"/>
      <c r="AA61" s="852"/>
      <c r="AB61" s="852"/>
      <c r="AC61" s="852"/>
      <c r="AD61" s="852"/>
      <c r="AE61" s="853"/>
      <c r="AF61" s="799"/>
      <c r="AG61" s="800"/>
      <c r="AH61" s="800"/>
      <c r="AI61" s="800"/>
      <c r="AJ61" s="801"/>
      <c r="AK61" s="855"/>
      <c r="AL61" s="852"/>
      <c r="AM61" s="852"/>
      <c r="AN61" s="852"/>
      <c r="AO61" s="852"/>
      <c r="AP61" s="852"/>
      <c r="AQ61" s="852"/>
      <c r="AR61" s="852"/>
      <c r="AS61" s="852"/>
      <c r="AT61" s="852"/>
      <c r="AU61" s="852"/>
      <c r="AV61" s="852"/>
      <c r="AW61" s="852"/>
      <c r="AX61" s="852"/>
      <c r="AY61" s="852"/>
      <c r="AZ61" s="854"/>
      <c r="BA61" s="854"/>
      <c r="BB61" s="854"/>
      <c r="BC61" s="854"/>
      <c r="BD61" s="854"/>
      <c r="BE61" s="846"/>
      <c r="BF61" s="846"/>
      <c r="BG61" s="846"/>
      <c r="BH61" s="846"/>
      <c r="BI61" s="847"/>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15">
      <c r="A62" s="232">
        <v>35</v>
      </c>
      <c r="B62" s="793"/>
      <c r="C62" s="794"/>
      <c r="D62" s="794"/>
      <c r="E62" s="794"/>
      <c r="F62" s="794"/>
      <c r="G62" s="794"/>
      <c r="H62" s="794"/>
      <c r="I62" s="794"/>
      <c r="J62" s="794"/>
      <c r="K62" s="794"/>
      <c r="L62" s="794"/>
      <c r="M62" s="794"/>
      <c r="N62" s="794"/>
      <c r="O62" s="794"/>
      <c r="P62" s="795"/>
      <c r="Q62" s="851"/>
      <c r="R62" s="852"/>
      <c r="S62" s="852"/>
      <c r="T62" s="852"/>
      <c r="U62" s="852"/>
      <c r="V62" s="852"/>
      <c r="W62" s="852"/>
      <c r="X62" s="852"/>
      <c r="Y62" s="852"/>
      <c r="Z62" s="852"/>
      <c r="AA62" s="852"/>
      <c r="AB62" s="852"/>
      <c r="AC62" s="852"/>
      <c r="AD62" s="852"/>
      <c r="AE62" s="853"/>
      <c r="AF62" s="799"/>
      <c r="AG62" s="800"/>
      <c r="AH62" s="800"/>
      <c r="AI62" s="800"/>
      <c r="AJ62" s="801"/>
      <c r="AK62" s="855"/>
      <c r="AL62" s="852"/>
      <c r="AM62" s="852"/>
      <c r="AN62" s="852"/>
      <c r="AO62" s="852"/>
      <c r="AP62" s="852"/>
      <c r="AQ62" s="852"/>
      <c r="AR62" s="852"/>
      <c r="AS62" s="852"/>
      <c r="AT62" s="852"/>
      <c r="AU62" s="852"/>
      <c r="AV62" s="852"/>
      <c r="AW62" s="852"/>
      <c r="AX62" s="852"/>
      <c r="AY62" s="852"/>
      <c r="AZ62" s="854"/>
      <c r="BA62" s="854"/>
      <c r="BB62" s="854"/>
      <c r="BC62" s="854"/>
      <c r="BD62" s="854"/>
      <c r="BE62" s="846"/>
      <c r="BF62" s="846"/>
      <c r="BG62" s="846"/>
      <c r="BH62" s="846"/>
      <c r="BI62" s="847"/>
      <c r="BJ62" s="863" t="s">
        <v>399</v>
      </c>
      <c r="BK62" s="820"/>
      <c r="BL62" s="820"/>
      <c r="BM62" s="820"/>
      <c r="BN62" s="821"/>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
      <c r="A63" s="234" t="s">
        <v>377</v>
      </c>
      <c r="B63" s="803" t="s">
        <v>400</v>
      </c>
      <c r="C63" s="804"/>
      <c r="D63" s="804"/>
      <c r="E63" s="804"/>
      <c r="F63" s="804"/>
      <c r="G63" s="804"/>
      <c r="H63" s="804"/>
      <c r="I63" s="804"/>
      <c r="J63" s="804"/>
      <c r="K63" s="804"/>
      <c r="L63" s="804"/>
      <c r="M63" s="804"/>
      <c r="N63" s="804"/>
      <c r="O63" s="804"/>
      <c r="P63" s="805"/>
      <c r="Q63" s="856"/>
      <c r="R63" s="857"/>
      <c r="S63" s="857"/>
      <c r="T63" s="857"/>
      <c r="U63" s="857"/>
      <c r="V63" s="857"/>
      <c r="W63" s="857"/>
      <c r="X63" s="857"/>
      <c r="Y63" s="857"/>
      <c r="Z63" s="857"/>
      <c r="AA63" s="857"/>
      <c r="AB63" s="857"/>
      <c r="AC63" s="857"/>
      <c r="AD63" s="857"/>
      <c r="AE63" s="858"/>
      <c r="AF63" s="859">
        <v>5516</v>
      </c>
      <c r="AG63" s="860"/>
      <c r="AH63" s="860"/>
      <c r="AI63" s="860"/>
      <c r="AJ63" s="861"/>
      <c r="AK63" s="862"/>
      <c r="AL63" s="857"/>
      <c r="AM63" s="857"/>
      <c r="AN63" s="857"/>
      <c r="AO63" s="857"/>
      <c r="AP63" s="860">
        <v>27729</v>
      </c>
      <c r="AQ63" s="860"/>
      <c r="AR63" s="860"/>
      <c r="AS63" s="860"/>
      <c r="AT63" s="860"/>
      <c r="AU63" s="860">
        <v>15958</v>
      </c>
      <c r="AV63" s="860"/>
      <c r="AW63" s="860"/>
      <c r="AX63" s="860"/>
      <c r="AY63" s="860"/>
      <c r="AZ63" s="864"/>
      <c r="BA63" s="864"/>
      <c r="BB63" s="864"/>
      <c r="BC63" s="864"/>
      <c r="BD63" s="864"/>
      <c r="BE63" s="865"/>
      <c r="BF63" s="865"/>
      <c r="BG63" s="865"/>
      <c r="BH63" s="865"/>
      <c r="BI63" s="866"/>
      <c r="BJ63" s="867" t="s">
        <v>122</v>
      </c>
      <c r="BK63" s="868"/>
      <c r="BL63" s="868"/>
      <c r="BM63" s="868"/>
      <c r="BN63" s="869"/>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
      <c r="A65" s="226" t="s">
        <v>401</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15">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70" t="s">
        <v>384</v>
      </c>
      <c r="AG66" s="829"/>
      <c r="AH66" s="829"/>
      <c r="AI66" s="829"/>
      <c r="AJ66" s="871"/>
      <c r="AK66" s="746" t="s">
        <v>385</v>
      </c>
      <c r="AL66" s="741"/>
      <c r="AM66" s="741"/>
      <c r="AN66" s="741"/>
      <c r="AO66" s="742"/>
      <c r="AP66" s="746" t="s">
        <v>386</v>
      </c>
      <c r="AQ66" s="747"/>
      <c r="AR66" s="747"/>
      <c r="AS66" s="747"/>
      <c r="AT66" s="748"/>
      <c r="AU66" s="746" t="s">
        <v>403</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5"/>
      <c r="BT66" s="876"/>
      <c r="BU66" s="876"/>
      <c r="BV66" s="876"/>
      <c r="BW66" s="876"/>
      <c r="BX66" s="876"/>
      <c r="BY66" s="876"/>
      <c r="BZ66" s="876"/>
      <c r="CA66" s="876"/>
      <c r="CB66" s="876"/>
      <c r="CC66" s="876"/>
      <c r="CD66" s="876"/>
      <c r="CE66" s="876"/>
      <c r="CF66" s="876"/>
      <c r="CG66" s="881"/>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224"/>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2"/>
      <c r="AG67" s="832"/>
      <c r="AH67" s="832"/>
      <c r="AI67" s="832"/>
      <c r="AJ67" s="873"/>
      <c r="AK67" s="874"/>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5"/>
      <c r="BT67" s="876"/>
      <c r="BU67" s="876"/>
      <c r="BV67" s="876"/>
      <c r="BW67" s="876"/>
      <c r="BX67" s="876"/>
      <c r="BY67" s="876"/>
      <c r="BZ67" s="876"/>
      <c r="CA67" s="876"/>
      <c r="CB67" s="876"/>
      <c r="CC67" s="876"/>
      <c r="CD67" s="876"/>
      <c r="CE67" s="876"/>
      <c r="CF67" s="876"/>
      <c r="CG67" s="881"/>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224"/>
    </row>
    <row r="68" spans="1:131" ht="26.25" customHeight="1" thickTop="1" x14ac:dyDescent="0.15">
      <c r="A68" s="230">
        <v>1</v>
      </c>
      <c r="B68" s="885" t="s">
        <v>551</v>
      </c>
      <c r="C68" s="886"/>
      <c r="D68" s="886"/>
      <c r="E68" s="886"/>
      <c r="F68" s="886"/>
      <c r="G68" s="886"/>
      <c r="H68" s="886"/>
      <c r="I68" s="886"/>
      <c r="J68" s="886"/>
      <c r="K68" s="886"/>
      <c r="L68" s="886"/>
      <c r="M68" s="886"/>
      <c r="N68" s="886"/>
      <c r="O68" s="886"/>
      <c r="P68" s="887"/>
      <c r="Q68" s="888">
        <v>7225</v>
      </c>
      <c r="R68" s="882"/>
      <c r="S68" s="882"/>
      <c r="T68" s="882"/>
      <c r="U68" s="882"/>
      <c r="V68" s="882">
        <v>7094</v>
      </c>
      <c r="W68" s="882"/>
      <c r="X68" s="882"/>
      <c r="Y68" s="882"/>
      <c r="Z68" s="882"/>
      <c r="AA68" s="882">
        <v>131</v>
      </c>
      <c r="AB68" s="882"/>
      <c r="AC68" s="882"/>
      <c r="AD68" s="882"/>
      <c r="AE68" s="882"/>
      <c r="AF68" s="882">
        <v>131</v>
      </c>
      <c r="AG68" s="882"/>
      <c r="AH68" s="882"/>
      <c r="AI68" s="882"/>
      <c r="AJ68" s="882"/>
      <c r="AK68" s="882">
        <v>126</v>
      </c>
      <c r="AL68" s="882"/>
      <c r="AM68" s="882"/>
      <c r="AN68" s="882"/>
      <c r="AO68" s="882"/>
      <c r="AP68" s="882">
        <v>6029</v>
      </c>
      <c r="AQ68" s="882"/>
      <c r="AR68" s="882"/>
      <c r="AS68" s="882"/>
      <c r="AT68" s="882"/>
      <c r="AU68" s="882">
        <v>3993</v>
      </c>
      <c r="AV68" s="882"/>
      <c r="AW68" s="882"/>
      <c r="AX68" s="882"/>
      <c r="AY68" s="882"/>
      <c r="AZ68" s="883"/>
      <c r="BA68" s="883"/>
      <c r="BB68" s="883"/>
      <c r="BC68" s="883"/>
      <c r="BD68" s="884"/>
      <c r="BE68" s="235"/>
      <c r="BF68" s="235"/>
      <c r="BG68" s="235"/>
      <c r="BH68" s="235"/>
      <c r="BI68" s="235"/>
      <c r="BJ68" s="235"/>
      <c r="BK68" s="235"/>
      <c r="BL68" s="235"/>
      <c r="BM68" s="235"/>
      <c r="BN68" s="235"/>
      <c r="BO68" s="235"/>
      <c r="BP68" s="235"/>
      <c r="BQ68" s="232">
        <v>62</v>
      </c>
      <c r="BR68" s="237"/>
      <c r="BS68" s="875"/>
      <c r="BT68" s="876"/>
      <c r="BU68" s="876"/>
      <c r="BV68" s="876"/>
      <c r="BW68" s="876"/>
      <c r="BX68" s="876"/>
      <c r="BY68" s="876"/>
      <c r="BZ68" s="876"/>
      <c r="CA68" s="876"/>
      <c r="CB68" s="876"/>
      <c r="CC68" s="876"/>
      <c r="CD68" s="876"/>
      <c r="CE68" s="876"/>
      <c r="CF68" s="876"/>
      <c r="CG68" s="881"/>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224"/>
    </row>
    <row r="69" spans="1:131" ht="26.25" customHeight="1" x14ac:dyDescent="0.15">
      <c r="A69" s="232">
        <v>2</v>
      </c>
      <c r="B69" s="889" t="s">
        <v>552</v>
      </c>
      <c r="C69" s="890"/>
      <c r="D69" s="890"/>
      <c r="E69" s="890"/>
      <c r="F69" s="890"/>
      <c r="G69" s="890"/>
      <c r="H69" s="890"/>
      <c r="I69" s="890"/>
      <c r="J69" s="890"/>
      <c r="K69" s="890"/>
      <c r="L69" s="890"/>
      <c r="M69" s="890"/>
      <c r="N69" s="890"/>
      <c r="O69" s="890"/>
      <c r="P69" s="891"/>
      <c r="Q69" s="892">
        <v>406</v>
      </c>
      <c r="R69" s="844"/>
      <c r="S69" s="844"/>
      <c r="T69" s="844"/>
      <c r="U69" s="844"/>
      <c r="V69" s="844">
        <v>324</v>
      </c>
      <c r="W69" s="844"/>
      <c r="X69" s="844"/>
      <c r="Y69" s="844"/>
      <c r="Z69" s="844"/>
      <c r="AA69" s="844">
        <v>82</v>
      </c>
      <c r="AB69" s="844"/>
      <c r="AC69" s="844"/>
      <c r="AD69" s="844"/>
      <c r="AE69" s="844"/>
      <c r="AF69" s="844">
        <v>82</v>
      </c>
      <c r="AG69" s="844"/>
      <c r="AH69" s="844"/>
      <c r="AI69" s="844"/>
      <c r="AJ69" s="844"/>
      <c r="AK69" s="844" t="s">
        <v>557</v>
      </c>
      <c r="AL69" s="844"/>
      <c r="AM69" s="844"/>
      <c r="AN69" s="844"/>
      <c r="AO69" s="844"/>
      <c r="AP69" s="844" t="s">
        <v>557</v>
      </c>
      <c r="AQ69" s="844"/>
      <c r="AR69" s="844"/>
      <c r="AS69" s="844"/>
      <c r="AT69" s="844"/>
      <c r="AU69" s="844" t="s">
        <v>557</v>
      </c>
      <c r="AV69" s="844"/>
      <c r="AW69" s="844"/>
      <c r="AX69" s="844"/>
      <c r="AY69" s="844"/>
      <c r="AZ69" s="846"/>
      <c r="BA69" s="846"/>
      <c r="BB69" s="846"/>
      <c r="BC69" s="846"/>
      <c r="BD69" s="847"/>
      <c r="BE69" s="235"/>
      <c r="BF69" s="235"/>
      <c r="BG69" s="235"/>
      <c r="BH69" s="235"/>
      <c r="BI69" s="235"/>
      <c r="BJ69" s="235"/>
      <c r="BK69" s="235"/>
      <c r="BL69" s="235"/>
      <c r="BM69" s="235"/>
      <c r="BN69" s="235"/>
      <c r="BO69" s="235"/>
      <c r="BP69" s="235"/>
      <c r="BQ69" s="232">
        <v>63</v>
      </c>
      <c r="BR69" s="237"/>
      <c r="BS69" s="875"/>
      <c r="BT69" s="876"/>
      <c r="BU69" s="876"/>
      <c r="BV69" s="876"/>
      <c r="BW69" s="876"/>
      <c r="BX69" s="876"/>
      <c r="BY69" s="876"/>
      <c r="BZ69" s="876"/>
      <c r="CA69" s="876"/>
      <c r="CB69" s="876"/>
      <c r="CC69" s="876"/>
      <c r="CD69" s="876"/>
      <c r="CE69" s="876"/>
      <c r="CF69" s="876"/>
      <c r="CG69" s="881"/>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224"/>
    </row>
    <row r="70" spans="1:131" ht="26.25" customHeight="1" x14ac:dyDescent="0.15">
      <c r="A70" s="232">
        <v>3</v>
      </c>
      <c r="B70" s="889" t="s">
        <v>553</v>
      </c>
      <c r="C70" s="890"/>
      <c r="D70" s="890"/>
      <c r="E70" s="890"/>
      <c r="F70" s="890"/>
      <c r="G70" s="890"/>
      <c r="H70" s="890"/>
      <c r="I70" s="890"/>
      <c r="J70" s="890"/>
      <c r="K70" s="890"/>
      <c r="L70" s="890"/>
      <c r="M70" s="890"/>
      <c r="N70" s="890"/>
      <c r="O70" s="890"/>
      <c r="P70" s="891"/>
      <c r="Q70" s="892">
        <v>161934</v>
      </c>
      <c r="R70" s="844"/>
      <c r="S70" s="844"/>
      <c r="T70" s="844"/>
      <c r="U70" s="844"/>
      <c r="V70" s="844">
        <v>158460</v>
      </c>
      <c r="W70" s="844"/>
      <c r="X70" s="844"/>
      <c r="Y70" s="844"/>
      <c r="Z70" s="844"/>
      <c r="AA70" s="844">
        <v>3473</v>
      </c>
      <c r="AB70" s="844"/>
      <c r="AC70" s="844"/>
      <c r="AD70" s="844"/>
      <c r="AE70" s="844"/>
      <c r="AF70" s="844">
        <v>3473</v>
      </c>
      <c r="AG70" s="844"/>
      <c r="AH70" s="844"/>
      <c r="AI70" s="844"/>
      <c r="AJ70" s="844"/>
      <c r="AK70" s="844">
        <v>1726</v>
      </c>
      <c r="AL70" s="844"/>
      <c r="AM70" s="844"/>
      <c r="AN70" s="844"/>
      <c r="AO70" s="844"/>
      <c r="AP70" s="844" t="s">
        <v>557</v>
      </c>
      <c r="AQ70" s="844"/>
      <c r="AR70" s="844"/>
      <c r="AS70" s="844"/>
      <c r="AT70" s="844"/>
      <c r="AU70" s="844" t="s">
        <v>557</v>
      </c>
      <c r="AV70" s="844"/>
      <c r="AW70" s="844"/>
      <c r="AX70" s="844"/>
      <c r="AY70" s="844"/>
      <c r="AZ70" s="846"/>
      <c r="BA70" s="846"/>
      <c r="BB70" s="846"/>
      <c r="BC70" s="846"/>
      <c r="BD70" s="847"/>
      <c r="BE70" s="235"/>
      <c r="BF70" s="235"/>
      <c r="BG70" s="235"/>
      <c r="BH70" s="235"/>
      <c r="BI70" s="235"/>
      <c r="BJ70" s="235"/>
      <c r="BK70" s="235"/>
      <c r="BL70" s="235"/>
      <c r="BM70" s="235"/>
      <c r="BN70" s="235"/>
      <c r="BO70" s="235"/>
      <c r="BP70" s="235"/>
      <c r="BQ70" s="232">
        <v>64</v>
      </c>
      <c r="BR70" s="237"/>
      <c r="BS70" s="875"/>
      <c r="BT70" s="876"/>
      <c r="BU70" s="876"/>
      <c r="BV70" s="876"/>
      <c r="BW70" s="876"/>
      <c r="BX70" s="876"/>
      <c r="BY70" s="876"/>
      <c r="BZ70" s="876"/>
      <c r="CA70" s="876"/>
      <c r="CB70" s="876"/>
      <c r="CC70" s="876"/>
      <c r="CD70" s="876"/>
      <c r="CE70" s="876"/>
      <c r="CF70" s="876"/>
      <c r="CG70" s="881"/>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224"/>
    </row>
    <row r="71" spans="1:131" ht="26.25" customHeight="1" x14ac:dyDescent="0.15">
      <c r="A71" s="232">
        <v>4</v>
      </c>
      <c r="B71" s="889" t="s">
        <v>554</v>
      </c>
      <c r="C71" s="890"/>
      <c r="D71" s="890"/>
      <c r="E71" s="890"/>
      <c r="F71" s="890"/>
      <c r="G71" s="890"/>
      <c r="H71" s="890"/>
      <c r="I71" s="890"/>
      <c r="J71" s="890"/>
      <c r="K71" s="890"/>
      <c r="L71" s="890"/>
      <c r="M71" s="890"/>
      <c r="N71" s="890"/>
      <c r="O71" s="890"/>
      <c r="P71" s="891"/>
      <c r="Q71" s="892">
        <v>83</v>
      </c>
      <c r="R71" s="844"/>
      <c r="S71" s="844"/>
      <c r="T71" s="844"/>
      <c r="U71" s="844"/>
      <c r="V71" s="844">
        <v>69</v>
      </c>
      <c r="W71" s="844"/>
      <c r="X71" s="844"/>
      <c r="Y71" s="844"/>
      <c r="Z71" s="844"/>
      <c r="AA71" s="844">
        <v>14</v>
      </c>
      <c r="AB71" s="844"/>
      <c r="AC71" s="844"/>
      <c r="AD71" s="844"/>
      <c r="AE71" s="844"/>
      <c r="AF71" s="844">
        <v>14</v>
      </c>
      <c r="AG71" s="844"/>
      <c r="AH71" s="844"/>
      <c r="AI71" s="844"/>
      <c r="AJ71" s="844"/>
      <c r="AK71" s="844" t="s">
        <v>557</v>
      </c>
      <c r="AL71" s="844"/>
      <c r="AM71" s="844"/>
      <c r="AN71" s="844"/>
      <c r="AO71" s="844"/>
      <c r="AP71" s="844" t="s">
        <v>557</v>
      </c>
      <c r="AQ71" s="844"/>
      <c r="AR71" s="844"/>
      <c r="AS71" s="844"/>
      <c r="AT71" s="844"/>
      <c r="AU71" s="844" t="s">
        <v>557</v>
      </c>
      <c r="AV71" s="844"/>
      <c r="AW71" s="844"/>
      <c r="AX71" s="844"/>
      <c r="AY71" s="844"/>
      <c r="AZ71" s="846"/>
      <c r="BA71" s="846"/>
      <c r="BB71" s="846"/>
      <c r="BC71" s="846"/>
      <c r="BD71" s="847"/>
      <c r="BE71" s="235"/>
      <c r="BF71" s="235"/>
      <c r="BG71" s="235"/>
      <c r="BH71" s="235"/>
      <c r="BI71" s="235"/>
      <c r="BJ71" s="235"/>
      <c r="BK71" s="235"/>
      <c r="BL71" s="235"/>
      <c r="BM71" s="235"/>
      <c r="BN71" s="235"/>
      <c r="BO71" s="235"/>
      <c r="BP71" s="235"/>
      <c r="BQ71" s="232">
        <v>65</v>
      </c>
      <c r="BR71" s="237"/>
      <c r="BS71" s="875"/>
      <c r="BT71" s="876"/>
      <c r="BU71" s="876"/>
      <c r="BV71" s="876"/>
      <c r="BW71" s="876"/>
      <c r="BX71" s="876"/>
      <c r="BY71" s="876"/>
      <c r="BZ71" s="876"/>
      <c r="CA71" s="876"/>
      <c r="CB71" s="876"/>
      <c r="CC71" s="876"/>
      <c r="CD71" s="876"/>
      <c r="CE71" s="876"/>
      <c r="CF71" s="876"/>
      <c r="CG71" s="881"/>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224"/>
    </row>
    <row r="72" spans="1:131" ht="26.25" customHeight="1" x14ac:dyDescent="0.15">
      <c r="A72" s="232">
        <v>5</v>
      </c>
      <c r="B72" s="889" t="s">
        <v>555</v>
      </c>
      <c r="C72" s="890"/>
      <c r="D72" s="890"/>
      <c r="E72" s="890"/>
      <c r="F72" s="890"/>
      <c r="G72" s="890"/>
      <c r="H72" s="890"/>
      <c r="I72" s="890"/>
      <c r="J72" s="890"/>
      <c r="K72" s="890"/>
      <c r="L72" s="890"/>
      <c r="M72" s="890"/>
      <c r="N72" s="890"/>
      <c r="O72" s="890"/>
      <c r="P72" s="891"/>
      <c r="Q72" s="892">
        <v>1103</v>
      </c>
      <c r="R72" s="844"/>
      <c r="S72" s="844"/>
      <c r="T72" s="844"/>
      <c r="U72" s="844"/>
      <c r="V72" s="844">
        <v>1100</v>
      </c>
      <c r="W72" s="844"/>
      <c r="X72" s="844"/>
      <c r="Y72" s="844"/>
      <c r="Z72" s="844"/>
      <c r="AA72" s="844">
        <v>3</v>
      </c>
      <c r="AB72" s="844"/>
      <c r="AC72" s="844"/>
      <c r="AD72" s="844"/>
      <c r="AE72" s="844"/>
      <c r="AF72" s="844">
        <v>3</v>
      </c>
      <c r="AG72" s="844"/>
      <c r="AH72" s="844"/>
      <c r="AI72" s="844"/>
      <c r="AJ72" s="844"/>
      <c r="AK72" s="844" t="s">
        <v>557</v>
      </c>
      <c r="AL72" s="844"/>
      <c r="AM72" s="844"/>
      <c r="AN72" s="844"/>
      <c r="AO72" s="844"/>
      <c r="AP72" s="844" t="s">
        <v>557</v>
      </c>
      <c r="AQ72" s="844"/>
      <c r="AR72" s="844"/>
      <c r="AS72" s="844"/>
      <c r="AT72" s="844"/>
      <c r="AU72" s="844" t="s">
        <v>557</v>
      </c>
      <c r="AV72" s="844"/>
      <c r="AW72" s="844"/>
      <c r="AX72" s="844"/>
      <c r="AY72" s="844"/>
      <c r="AZ72" s="846"/>
      <c r="BA72" s="846"/>
      <c r="BB72" s="846"/>
      <c r="BC72" s="846"/>
      <c r="BD72" s="847"/>
      <c r="BE72" s="235"/>
      <c r="BF72" s="235"/>
      <c r="BG72" s="235"/>
      <c r="BH72" s="235"/>
      <c r="BI72" s="235"/>
      <c r="BJ72" s="235"/>
      <c r="BK72" s="235"/>
      <c r="BL72" s="235"/>
      <c r="BM72" s="235"/>
      <c r="BN72" s="235"/>
      <c r="BO72" s="235"/>
      <c r="BP72" s="235"/>
      <c r="BQ72" s="232">
        <v>66</v>
      </c>
      <c r="BR72" s="237"/>
      <c r="BS72" s="875"/>
      <c r="BT72" s="876"/>
      <c r="BU72" s="876"/>
      <c r="BV72" s="876"/>
      <c r="BW72" s="876"/>
      <c r="BX72" s="876"/>
      <c r="BY72" s="876"/>
      <c r="BZ72" s="876"/>
      <c r="CA72" s="876"/>
      <c r="CB72" s="876"/>
      <c r="CC72" s="876"/>
      <c r="CD72" s="876"/>
      <c r="CE72" s="876"/>
      <c r="CF72" s="876"/>
      <c r="CG72" s="881"/>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224"/>
    </row>
    <row r="73" spans="1:131" ht="26.25" customHeight="1" x14ac:dyDescent="0.15">
      <c r="A73" s="232">
        <v>6</v>
      </c>
      <c r="B73" s="889" t="s">
        <v>556</v>
      </c>
      <c r="C73" s="890"/>
      <c r="D73" s="890"/>
      <c r="E73" s="890"/>
      <c r="F73" s="890"/>
      <c r="G73" s="890"/>
      <c r="H73" s="890"/>
      <c r="I73" s="890"/>
      <c r="J73" s="890"/>
      <c r="K73" s="890"/>
      <c r="L73" s="890"/>
      <c r="M73" s="890"/>
      <c r="N73" s="890"/>
      <c r="O73" s="890"/>
      <c r="P73" s="891"/>
      <c r="Q73" s="892">
        <v>11</v>
      </c>
      <c r="R73" s="844"/>
      <c r="S73" s="844"/>
      <c r="T73" s="844"/>
      <c r="U73" s="844"/>
      <c r="V73" s="844">
        <v>9</v>
      </c>
      <c r="W73" s="844"/>
      <c r="X73" s="844"/>
      <c r="Y73" s="844"/>
      <c r="Z73" s="844"/>
      <c r="AA73" s="844">
        <v>2</v>
      </c>
      <c r="AB73" s="844"/>
      <c r="AC73" s="844"/>
      <c r="AD73" s="844"/>
      <c r="AE73" s="844"/>
      <c r="AF73" s="844">
        <v>2</v>
      </c>
      <c r="AG73" s="844"/>
      <c r="AH73" s="844"/>
      <c r="AI73" s="844"/>
      <c r="AJ73" s="844"/>
      <c r="AK73" s="844" t="s">
        <v>557</v>
      </c>
      <c r="AL73" s="844"/>
      <c r="AM73" s="844"/>
      <c r="AN73" s="844"/>
      <c r="AO73" s="844"/>
      <c r="AP73" s="844" t="s">
        <v>557</v>
      </c>
      <c r="AQ73" s="844"/>
      <c r="AR73" s="844"/>
      <c r="AS73" s="844"/>
      <c r="AT73" s="844"/>
      <c r="AU73" s="844" t="s">
        <v>557</v>
      </c>
      <c r="AV73" s="844"/>
      <c r="AW73" s="844"/>
      <c r="AX73" s="844"/>
      <c r="AY73" s="844"/>
      <c r="AZ73" s="846"/>
      <c r="BA73" s="846"/>
      <c r="BB73" s="846"/>
      <c r="BC73" s="846"/>
      <c r="BD73" s="847"/>
      <c r="BE73" s="235"/>
      <c r="BF73" s="235"/>
      <c r="BG73" s="235"/>
      <c r="BH73" s="235"/>
      <c r="BI73" s="235"/>
      <c r="BJ73" s="235"/>
      <c r="BK73" s="235"/>
      <c r="BL73" s="235"/>
      <c r="BM73" s="235"/>
      <c r="BN73" s="235"/>
      <c r="BO73" s="235"/>
      <c r="BP73" s="235"/>
      <c r="BQ73" s="232">
        <v>67</v>
      </c>
      <c r="BR73" s="237"/>
      <c r="BS73" s="875"/>
      <c r="BT73" s="876"/>
      <c r="BU73" s="876"/>
      <c r="BV73" s="876"/>
      <c r="BW73" s="876"/>
      <c r="BX73" s="876"/>
      <c r="BY73" s="876"/>
      <c r="BZ73" s="876"/>
      <c r="CA73" s="876"/>
      <c r="CB73" s="876"/>
      <c r="CC73" s="876"/>
      <c r="CD73" s="876"/>
      <c r="CE73" s="876"/>
      <c r="CF73" s="876"/>
      <c r="CG73" s="881"/>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224"/>
    </row>
    <row r="74" spans="1:131" ht="26.25" customHeight="1" x14ac:dyDescent="0.15">
      <c r="A74" s="232">
        <v>7</v>
      </c>
      <c r="B74" s="889"/>
      <c r="C74" s="890"/>
      <c r="D74" s="890"/>
      <c r="E74" s="890"/>
      <c r="F74" s="890"/>
      <c r="G74" s="890"/>
      <c r="H74" s="890"/>
      <c r="I74" s="890"/>
      <c r="J74" s="890"/>
      <c r="K74" s="890"/>
      <c r="L74" s="890"/>
      <c r="M74" s="890"/>
      <c r="N74" s="890"/>
      <c r="O74" s="890"/>
      <c r="P74" s="891"/>
      <c r="Q74" s="892"/>
      <c r="R74" s="844"/>
      <c r="S74" s="844"/>
      <c r="T74" s="844"/>
      <c r="U74" s="844"/>
      <c r="V74" s="844"/>
      <c r="W74" s="844"/>
      <c r="X74" s="844"/>
      <c r="Y74" s="844"/>
      <c r="Z74" s="844"/>
      <c r="AA74" s="844"/>
      <c r="AB74" s="844"/>
      <c r="AC74" s="844"/>
      <c r="AD74" s="844"/>
      <c r="AE74" s="844"/>
      <c r="AF74" s="844"/>
      <c r="AG74" s="844"/>
      <c r="AH74" s="844"/>
      <c r="AI74" s="844"/>
      <c r="AJ74" s="844"/>
      <c r="AK74" s="844"/>
      <c r="AL74" s="844"/>
      <c r="AM74" s="844"/>
      <c r="AN74" s="844"/>
      <c r="AO74" s="844"/>
      <c r="AP74" s="844"/>
      <c r="AQ74" s="844"/>
      <c r="AR74" s="844"/>
      <c r="AS74" s="844"/>
      <c r="AT74" s="844"/>
      <c r="AU74" s="844"/>
      <c r="AV74" s="844"/>
      <c r="AW74" s="844"/>
      <c r="AX74" s="844"/>
      <c r="AY74" s="844"/>
      <c r="AZ74" s="846"/>
      <c r="BA74" s="846"/>
      <c r="BB74" s="846"/>
      <c r="BC74" s="846"/>
      <c r="BD74" s="847"/>
      <c r="BE74" s="235"/>
      <c r="BF74" s="235"/>
      <c r="BG74" s="235"/>
      <c r="BH74" s="235"/>
      <c r="BI74" s="235"/>
      <c r="BJ74" s="235"/>
      <c r="BK74" s="235"/>
      <c r="BL74" s="235"/>
      <c r="BM74" s="235"/>
      <c r="BN74" s="235"/>
      <c r="BO74" s="235"/>
      <c r="BP74" s="235"/>
      <c r="BQ74" s="232">
        <v>68</v>
      </c>
      <c r="BR74" s="237"/>
      <c r="BS74" s="875"/>
      <c r="BT74" s="876"/>
      <c r="BU74" s="876"/>
      <c r="BV74" s="876"/>
      <c r="BW74" s="876"/>
      <c r="BX74" s="876"/>
      <c r="BY74" s="876"/>
      <c r="BZ74" s="876"/>
      <c r="CA74" s="876"/>
      <c r="CB74" s="876"/>
      <c r="CC74" s="876"/>
      <c r="CD74" s="876"/>
      <c r="CE74" s="876"/>
      <c r="CF74" s="876"/>
      <c r="CG74" s="881"/>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224"/>
    </row>
    <row r="75" spans="1:131" ht="26.25" customHeight="1" x14ac:dyDescent="0.15">
      <c r="A75" s="232">
        <v>8</v>
      </c>
      <c r="B75" s="889"/>
      <c r="C75" s="890"/>
      <c r="D75" s="890"/>
      <c r="E75" s="890"/>
      <c r="F75" s="890"/>
      <c r="G75" s="890"/>
      <c r="H75" s="890"/>
      <c r="I75" s="890"/>
      <c r="J75" s="890"/>
      <c r="K75" s="890"/>
      <c r="L75" s="890"/>
      <c r="M75" s="890"/>
      <c r="N75" s="890"/>
      <c r="O75" s="890"/>
      <c r="P75" s="891"/>
      <c r="Q75" s="893"/>
      <c r="R75" s="894"/>
      <c r="S75" s="894"/>
      <c r="T75" s="894"/>
      <c r="U75" s="848"/>
      <c r="V75" s="895"/>
      <c r="W75" s="894"/>
      <c r="X75" s="894"/>
      <c r="Y75" s="894"/>
      <c r="Z75" s="848"/>
      <c r="AA75" s="895"/>
      <c r="AB75" s="894"/>
      <c r="AC75" s="894"/>
      <c r="AD75" s="894"/>
      <c r="AE75" s="848"/>
      <c r="AF75" s="895"/>
      <c r="AG75" s="894"/>
      <c r="AH75" s="894"/>
      <c r="AI75" s="894"/>
      <c r="AJ75" s="848"/>
      <c r="AK75" s="895"/>
      <c r="AL75" s="894"/>
      <c r="AM75" s="894"/>
      <c r="AN75" s="894"/>
      <c r="AO75" s="848"/>
      <c r="AP75" s="895"/>
      <c r="AQ75" s="894"/>
      <c r="AR75" s="894"/>
      <c r="AS75" s="894"/>
      <c r="AT75" s="848"/>
      <c r="AU75" s="895"/>
      <c r="AV75" s="894"/>
      <c r="AW75" s="894"/>
      <c r="AX75" s="894"/>
      <c r="AY75" s="848"/>
      <c r="AZ75" s="846"/>
      <c r="BA75" s="846"/>
      <c r="BB75" s="846"/>
      <c r="BC75" s="846"/>
      <c r="BD75" s="847"/>
      <c r="BE75" s="235"/>
      <c r="BF75" s="235"/>
      <c r="BG75" s="235"/>
      <c r="BH75" s="235"/>
      <c r="BI75" s="235"/>
      <c r="BJ75" s="235"/>
      <c r="BK75" s="235"/>
      <c r="BL75" s="235"/>
      <c r="BM75" s="235"/>
      <c r="BN75" s="235"/>
      <c r="BO75" s="235"/>
      <c r="BP75" s="235"/>
      <c r="BQ75" s="232">
        <v>69</v>
      </c>
      <c r="BR75" s="237"/>
      <c r="BS75" s="875"/>
      <c r="BT75" s="876"/>
      <c r="BU75" s="876"/>
      <c r="BV75" s="876"/>
      <c r="BW75" s="876"/>
      <c r="BX75" s="876"/>
      <c r="BY75" s="876"/>
      <c r="BZ75" s="876"/>
      <c r="CA75" s="876"/>
      <c r="CB75" s="876"/>
      <c r="CC75" s="876"/>
      <c r="CD75" s="876"/>
      <c r="CE75" s="876"/>
      <c r="CF75" s="876"/>
      <c r="CG75" s="881"/>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224"/>
    </row>
    <row r="76" spans="1:131" ht="26.25" customHeight="1" x14ac:dyDescent="0.15">
      <c r="A76" s="232">
        <v>9</v>
      </c>
      <c r="B76" s="889"/>
      <c r="C76" s="890"/>
      <c r="D76" s="890"/>
      <c r="E76" s="890"/>
      <c r="F76" s="890"/>
      <c r="G76" s="890"/>
      <c r="H76" s="890"/>
      <c r="I76" s="890"/>
      <c r="J76" s="890"/>
      <c r="K76" s="890"/>
      <c r="L76" s="890"/>
      <c r="M76" s="890"/>
      <c r="N76" s="890"/>
      <c r="O76" s="890"/>
      <c r="P76" s="891"/>
      <c r="Q76" s="893"/>
      <c r="R76" s="894"/>
      <c r="S76" s="894"/>
      <c r="T76" s="894"/>
      <c r="U76" s="848"/>
      <c r="V76" s="895"/>
      <c r="W76" s="894"/>
      <c r="X76" s="894"/>
      <c r="Y76" s="894"/>
      <c r="Z76" s="848"/>
      <c r="AA76" s="895"/>
      <c r="AB76" s="894"/>
      <c r="AC76" s="894"/>
      <c r="AD76" s="894"/>
      <c r="AE76" s="848"/>
      <c r="AF76" s="895"/>
      <c r="AG76" s="894"/>
      <c r="AH76" s="894"/>
      <c r="AI76" s="894"/>
      <c r="AJ76" s="848"/>
      <c r="AK76" s="895"/>
      <c r="AL76" s="894"/>
      <c r="AM76" s="894"/>
      <c r="AN76" s="894"/>
      <c r="AO76" s="848"/>
      <c r="AP76" s="895"/>
      <c r="AQ76" s="894"/>
      <c r="AR76" s="894"/>
      <c r="AS76" s="894"/>
      <c r="AT76" s="848"/>
      <c r="AU76" s="895"/>
      <c r="AV76" s="894"/>
      <c r="AW76" s="894"/>
      <c r="AX76" s="894"/>
      <c r="AY76" s="848"/>
      <c r="AZ76" s="846"/>
      <c r="BA76" s="846"/>
      <c r="BB76" s="846"/>
      <c r="BC76" s="846"/>
      <c r="BD76" s="847"/>
      <c r="BE76" s="235"/>
      <c r="BF76" s="235"/>
      <c r="BG76" s="235"/>
      <c r="BH76" s="235"/>
      <c r="BI76" s="235"/>
      <c r="BJ76" s="235"/>
      <c r="BK76" s="235"/>
      <c r="BL76" s="235"/>
      <c r="BM76" s="235"/>
      <c r="BN76" s="235"/>
      <c r="BO76" s="235"/>
      <c r="BP76" s="235"/>
      <c r="BQ76" s="232">
        <v>70</v>
      </c>
      <c r="BR76" s="237"/>
      <c r="BS76" s="875"/>
      <c r="BT76" s="876"/>
      <c r="BU76" s="876"/>
      <c r="BV76" s="876"/>
      <c r="BW76" s="876"/>
      <c r="BX76" s="876"/>
      <c r="BY76" s="876"/>
      <c r="BZ76" s="876"/>
      <c r="CA76" s="876"/>
      <c r="CB76" s="876"/>
      <c r="CC76" s="876"/>
      <c r="CD76" s="876"/>
      <c r="CE76" s="876"/>
      <c r="CF76" s="876"/>
      <c r="CG76" s="881"/>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224"/>
    </row>
    <row r="77" spans="1:131" ht="26.25" customHeight="1" x14ac:dyDescent="0.15">
      <c r="A77" s="232">
        <v>10</v>
      </c>
      <c r="B77" s="889"/>
      <c r="C77" s="890"/>
      <c r="D77" s="890"/>
      <c r="E77" s="890"/>
      <c r="F77" s="890"/>
      <c r="G77" s="890"/>
      <c r="H77" s="890"/>
      <c r="I77" s="890"/>
      <c r="J77" s="890"/>
      <c r="K77" s="890"/>
      <c r="L77" s="890"/>
      <c r="M77" s="890"/>
      <c r="N77" s="890"/>
      <c r="O77" s="890"/>
      <c r="P77" s="891"/>
      <c r="Q77" s="893"/>
      <c r="R77" s="894"/>
      <c r="S77" s="894"/>
      <c r="T77" s="894"/>
      <c r="U77" s="848"/>
      <c r="V77" s="895"/>
      <c r="W77" s="894"/>
      <c r="X77" s="894"/>
      <c r="Y77" s="894"/>
      <c r="Z77" s="848"/>
      <c r="AA77" s="895"/>
      <c r="AB77" s="894"/>
      <c r="AC77" s="894"/>
      <c r="AD77" s="894"/>
      <c r="AE77" s="848"/>
      <c r="AF77" s="895"/>
      <c r="AG77" s="894"/>
      <c r="AH77" s="894"/>
      <c r="AI77" s="894"/>
      <c r="AJ77" s="848"/>
      <c r="AK77" s="895"/>
      <c r="AL77" s="894"/>
      <c r="AM77" s="894"/>
      <c r="AN77" s="894"/>
      <c r="AO77" s="848"/>
      <c r="AP77" s="895"/>
      <c r="AQ77" s="894"/>
      <c r="AR77" s="894"/>
      <c r="AS77" s="894"/>
      <c r="AT77" s="848"/>
      <c r="AU77" s="895"/>
      <c r="AV77" s="894"/>
      <c r="AW77" s="894"/>
      <c r="AX77" s="894"/>
      <c r="AY77" s="848"/>
      <c r="AZ77" s="846"/>
      <c r="BA77" s="846"/>
      <c r="BB77" s="846"/>
      <c r="BC77" s="846"/>
      <c r="BD77" s="847"/>
      <c r="BE77" s="235"/>
      <c r="BF77" s="235"/>
      <c r="BG77" s="235"/>
      <c r="BH77" s="235"/>
      <c r="BI77" s="235"/>
      <c r="BJ77" s="235"/>
      <c r="BK77" s="235"/>
      <c r="BL77" s="235"/>
      <c r="BM77" s="235"/>
      <c r="BN77" s="235"/>
      <c r="BO77" s="235"/>
      <c r="BP77" s="235"/>
      <c r="BQ77" s="232">
        <v>71</v>
      </c>
      <c r="BR77" s="237"/>
      <c r="BS77" s="875"/>
      <c r="BT77" s="876"/>
      <c r="BU77" s="876"/>
      <c r="BV77" s="876"/>
      <c r="BW77" s="876"/>
      <c r="BX77" s="876"/>
      <c r="BY77" s="876"/>
      <c r="BZ77" s="876"/>
      <c r="CA77" s="876"/>
      <c r="CB77" s="876"/>
      <c r="CC77" s="876"/>
      <c r="CD77" s="876"/>
      <c r="CE77" s="876"/>
      <c r="CF77" s="876"/>
      <c r="CG77" s="881"/>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224"/>
    </row>
    <row r="78" spans="1:131" ht="26.25" customHeight="1" x14ac:dyDescent="0.15">
      <c r="A78" s="232">
        <v>11</v>
      </c>
      <c r="B78" s="889"/>
      <c r="C78" s="890"/>
      <c r="D78" s="890"/>
      <c r="E78" s="890"/>
      <c r="F78" s="890"/>
      <c r="G78" s="890"/>
      <c r="H78" s="890"/>
      <c r="I78" s="890"/>
      <c r="J78" s="890"/>
      <c r="K78" s="890"/>
      <c r="L78" s="890"/>
      <c r="M78" s="890"/>
      <c r="N78" s="890"/>
      <c r="O78" s="890"/>
      <c r="P78" s="891"/>
      <c r="Q78" s="892"/>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35"/>
      <c r="BF78" s="235"/>
      <c r="BG78" s="235"/>
      <c r="BH78" s="235"/>
      <c r="BI78" s="235"/>
      <c r="BJ78" s="224"/>
      <c r="BK78" s="224"/>
      <c r="BL78" s="224"/>
      <c r="BM78" s="224"/>
      <c r="BN78" s="224"/>
      <c r="BO78" s="235"/>
      <c r="BP78" s="235"/>
      <c r="BQ78" s="232">
        <v>72</v>
      </c>
      <c r="BR78" s="237"/>
      <c r="BS78" s="875"/>
      <c r="BT78" s="876"/>
      <c r="BU78" s="876"/>
      <c r="BV78" s="876"/>
      <c r="BW78" s="876"/>
      <c r="BX78" s="876"/>
      <c r="BY78" s="876"/>
      <c r="BZ78" s="876"/>
      <c r="CA78" s="876"/>
      <c r="CB78" s="876"/>
      <c r="CC78" s="876"/>
      <c r="CD78" s="876"/>
      <c r="CE78" s="876"/>
      <c r="CF78" s="876"/>
      <c r="CG78" s="881"/>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224"/>
    </row>
    <row r="79" spans="1:131" ht="26.25" customHeight="1" x14ac:dyDescent="0.15">
      <c r="A79" s="232">
        <v>12</v>
      </c>
      <c r="B79" s="889"/>
      <c r="C79" s="890"/>
      <c r="D79" s="890"/>
      <c r="E79" s="890"/>
      <c r="F79" s="890"/>
      <c r="G79" s="890"/>
      <c r="H79" s="890"/>
      <c r="I79" s="890"/>
      <c r="J79" s="890"/>
      <c r="K79" s="890"/>
      <c r="L79" s="890"/>
      <c r="M79" s="890"/>
      <c r="N79" s="890"/>
      <c r="O79" s="890"/>
      <c r="P79" s="891"/>
      <c r="Q79" s="892"/>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35"/>
      <c r="BF79" s="235"/>
      <c r="BG79" s="235"/>
      <c r="BH79" s="235"/>
      <c r="BI79" s="235"/>
      <c r="BJ79" s="224"/>
      <c r="BK79" s="224"/>
      <c r="BL79" s="224"/>
      <c r="BM79" s="224"/>
      <c r="BN79" s="224"/>
      <c r="BO79" s="235"/>
      <c r="BP79" s="235"/>
      <c r="BQ79" s="232">
        <v>73</v>
      </c>
      <c r="BR79" s="237"/>
      <c r="BS79" s="875"/>
      <c r="BT79" s="876"/>
      <c r="BU79" s="876"/>
      <c r="BV79" s="876"/>
      <c r="BW79" s="876"/>
      <c r="BX79" s="876"/>
      <c r="BY79" s="876"/>
      <c r="BZ79" s="876"/>
      <c r="CA79" s="876"/>
      <c r="CB79" s="876"/>
      <c r="CC79" s="876"/>
      <c r="CD79" s="876"/>
      <c r="CE79" s="876"/>
      <c r="CF79" s="876"/>
      <c r="CG79" s="881"/>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224"/>
    </row>
    <row r="80" spans="1:131" ht="26.25" customHeight="1" x14ac:dyDescent="0.15">
      <c r="A80" s="232">
        <v>13</v>
      </c>
      <c r="B80" s="889"/>
      <c r="C80" s="890"/>
      <c r="D80" s="890"/>
      <c r="E80" s="890"/>
      <c r="F80" s="890"/>
      <c r="G80" s="890"/>
      <c r="H80" s="890"/>
      <c r="I80" s="890"/>
      <c r="J80" s="890"/>
      <c r="K80" s="890"/>
      <c r="L80" s="890"/>
      <c r="M80" s="890"/>
      <c r="N80" s="890"/>
      <c r="O80" s="890"/>
      <c r="P80" s="891"/>
      <c r="Q80" s="892"/>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35"/>
      <c r="BF80" s="235"/>
      <c r="BG80" s="235"/>
      <c r="BH80" s="235"/>
      <c r="BI80" s="235"/>
      <c r="BJ80" s="235"/>
      <c r="BK80" s="235"/>
      <c r="BL80" s="235"/>
      <c r="BM80" s="235"/>
      <c r="BN80" s="235"/>
      <c r="BO80" s="235"/>
      <c r="BP80" s="235"/>
      <c r="BQ80" s="232">
        <v>74</v>
      </c>
      <c r="BR80" s="237"/>
      <c r="BS80" s="875"/>
      <c r="BT80" s="876"/>
      <c r="BU80" s="876"/>
      <c r="BV80" s="876"/>
      <c r="BW80" s="876"/>
      <c r="BX80" s="876"/>
      <c r="BY80" s="876"/>
      <c r="BZ80" s="876"/>
      <c r="CA80" s="876"/>
      <c r="CB80" s="876"/>
      <c r="CC80" s="876"/>
      <c r="CD80" s="876"/>
      <c r="CE80" s="876"/>
      <c r="CF80" s="876"/>
      <c r="CG80" s="881"/>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224"/>
    </row>
    <row r="81" spans="1:131" ht="26.25" customHeight="1" x14ac:dyDescent="0.15">
      <c r="A81" s="232">
        <v>14</v>
      </c>
      <c r="B81" s="889"/>
      <c r="C81" s="890"/>
      <c r="D81" s="890"/>
      <c r="E81" s="890"/>
      <c r="F81" s="890"/>
      <c r="G81" s="890"/>
      <c r="H81" s="890"/>
      <c r="I81" s="890"/>
      <c r="J81" s="890"/>
      <c r="K81" s="890"/>
      <c r="L81" s="890"/>
      <c r="M81" s="890"/>
      <c r="N81" s="890"/>
      <c r="O81" s="890"/>
      <c r="P81" s="891"/>
      <c r="Q81" s="892"/>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35"/>
      <c r="BF81" s="235"/>
      <c r="BG81" s="235"/>
      <c r="BH81" s="235"/>
      <c r="BI81" s="235"/>
      <c r="BJ81" s="235"/>
      <c r="BK81" s="235"/>
      <c r="BL81" s="235"/>
      <c r="BM81" s="235"/>
      <c r="BN81" s="235"/>
      <c r="BO81" s="235"/>
      <c r="BP81" s="235"/>
      <c r="BQ81" s="232">
        <v>75</v>
      </c>
      <c r="BR81" s="237"/>
      <c r="BS81" s="875"/>
      <c r="BT81" s="876"/>
      <c r="BU81" s="876"/>
      <c r="BV81" s="876"/>
      <c r="BW81" s="876"/>
      <c r="BX81" s="876"/>
      <c r="BY81" s="876"/>
      <c r="BZ81" s="876"/>
      <c r="CA81" s="876"/>
      <c r="CB81" s="876"/>
      <c r="CC81" s="876"/>
      <c r="CD81" s="876"/>
      <c r="CE81" s="876"/>
      <c r="CF81" s="876"/>
      <c r="CG81" s="881"/>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224"/>
    </row>
    <row r="82" spans="1:131" ht="26.25" customHeight="1" x14ac:dyDescent="0.15">
      <c r="A82" s="232">
        <v>15</v>
      </c>
      <c r="B82" s="889"/>
      <c r="C82" s="890"/>
      <c r="D82" s="890"/>
      <c r="E82" s="890"/>
      <c r="F82" s="890"/>
      <c r="G82" s="890"/>
      <c r="H82" s="890"/>
      <c r="I82" s="890"/>
      <c r="J82" s="890"/>
      <c r="K82" s="890"/>
      <c r="L82" s="890"/>
      <c r="M82" s="890"/>
      <c r="N82" s="890"/>
      <c r="O82" s="890"/>
      <c r="P82" s="891"/>
      <c r="Q82" s="892"/>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35"/>
      <c r="BF82" s="235"/>
      <c r="BG82" s="235"/>
      <c r="BH82" s="235"/>
      <c r="BI82" s="235"/>
      <c r="BJ82" s="235"/>
      <c r="BK82" s="235"/>
      <c r="BL82" s="235"/>
      <c r="BM82" s="235"/>
      <c r="BN82" s="235"/>
      <c r="BO82" s="235"/>
      <c r="BP82" s="235"/>
      <c r="BQ82" s="232">
        <v>76</v>
      </c>
      <c r="BR82" s="237"/>
      <c r="BS82" s="875"/>
      <c r="BT82" s="876"/>
      <c r="BU82" s="876"/>
      <c r="BV82" s="876"/>
      <c r="BW82" s="876"/>
      <c r="BX82" s="876"/>
      <c r="BY82" s="876"/>
      <c r="BZ82" s="876"/>
      <c r="CA82" s="876"/>
      <c r="CB82" s="876"/>
      <c r="CC82" s="876"/>
      <c r="CD82" s="876"/>
      <c r="CE82" s="876"/>
      <c r="CF82" s="876"/>
      <c r="CG82" s="881"/>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224"/>
    </row>
    <row r="83" spans="1:131" ht="26.25" customHeight="1" x14ac:dyDescent="0.15">
      <c r="A83" s="232">
        <v>16</v>
      </c>
      <c r="B83" s="889"/>
      <c r="C83" s="890"/>
      <c r="D83" s="890"/>
      <c r="E83" s="890"/>
      <c r="F83" s="890"/>
      <c r="G83" s="890"/>
      <c r="H83" s="890"/>
      <c r="I83" s="890"/>
      <c r="J83" s="890"/>
      <c r="K83" s="890"/>
      <c r="L83" s="890"/>
      <c r="M83" s="890"/>
      <c r="N83" s="890"/>
      <c r="O83" s="890"/>
      <c r="P83" s="891"/>
      <c r="Q83" s="892"/>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35"/>
      <c r="BF83" s="235"/>
      <c r="BG83" s="235"/>
      <c r="BH83" s="235"/>
      <c r="BI83" s="235"/>
      <c r="BJ83" s="235"/>
      <c r="BK83" s="235"/>
      <c r="BL83" s="235"/>
      <c r="BM83" s="235"/>
      <c r="BN83" s="235"/>
      <c r="BO83" s="235"/>
      <c r="BP83" s="235"/>
      <c r="BQ83" s="232">
        <v>77</v>
      </c>
      <c r="BR83" s="237"/>
      <c r="BS83" s="875"/>
      <c r="BT83" s="876"/>
      <c r="BU83" s="876"/>
      <c r="BV83" s="876"/>
      <c r="BW83" s="876"/>
      <c r="BX83" s="876"/>
      <c r="BY83" s="876"/>
      <c r="BZ83" s="876"/>
      <c r="CA83" s="876"/>
      <c r="CB83" s="876"/>
      <c r="CC83" s="876"/>
      <c r="CD83" s="876"/>
      <c r="CE83" s="876"/>
      <c r="CF83" s="876"/>
      <c r="CG83" s="881"/>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224"/>
    </row>
    <row r="84" spans="1:131" ht="26.25" customHeight="1" x14ac:dyDescent="0.15">
      <c r="A84" s="232">
        <v>17</v>
      </c>
      <c r="B84" s="889"/>
      <c r="C84" s="890"/>
      <c r="D84" s="890"/>
      <c r="E84" s="890"/>
      <c r="F84" s="890"/>
      <c r="G84" s="890"/>
      <c r="H84" s="890"/>
      <c r="I84" s="890"/>
      <c r="J84" s="890"/>
      <c r="K84" s="890"/>
      <c r="L84" s="890"/>
      <c r="M84" s="890"/>
      <c r="N84" s="890"/>
      <c r="O84" s="890"/>
      <c r="P84" s="891"/>
      <c r="Q84" s="892"/>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35"/>
      <c r="BF84" s="235"/>
      <c r="BG84" s="235"/>
      <c r="BH84" s="235"/>
      <c r="BI84" s="235"/>
      <c r="BJ84" s="235"/>
      <c r="BK84" s="235"/>
      <c r="BL84" s="235"/>
      <c r="BM84" s="235"/>
      <c r="BN84" s="235"/>
      <c r="BO84" s="235"/>
      <c r="BP84" s="235"/>
      <c r="BQ84" s="232">
        <v>78</v>
      </c>
      <c r="BR84" s="237"/>
      <c r="BS84" s="875"/>
      <c r="BT84" s="876"/>
      <c r="BU84" s="876"/>
      <c r="BV84" s="876"/>
      <c r="BW84" s="876"/>
      <c r="BX84" s="876"/>
      <c r="BY84" s="876"/>
      <c r="BZ84" s="876"/>
      <c r="CA84" s="876"/>
      <c r="CB84" s="876"/>
      <c r="CC84" s="876"/>
      <c r="CD84" s="876"/>
      <c r="CE84" s="876"/>
      <c r="CF84" s="876"/>
      <c r="CG84" s="881"/>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224"/>
    </row>
    <row r="85" spans="1:131" ht="26.25" customHeight="1" x14ac:dyDescent="0.15">
      <c r="A85" s="232">
        <v>18</v>
      </c>
      <c r="B85" s="889"/>
      <c r="C85" s="890"/>
      <c r="D85" s="890"/>
      <c r="E85" s="890"/>
      <c r="F85" s="890"/>
      <c r="G85" s="890"/>
      <c r="H85" s="890"/>
      <c r="I85" s="890"/>
      <c r="J85" s="890"/>
      <c r="K85" s="890"/>
      <c r="L85" s="890"/>
      <c r="M85" s="890"/>
      <c r="N85" s="890"/>
      <c r="O85" s="890"/>
      <c r="P85" s="891"/>
      <c r="Q85" s="892"/>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35"/>
      <c r="BF85" s="235"/>
      <c r="BG85" s="235"/>
      <c r="BH85" s="235"/>
      <c r="BI85" s="235"/>
      <c r="BJ85" s="235"/>
      <c r="BK85" s="235"/>
      <c r="BL85" s="235"/>
      <c r="BM85" s="235"/>
      <c r="BN85" s="235"/>
      <c r="BO85" s="235"/>
      <c r="BP85" s="235"/>
      <c r="BQ85" s="232">
        <v>79</v>
      </c>
      <c r="BR85" s="237"/>
      <c r="BS85" s="875"/>
      <c r="BT85" s="876"/>
      <c r="BU85" s="876"/>
      <c r="BV85" s="876"/>
      <c r="BW85" s="876"/>
      <c r="BX85" s="876"/>
      <c r="BY85" s="876"/>
      <c r="BZ85" s="876"/>
      <c r="CA85" s="876"/>
      <c r="CB85" s="876"/>
      <c r="CC85" s="876"/>
      <c r="CD85" s="876"/>
      <c r="CE85" s="876"/>
      <c r="CF85" s="876"/>
      <c r="CG85" s="881"/>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224"/>
    </row>
    <row r="86" spans="1:131" ht="26.25" customHeight="1" x14ac:dyDescent="0.15">
      <c r="A86" s="232">
        <v>19</v>
      </c>
      <c r="B86" s="889"/>
      <c r="C86" s="890"/>
      <c r="D86" s="890"/>
      <c r="E86" s="890"/>
      <c r="F86" s="890"/>
      <c r="G86" s="890"/>
      <c r="H86" s="890"/>
      <c r="I86" s="890"/>
      <c r="J86" s="890"/>
      <c r="K86" s="890"/>
      <c r="L86" s="890"/>
      <c r="M86" s="890"/>
      <c r="N86" s="890"/>
      <c r="O86" s="890"/>
      <c r="P86" s="891"/>
      <c r="Q86" s="892"/>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35"/>
      <c r="BF86" s="235"/>
      <c r="BG86" s="235"/>
      <c r="BH86" s="235"/>
      <c r="BI86" s="235"/>
      <c r="BJ86" s="235"/>
      <c r="BK86" s="235"/>
      <c r="BL86" s="235"/>
      <c r="BM86" s="235"/>
      <c r="BN86" s="235"/>
      <c r="BO86" s="235"/>
      <c r="BP86" s="235"/>
      <c r="BQ86" s="232">
        <v>80</v>
      </c>
      <c r="BR86" s="237"/>
      <c r="BS86" s="875"/>
      <c r="BT86" s="876"/>
      <c r="BU86" s="876"/>
      <c r="BV86" s="876"/>
      <c r="BW86" s="876"/>
      <c r="BX86" s="876"/>
      <c r="BY86" s="876"/>
      <c r="BZ86" s="876"/>
      <c r="CA86" s="876"/>
      <c r="CB86" s="876"/>
      <c r="CC86" s="876"/>
      <c r="CD86" s="876"/>
      <c r="CE86" s="876"/>
      <c r="CF86" s="876"/>
      <c r="CG86" s="881"/>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224"/>
    </row>
    <row r="87" spans="1:131" ht="26.25" customHeight="1" x14ac:dyDescent="0.15">
      <c r="A87" s="238">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35"/>
      <c r="BF87" s="235"/>
      <c r="BG87" s="235"/>
      <c r="BH87" s="235"/>
      <c r="BI87" s="235"/>
      <c r="BJ87" s="235"/>
      <c r="BK87" s="235"/>
      <c r="BL87" s="235"/>
      <c r="BM87" s="235"/>
      <c r="BN87" s="235"/>
      <c r="BO87" s="235"/>
      <c r="BP87" s="235"/>
      <c r="BQ87" s="232">
        <v>81</v>
      </c>
      <c r="BR87" s="237"/>
      <c r="BS87" s="875"/>
      <c r="BT87" s="876"/>
      <c r="BU87" s="876"/>
      <c r="BV87" s="876"/>
      <c r="BW87" s="876"/>
      <c r="BX87" s="876"/>
      <c r="BY87" s="876"/>
      <c r="BZ87" s="876"/>
      <c r="CA87" s="876"/>
      <c r="CB87" s="876"/>
      <c r="CC87" s="876"/>
      <c r="CD87" s="876"/>
      <c r="CE87" s="876"/>
      <c r="CF87" s="876"/>
      <c r="CG87" s="881"/>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224"/>
    </row>
    <row r="88" spans="1:131" ht="26.25" customHeight="1" thickBot="1" x14ac:dyDescent="0.2">
      <c r="A88" s="234" t="s">
        <v>377</v>
      </c>
      <c r="B88" s="803" t="s">
        <v>404</v>
      </c>
      <c r="C88" s="804"/>
      <c r="D88" s="804"/>
      <c r="E88" s="804"/>
      <c r="F88" s="804"/>
      <c r="G88" s="804"/>
      <c r="H88" s="804"/>
      <c r="I88" s="804"/>
      <c r="J88" s="804"/>
      <c r="K88" s="804"/>
      <c r="L88" s="804"/>
      <c r="M88" s="804"/>
      <c r="N88" s="804"/>
      <c r="O88" s="804"/>
      <c r="P88" s="805"/>
      <c r="Q88" s="856"/>
      <c r="R88" s="857"/>
      <c r="S88" s="857"/>
      <c r="T88" s="857"/>
      <c r="U88" s="857"/>
      <c r="V88" s="857"/>
      <c r="W88" s="857"/>
      <c r="X88" s="857"/>
      <c r="Y88" s="857"/>
      <c r="Z88" s="857"/>
      <c r="AA88" s="857"/>
      <c r="AB88" s="857"/>
      <c r="AC88" s="857"/>
      <c r="AD88" s="857"/>
      <c r="AE88" s="857"/>
      <c r="AF88" s="860">
        <v>3705</v>
      </c>
      <c r="AG88" s="860"/>
      <c r="AH88" s="860"/>
      <c r="AI88" s="860"/>
      <c r="AJ88" s="860"/>
      <c r="AK88" s="857"/>
      <c r="AL88" s="857"/>
      <c r="AM88" s="857"/>
      <c r="AN88" s="857"/>
      <c r="AO88" s="857"/>
      <c r="AP88" s="860">
        <v>6029</v>
      </c>
      <c r="AQ88" s="860"/>
      <c r="AR88" s="860"/>
      <c r="AS88" s="860"/>
      <c r="AT88" s="860"/>
      <c r="AU88" s="860">
        <v>3993</v>
      </c>
      <c r="AV88" s="860"/>
      <c r="AW88" s="860"/>
      <c r="AX88" s="860"/>
      <c r="AY88" s="860"/>
      <c r="AZ88" s="865"/>
      <c r="BA88" s="865"/>
      <c r="BB88" s="865"/>
      <c r="BC88" s="865"/>
      <c r="BD88" s="866"/>
      <c r="BE88" s="235"/>
      <c r="BF88" s="235"/>
      <c r="BG88" s="235"/>
      <c r="BH88" s="235"/>
      <c r="BI88" s="235"/>
      <c r="BJ88" s="235"/>
      <c r="BK88" s="235"/>
      <c r="BL88" s="235"/>
      <c r="BM88" s="235"/>
      <c r="BN88" s="235"/>
      <c r="BO88" s="235"/>
      <c r="BP88" s="235"/>
      <c r="BQ88" s="232">
        <v>82</v>
      </c>
      <c r="BR88" s="237"/>
      <c r="BS88" s="875"/>
      <c r="BT88" s="876"/>
      <c r="BU88" s="876"/>
      <c r="BV88" s="876"/>
      <c r="BW88" s="876"/>
      <c r="BX88" s="876"/>
      <c r="BY88" s="876"/>
      <c r="BZ88" s="876"/>
      <c r="CA88" s="876"/>
      <c r="CB88" s="876"/>
      <c r="CC88" s="876"/>
      <c r="CD88" s="876"/>
      <c r="CE88" s="876"/>
      <c r="CF88" s="876"/>
      <c r="CG88" s="881"/>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5"/>
      <c r="BT89" s="876"/>
      <c r="BU89" s="876"/>
      <c r="BV89" s="876"/>
      <c r="BW89" s="876"/>
      <c r="BX89" s="876"/>
      <c r="BY89" s="876"/>
      <c r="BZ89" s="876"/>
      <c r="CA89" s="876"/>
      <c r="CB89" s="876"/>
      <c r="CC89" s="876"/>
      <c r="CD89" s="876"/>
      <c r="CE89" s="876"/>
      <c r="CF89" s="876"/>
      <c r="CG89" s="881"/>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5"/>
      <c r="BT90" s="876"/>
      <c r="BU90" s="876"/>
      <c r="BV90" s="876"/>
      <c r="BW90" s="876"/>
      <c r="BX90" s="876"/>
      <c r="BY90" s="876"/>
      <c r="BZ90" s="876"/>
      <c r="CA90" s="876"/>
      <c r="CB90" s="876"/>
      <c r="CC90" s="876"/>
      <c r="CD90" s="876"/>
      <c r="CE90" s="876"/>
      <c r="CF90" s="876"/>
      <c r="CG90" s="881"/>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5"/>
      <c r="BT91" s="876"/>
      <c r="BU91" s="876"/>
      <c r="BV91" s="876"/>
      <c r="BW91" s="876"/>
      <c r="BX91" s="876"/>
      <c r="BY91" s="876"/>
      <c r="BZ91" s="876"/>
      <c r="CA91" s="876"/>
      <c r="CB91" s="876"/>
      <c r="CC91" s="876"/>
      <c r="CD91" s="876"/>
      <c r="CE91" s="876"/>
      <c r="CF91" s="876"/>
      <c r="CG91" s="881"/>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5"/>
      <c r="BT92" s="876"/>
      <c r="BU92" s="876"/>
      <c r="BV92" s="876"/>
      <c r="BW92" s="876"/>
      <c r="BX92" s="876"/>
      <c r="BY92" s="876"/>
      <c r="BZ92" s="876"/>
      <c r="CA92" s="876"/>
      <c r="CB92" s="876"/>
      <c r="CC92" s="876"/>
      <c r="CD92" s="876"/>
      <c r="CE92" s="876"/>
      <c r="CF92" s="876"/>
      <c r="CG92" s="881"/>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5"/>
      <c r="BT93" s="876"/>
      <c r="BU93" s="876"/>
      <c r="BV93" s="876"/>
      <c r="BW93" s="876"/>
      <c r="BX93" s="876"/>
      <c r="BY93" s="876"/>
      <c r="BZ93" s="876"/>
      <c r="CA93" s="876"/>
      <c r="CB93" s="876"/>
      <c r="CC93" s="876"/>
      <c r="CD93" s="876"/>
      <c r="CE93" s="876"/>
      <c r="CF93" s="876"/>
      <c r="CG93" s="881"/>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5"/>
      <c r="BT94" s="876"/>
      <c r="BU94" s="876"/>
      <c r="BV94" s="876"/>
      <c r="BW94" s="876"/>
      <c r="BX94" s="876"/>
      <c r="BY94" s="876"/>
      <c r="BZ94" s="876"/>
      <c r="CA94" s="876"/>
      <c r="CB94" s="876"/>
      <c r="CC94" s="876"/>
      <c r="CD94" s="876"/>
      <c r="CE94" s="876"/>
      <c r="CF94" s="876"/>
      <c r="CG94" s="881"/>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5"/>
      <c r="BT95" s="876"/>
      <c r="BU95" s="876"/>
      <c r="BV95" s="876"/>
      <c r="BW95" s="876"/>
      <c r="BX95" s="876"/>
      <c r="BY95" s="876"/>
      <c r="BZ95" s="876"/>
      <c r="CA95" s="876"/>
      <c r="CB95" s="876"/>
      <c r="CC95" s="876"/>
      <c r="CD95" s="876"/>
      <c r="CE95" s="876"/>
      <c r="CF95" s="876"/>
      <c r="CG95" s="881"/>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5"/>
      <c r="BT96" s="876"/>
      <c r="BU96" s="876"/>
      <c r="BV96" s="876"/>
      <c r="BW96" s="876"/>
      <c r="BX96" s="876"/>
      <c r="BY96" s="876"/>
      <c r="BZ96" s="876"/>
      <c r="CA96" s="876"/>
      <c r="CB96" s="876"/>
      <c r="CC96" s="876"/>
      <c r="CD96" s="876"/>
      <c r="CE96" s="876"/>
      <c r="CF96" s="876"/>
      <c r="CG96" s="881"/>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5"/>
      <c r="BT97" s="876"/>
      <c r="BU97" s="876"/>
      <c r="BV97" s="876"/>
      <c r="BW97" s="876"/>
      <c r="BX97" s="876"/>
      <c r="BY97" s="876"/>
      <c r="BZ97" s="876"/>
      <c r="CA97" s="876"/>
      <c r="CB97" s="876"/>
      <c r="CC97" s="876"/>
      <c r="CD97" s="876"/>
      <c r="CE97" s="876"/>
      <c r="CF97" s="876"/>
      <c r="CG97" s="881"/>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5"/>
      <c r="BT98" s="876"/>
      <c r="BU98" s="876"/>
      <c r="BV98" s="876"/>
      <c r="BW98" s="876"/>
      <c r="BX98" s="876"/>
      <c r="BY98" s="876"/>
      <c r="BZ98" s="876"/>
      <c r="CA98" s="876"/>
      <c r="CB98" s="876"/>
      <c r="CC98" s="876"/>
      <c r="CD98" s="876"/>
      <c r="CE98" s="876"/>
      <c r="CF98" s="876"/>
      <c r="CG98" s="881"/>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5"/>
      <c r="BT99" s="876"/>
      <c r="BU99" s="876"/>
      <c r="BV99" s="876"/>
      <c r="BW99" s="876"/>
      <c r="BX99" s="876"/>
      <c r="BY99" s="876"/>
      <c r="BZ99" s="876"/>
      <c r="CA99" s="876"/>
      <c r="CB99" s="876"/>
      <c r="CC99" s="876"/>
      <c r="CD99" s="876"/>
      <c r="CE99" s="876"/>
      <c r="CF99" s="876"/>
      <c r="CG99" s="881"/>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5"/>
      <c r="BT100" s="876"/>
      <c r="BU100" s="876"/>
      <c r="BV100" s="876"/>
      <c r="BW100" s="876"/>
      <c r="BX100" s="876"/>
      <c r="BY100" s="876"/>
      <c r="BZ100" s="876"/>
      <c r="CA100" s="876"/>
      <c r="CB100" s="876"/>
      <c r="CC100" s="876"/>
      <c r="CD100" s="876"/>
      <c r="CE100" s="876"/>
      <c r="CF100" s="876"/>
      <c r="CG100" s="881"/>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5"/>
      <c r="BT101" s="876"/>
      <c r="BU101" s="876"/>
      <c r="BV101" s="876"/>
      <c r="BW101" s="876"/>
      <c r="BX101" s="876"/>
      <c r="BY101" s="876"/>
      <c r="BZ101" s="876"/>
      <c r="CA101" s="876"/>
      <c r="CB101" s="876"/>
      <c r="CC101" s="876"/>
      <c r="CD101" s="876"/>
      <c r="CE101" s="876"/>
      <c r="CF101" s="876"/>
      <c r="CG101" s="881"/>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803" t="s">
        <v>405</v>
      </c>
      <c r="BS102" s="804"/>
      <c r="BT102" s="804"/>
      <c r="BU102" s="804"/>
      <c r="BV102" s="804"/>
      <c r="BW102" s="804"/>
      <c r="BX102" s="804"/>
      <c r="BY102" s="804"/>
      <c r="BZ102" s="804"/>
      <c r="CA102" s="804"/>
      <c r="CB102" s="804"/>
      <c r="CC102" s="804"/>
      <c r="CD102" s="804"/>
      <c r="CE102" s="804"/>
      <c r="CF102" s="804"/>
      <c r="CG102" s="805"/>
      <c r="CH102" s="903"/>
      <c r="CI102" s="904"/>
      <c r="CJ102" s="904"/>
      <c r="CK102" s="904"/>
      <c r="CL102" s="905"/>
      <c r="CM102" s="903"/>
      <c r="CN102" s="904"/>
      <c r="CO102" s="904"/>
      <c r="CP102" s="904"/>
      <c r="CQ102" s="905"/>
      <c r="CR102" s="906">
        <v>195</v>
      </c>
      <c r="CS102" s="868"/>
      <c r="CT102" s="868"/>
      <c r="CU102" s="868"/>
      <c r="CV102" s="907"/>
      <c r="CW102" s="906">
        <v>60</v>
      </c>
      <c r="CX102" s="868"/>
      <c r="CY102" s="868"/>
      <c r="CZ102" s="868"/>
      <c r="DA102" s="907"/>
      <c r="DB102" s="906" t="s">
        <v>557</v>
      </c>
      <c r="DC102" s="868"/>
      <c r="DD102" s="868"/>
      <c r="DE102" s="868"/>
      <c r="DF102" s="907"/>
      <c r="DG102" s="906">
        <v>540</v>
      </c>
      <c r="DH102" s="868"/>
      <c r="DI102" s="868"/>
      <c r="DJ102" s="868"/>
      <c r="DK102" s="907"/>
      <c r="DL102" s="906" t="s">
        <v>557</v>
      </c>
      <c r="DM102" s="868"/>
      <c r="DN102" s="868"/>
      <c r="DO102" s="868"/>
      <c r="DP102" s="907"/>
      <c r="DQ102" s="906" t="s">
        <v>557</v>
      </c>
      <c r="DR102" s="868"/>
      <c r="DS102" s="868"/>
      <c r="DT102" s="868"/>
      <c r="DU102" s="907"/>
      <c r="DV102" s="803"/>
      <c r="DW102" s="804"/>
      <c r="DX102" s="804"/>
      <c r="DY102" s="804"/>
      <c r="DZ102" s="930"/>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31" t="s">
        <v>406</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32" t="s">
        <v>407</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408</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409</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33" t="s">
        <v>410</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411</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24" customFormat="1" ht="26.25" customHeight="1" x14ac:dyDescent="0.15">
      <c r="A109" s="92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413</v>
      </c>
      <c r="AB109" s="909"/>
      <c r="AC109" s="909"/>
      <c r="AD109" s="909"/>
      <c r="AE109" s="910"/>
      <c r="AF109" s="908" t="s">
        <v>414</v>
      </c>
      <c r="AG109" s="909"/>
      <c r="AH109" s="909"/>
      <c r="AI109" s="909"/>
      <c r="AJ109" s="910"/>
      <c r="AK109" s="908" t="s">
        <v>294</v>
      </c>
      <c r="AL109" s="909"/>
      <c r="AM109" s="909"/>
      <c r="AN109" s="909"/>
      <c r="AO109" s="910"/>
      <c r="AP109" s="908" t="s">
        <v>415</v>
      </c>
      <c r="AQ109" s="909"/>
      <c r="AR109" s="909"/>
      <c r="AS109" s="909"/>
      <c r="AT109" s="911"/>
      <c r="AU109" s="92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413</v>
      </c>
      <c r="BR109" s="909"/>
      <c r="BS109" s="909"/>
      <c r="BT109" s="909"/>
      <c r="BU109" s="910"/>
      <c r="BV109" s="908" t="s">
        <v>414</v>
      </c>
      <c r="BW109" s="909"/>
      <c r="BX109" s="909"/>
      <c r="BY109" s="909"/>
      <c r="BZ109" s="910"/>
      <c r="CA109" s="908" t="s">
        <v>294</v>
      </c>
      <c r="CB109" s="909"/>
      <c r="CC109" s="909"/>
      <c r="CD109" s="909"/>
      <c r="CE109" s="910"/>
      <c r="CF109" s="929" t="s">
        <v>415</v>
      </c>
      <c r="CG109" s="929"/>
      <c r="CH109" s="929"/>
      <c r="CI109" s="929"/>
      <c r="CJ109" s="929"/>
      <c r="CK109" s="908"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413</v>
      </c>
      <c r="DH109" s="909"/>
      <c r="DI109" s="909"/>
      <c r="DJ109" s="909"/>
      <c r="DK109" s="910"/>
      <c r="DL109" s="908" t="s">
        <v>414</v>
      </c>
      <c r="DM109" s="909"/>
      <c r="DN109" s="909"/>
      <c r="DO109" s="909"/>
      <c r="DP109" s="910"/>
      <c r="DQ109" s="908" t="s">
        <v>294</v>
      </c>
      <c r="DR109" s="909"/>
      <c r="DS109" s="909"/>
      <c r="DT109" s="909"/>
      <c r="DU109" s="910"/>
      <c r="DV109" s="908" t="s">
        <v>415</v>
      </c>
      <c r="DW109" s="909"/>
      <c r="DX109" s="909"/>
      <c r="DY109" s="909"/>
      <c r="DZ109" s="911"/>
    </row>
    <row r="110" spans="1:131" s="224" customFormat="1" ht="26.25" customHeight="1" x14ac:dyDescent="0.15">
      <c r="A110" s="912" t="s">
        <v>417</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3260808</v>
      </c>
      <c r="AB110" s="916"/>
      <c r="AC110" s="916"/>
      <c r="AD110" s="916"/>
      <c r="AE110" s="917"/>
      <c r="AF110" s="918">
        <v>3542301</v>
      </c>
      <c r="AG110" s="916"/>
      <c r="AH110" s="916"/>
      <c r="AI110" s="916"/>
      <c r="AJ110" s="917"/>
      <c r="AK110" s="918">
        <v>3573386</v>
      </c>
      <c r="AL110" s="916"/>
      <c r="AM110" s="916"/>
      <c r="AN110" s="916"/>
      <c r="AO110" s="917"/>
      <c r="AP110" s="919">
        <v>20</v>
      </c>
      <c r="AQ110" s="920"/>
      <c r="AR110" s="920"/>
      <c r="AS110" s="920"/>
      <c r="AT110" s="921"/>
      <c r="AU110" s="922" t="s">
        <v>69</v>
      </c>
      <c r="AV110" s="923"/>
      <c r="AW110" s="923"/>
      <c r="AX110" s="923"/>
      <c r="AY110" s="923"/>
      <c r="AZ110" s="945" t="s">
        <v>418</v>
      </c>
      <c r="BA110" s="913"/>
      <c r="BB110" s="913"/>
      <c r="BC110" s="913"/>
      <c r="BD110" s="913"/>
      <c r="BE110" s="913"/>
      <c r="BF110" s="913"/>
      <c r="BG110" s="913"/>
      <c r="BH110" s="913"/>
      <c r="BI110" s="913"/>
      <c r="BJ110" s="913"/>
      <c r="BK110" s="913"/>
      <c r="BL110" s="913"/>
      <c r="BM110" s="913"/>
      <c r="BN110" s="913"/>
      <c r="BO110" s="913"/>
      <c r="BP110" s="914"/>
      <c r="BQ110" s="946">
        <v>40150272</v>
      </c>
      <c r="BR110" s="947"/>
      <c r="BS110" s="947"/>
      <c r="BT110" s="947"/>
      <c r="BU110" s="947"/>
      <c r="BV110" s="947">
        <v>38531443</v>
      </c>
      <c r="BW110" s="947"/>
      <c r="BX110" s="947"/>
      <c r="BY110" s="947"/>
      <c r="BZ110" s="947"/>
      <c r="CA110" s="947">
        <v>36920274</v>
      </c>
      <c r="CB110" s="947"/>
      <c r="CC110" s="947"/>
      <c r="CD110" s="947"/>
      <c r="CE110" s="947"/>
      <c r="CF110" s="960">
        <v>206.9</v>
      </c>
      <c r="CG110" s="961"/>
      <c r="CH110" s="961"/>
      <c r="CI110" s="961"/>
      <c r="CJ110" s="961"/>
      <c r="CK110" s="962" t="s">
        <v>419</v>
      </c>
      <c r="CL110" s="963"/>
      <c r="CM110" s="945" t="s">
        <v>420</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v>548732</v>
      </c>
      <c r="DH110" s="947"/>
      <c r="DI110" s="947"/>
      <c r="DJ110" s="947"/>
      <c r="DK110" s="947"/>
      <c r="DL110" s="947">
        <v>491857</v>
      </c>
      <c r="DM110" s="947"/>
      <c r="DN110" s="947"/>
      <c r="DO110" s="947"/>
      <c r="DP110" s="947"/>
      <c r="DQ110" s="947">
        <v>434983</v>
      </c>
      <c r="DR110" s="947"/>
      <c r="DS110" s="947"/>
      <c r="DT110" s="947"/>
      <c r="DU110" s="947"/>
      <c r="DV110" s="948">
        <v>2.4</v>
      </c>
      <c r="DW110" s="948"/>
      <c r="DX110" s="948"/>
      <c r="DY110" s="948"/>
      <c r="DZ110" s="949"/>
    </row>
    <row r="111" spans="1:131" s="224" customFormat="1" ht="26.25" customHeight="1" x14ac:dyDescent="0.15">
      <c r="A111" s="950" t="s">
        <v>421</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24"/>
      <c r="AV111" s="925"/>
      <c r="AW111" s="925"/>
      <c r="AX111" s="925"/>
      <c r="AY111" s="925"/>
      <c r="AZ111" s="938" t="s">
        <v>422</v>
      </c>
      <c r="BA111" s="939"/>
      <c r="BB111" s="939"/>
      <c r="BC111" s="939"/>
      <c r="BD111" s="939"/>
      <c r="BE111" s="939"/>
      <c r="BF111" s="939"/>
      <c r="BG111" s="939"/>
      <c r="BH111" s="939"/>
      <c r="BI111" s="939"/>
      <c r="BJ111" s="939"/>
      <c r="BK111" s="939"/>
      <c r="BL111" s="939"/>
      <c r="BM111" s="939"/>
      <c r="BN111" s="939"/>
      <c r="BO111" s="939"/>
      <c r="BP111" s="940"/>
      <c r="BQ111" s="941">
        <v>655422</v>
      </c>
      <c r="BR111" s="942"/>
      <c r="BS111" s="942"/>
      <c r="BT111" s="942"/>
      <c r="BU111" s="942"/>
      <c r="BV111" s="942">
        <v>583917</v>
      </c>
      <c r="BW111" s="942"/>
      <c r="BX111" s="942"/>
      <c r="BY111" s="942"/>
      <c r="BZ111" s="942"/>
      <c r="CA111" s="942">
        <v>489293</v>
      </c>
      <c r="CB111" s="942"/>
      <c r="CC111" s="942"/>
      <c r="CD111" s="942"/>
      <c r="CE111" s="942"/>
      <c r="CF111" s="936">
        <v>2.7</v>
      </c>
      <c r="CG111" s="937"/>
      <c r="CH111" s="937"/>
      <c r="CI111" s="937"/>
      <c r="CJ111" s="937"/>
      <c r="CK111" s="964"/>
      <c r="CL111" s="965"/>
      <c r="CM111" s="938" t="s">
        <v>423</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122</v>
      </c>
      <c r="DH111" s="942"/>
      <c r="DI111" s="942"/>
      <c r="DJ111" s="942"/>
      <c r="DK111" s="942"/>
      <c r="DL111" s="942" t="s">
        <v>122</v>
      </c>
      <c r="DM111" s="942"/>
      <c r="DN111" s="942"/>
      <c r="DO111" s="942"/>
      <c r="DP111" s="942"/>
      <c r="DQ111" s="942" t="s">
        <v>122</v>
      </c>
      <c r="DR111" s="942"/>
      <c r="DS111" s="942"/>
      <c r="DT111" s="942"/>
      <c r="DU111" s="942"/>
      <c r="DV111" s="943" t="s">
        <v>122</v>
      </c>
      <c r="DW111" s="943"/>
      <c r="DX111" s="943"/>
      <c r="DY111" s="943"/>
      <c r="DZ111" s="944"/>
    </row>
    <row r="112" spans="1:131" s="224" customFormat="1" ht="26.25" customHeight="1" x14ac:dyDescent="0.15">
      <c r="A112" s="968" t="s">
        <v>424</v>
      </c>
      <c r="B112" s="969"/>
      <c r="C112" s="939" t="s">
        <v>425</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4">
        <v>6667</v>
      </c>
      <c r="AB112" s="975"/>
      <c r="AC112" s="975"/>
      <c r="AD112" s="975"/>
      <c r="AE112" s="976"/>
      <c r="AF112" s="977">
        <v>6667</v>
      </c>
      <c r="AG112" s="975"/>
      <c r="AH112" s="975"/>
      <c r="AI112" s="975"/>
      <c r="AJ112" s="976"/>
      <c r="AK112" s="977">
        <v>3207</v>
      </c>
      <c r="AL112" s="975"/>
      <c r="AM112" s="975"/>
      <c r="AN112" s="975"/>
      <c r="AO112" s="976"/>
      <c r="AP112" s="978">
        <v>0</v>
      </c>
      <c r="AQ112" s="979"/>
      <c r="AR112" s="979"/>
      <c r="AS112" s="979"/>
      <c r="AT112" s="980"/>
      <c r="AU112" s="924"/>
      <c r="AV112" s="925"/>
      <c r="AW112" s="925"/>
      <c r="AX112" s="925"/>
      <c r="AY112" s="925"/>
      <c r="AZ112" s="938" t="s">
        <v>426</v>
      </c>
      <c r="BA112" s="939"/>
      <c r="BB112" s="939"/>
      <c r="BC112" s="939"/>
      <c r="BD112" s="939"/>
      <c r="BE112" s="939"/>
      <c r="BF112" s="939"/>
      <c r="BG112" s="939"/>
      <c r="BH112" s="939"/>
      <c r="BI112" s="939"/>
      <c r="BJ112" s="939"/>
      <c r="BK112" s="939"/>
      <c r="BL112" s="939"/>
      <c r="BM112" s="939"/>
      <c r="BN112" s="939"/>
      <c r="BO112" s="939"/>
      <c r="BP112" s="940"/>
      <c r="BQ112" s="941">
        <v>9476522</v>
      </c>
      <c r="BR112" s="942"/>
      <c r="BS112" s="942"/>
      <c r="BT112" s="942"/>
      <c r="BU112" s="942"/>
      <c r="BV112" s="942">
        <v>11555528</v>
      </c>
      <c r="BW112" s="942"/>
      <c r="BX112" s="942"/>
      <c r="BY112" s="942"/>
      <c r="BZ112" s="942"/>
      <c r="CA112" s="942">
        <v>15958985</v>
      </c>
      <c r="CB112" s="942"/>
      <c r="CC112" s="942"/>
      <c r="CD112" s="942"/>
      <c r="CE112" s="942"/>
      <c r="CF112" s="936">
        <v>89.4</v>
      </c>
      <c r="CG112" s="937"/>
      <c r="CH112" s="937"/>
      <c r="CI112" s="937"/>
      <c r="CJ112" s="937"/>
      <c r="CK112" s="964"/>
      <c r="CL112" s="965"/>
      <c r="CM112" s="938" t="s">
        <v>427</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122</v>
      </c>
      <c r="DH112" s="942"/>
      <c r="DI112" s="942"/>
      <c r="DJ112" s="942"/>
      <c r="DK112" s="942"/>
      <c r="DL112" s="942" t="s">
        <v>122</v>
      </c>
      <c r="DM112" s="942"/>
      <c r="DN112" s="942"/>
      <c r="DO112" s="942"/>
      <c r="DP112" s="942"/>
      <c r="DQ112" s="942" t="s">
        <v>122</v>
      </c>
      <c r="DR112" s="942"/>
      <c r="DS112" s="942"/>
      <c r="DT112" s="942"/>
      <c r="DU112" s="942"/>
      <c r="DV112" s="943" t="s">
        <v>122</v>
      </c>
      <c r="DW112" s="943"/>
      <c r="DX112" s="943"/>
      <c r="DY112" s="943"/>
      <c r="DZ112" s="944"/>
    </row>
    <row r="113" spans="1:130" s="224" customFormat="1" ht="26.25" customHeight="1" x14ac:dyDescent="0.15">
      <c r="A113" s="970"/>
      <c r="B113" s="971"/>
      <c r="C113" s="939" t="s">
        <v>428</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710000</v>
      </c>
      <c r="AB113" s="954"/>
      <c r="AC113" s="954"/>
      <c r="AD113" s="954"/>
      <c r="AE113" s="955"/>
      <c r="AF113" s="956">
        <v>527765</v>
      </c>
      <c r="AG113" s="954"/>
      <c r="AH113" s="954"/>
      <c r="AI113" s="954"/>
      <c r="AJ113" s="955"/>
      <c r="AK113" s="956">
        <v>680133</v>
      </c>
      <c r="AL113" s="954"/>
      <c r="AM113" s="954"/>
      <c r="AN113" s="954"/>
      <c r="AO113" s="955"/>
      <c r="AP113" s="957">
        <v>3.8</v>
      </c>
      <c r="AQ113" s="958"/>
      <c r="AR113" s="958"/>
      <c r="AS113" s="958"/>
      <c r="AT113" s="959"/>
      <c r="AU113" s="924"/>
      <c r="AV113" s="925"/>
      <c r="AW113" s="925"/>
      <c r="AX113" s="925"/>
      <c r="AY113" s="925"/>
      <c r="AZ113" s="938" t="s">
        <v>429</v>
      </c>
      <c r="BA113" s="939"/>
      <c r="BB113" s="939"/>
      <c r="BC113" s="939"/>
      <c r="BD113" s="939"/>
      <c r="BE113" s="939"/>
      <c r="BF113" s="939"/>
      <c r="BG113" s="939"/>
      <c r="BH113" s="939"/>
      <c r="BI113" s="939"/>
      <c r="BJ113" s="939"/>
      <c r="BK113" s="939"/>
      <c r="BL113" s="939"/>
      <c r="BM113" s="939"/>
      <c r="BN113" s="939"/>
      <c r="BO113" s="939"/>
      <c r="BP113" s="940"/>
      <c r="BQ113" s="941">
        <v>4055261</v>
      </c>
      <c r="BR113" s="942"/>
      <c r="BS113" s="942"/>
      <c r="BT113" s="942"/>
      <c r="BU113" s="942"/>
      <c r="BV113" s="942">
        <v>3806081</v>
      </c>
      <c r="BW113" s="942"/>
      <c r="BX113" s="942"/>
      <c r="BY113" s="942"/>
      <c r="BZ113" s="942"/>
      <c r="CA113" s="942">
        <v>3993092</v>
      </c>
      <c r="CB113" s="942"/>
      <c r="CC113" s="942"/>
      <c r="CD113" s="942"/>
      <c r="CE113" s="942"/>
      <c r="CF113" s="936">
        <v>22.4</v>
      </c>
      <c r="CG113" s="937"/>
      <c r="CH113" s="937"/>
      <c r="CI113" s="937"/>
      <c r="CJ113" s="937"/>
      <c r="CK113" s="964"/>
      <c r="CL113" s="965"/>
      <c r="CM113" s="938" t="s">
        <v>430</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4" t="s">
        <v>122</v>
      </c>
      <c r="DH113" s="975"/>
      <c r="DI113" s="975"/>
      <c r="DJ113" s="975"/>
      <c r="DK113" s="976"/>
      <c r="DL113" s="977" t="s">
        <v>122</v>
      </c>
      <c r="DM113" s="975"/>
      <c r="DN113" s="975"/>
      <c r="DO113" s="975"/>
      <c r="DP113" s="976"/>
      <c r="DQ113" s="977" t="s">
        <v>122</v>
      </c>
      <c r="DR113" s="975"/>
      <c r="DS113" s="975"/>
      <c r="DT113" s="975"/>
      <c r="DU113" s="976"/>
      <c r="DV113" s="978" t="s">
        <v>122</v>
      </c>
      <c r="DW113" s="979"/>
      <c r="DX113" s="979"/>
      <c r="DY113" s="979"/>
      <c r="DZ113" s="980"/>
    </row>
    <row r="114" spans="1:130" s="224" customFormat="1" ht="26.25" customHeight="1" x14ac:dyDescent="0.15">
      <c r="A114" s="970"/>
      <c r="B114" s="971"/>
      <c r="C114" s="939" t="s">
        <v>431</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4">
        <v>444913</v>
      </c>
      <c r="AB114" s="975"/>
      <c r="AC114" s="975"/>
      <c r="AD114" s="975"/>
      <c r="AE114" s="976"/>
      <c r="AF114" s="977">
        <v>511352</v>
      </c>
      <c r="AG114" s="975"/>
      <c r="AH114" s="975"/>
      <c r="AI114" s="975"/>
      <c r="AJ114" s="976"/>
      <c r="AK114" s="977">
        <v>484904</v>
      </c>
      <c r="AL114" s="975"/>
      <c r="AM114" s="975"/>
      <c r="AN114" s="975"/>
      <c r="AO114" s="976"/>
      <c r="AP114" s="978">
        <v>2.7</v>
      </c>
      <c r="AQ114" s="979"/>
      <c r="AR114" s="979"/>
      <c r="AS114" s="979"/>
      <c r="AT114" s="980"/>
      <c r="AU114" s="924"/>
      <c r="AV114" s="925"/>
      <c r="AW114" s="925"/>
      <c r="AX114" s="925"/>
      <c r="AY114" s="925"/>
      <c r="AZ114" s="938" t="s">
        <v>432</v>
      </c>
      <c r="BA114" s="939"/>
      <c r="BB114" s="939"/>
      <c r="BC114" s="939"/>
      <c r="BD114" s="939"/>
      <c r="BE114" s="939"/>
      <c r="BF114" s="939"/>
      <c r="BG114" s="939"/>
      <c r="BH114" s="939"/>
      <c r="BI114" s="939"/>
      <c r="BJ114" s="939"/>
      <c r="BK114" s="939"/>
      <c r="BL114" s="939"/>
      <c r="BM114" s="939"/>
      <c r="BN114" s="939"/>
      <c r="BO114" s="939"/>
      <c r="BP114" s="940"/>
      <c r="BQ114" s="941">
        <v>4044069</v>
      </c>
      <c r="BR114" s="942"/>
      <c r="BS114" s="942"/>
      <c r="BT114" s="942"/>
      <c r="BU114" s="942"/>
      <c r="BV114" s="942">
        <v>3922901</v>
      </c>
      <c r="BW114" s="942"/>
      <c r="BX114" s="942"/>
      <c r="BY114" s="942"/>
      <c r="BZ114" s="942"/>
      <c r="CA114" s="942">
        <v>4044374</v>
      </c>
      <c r="CB114" s="942"/>
      <c r="CC114" s="942"/>
      <c r="CD114" s="942"/>
      <c r="CE114" s="942"/>
      <c r="CF114" s="936">
        <v>22.7</v>
      </c>
      <c r="CG114" s="937"/>
      <c r="CH114" s="937"/>
      <c r="CI114" s="937"/>
      <c r="CJ114" s="937"/>
      <c r="CK114" s="964"/>
      <c r="CL114" s="965"/>
      <c r="CM114" s="938" t="s">
        <v>433</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4" t="s">
        <v>122</v>
      </c>
      <c r="DH114" s="975"/>
      <c r="DI114" s="975"/>
      <c r="DJ114" s="975"/>
      <c r="DK114" s="976"/>
      <c r="DL114" s="977" t="s">
        <v>122</v>
      </c>
      <c r="DM114" s="975"/>
      <c r="DN114" s="975"/>
      <c r="DO114" s="975"/>
      <c r="DP114" s="976"/>
      <c r="DQ114" s="977" t="s">
        <v>122</v>
      </c>
      <c r="DR114" s="975"/>
      <c r="DS114" s="975"/>
      <c r="DT114" s="975"/>
      <c r="DU114" s="976"/>
      <c r="DV114" s="978" t="s">
        <v>122</v>
      </c>
      <c r="DW114" s="979"/>
      <c r="DX114" s="979"/>
      <c r="DY114" s="979"/>
      <c r="DZ114" s="980"/>
    </row>
    <row r="115" spans="1:130" s="224" customFormat="1" ht="26.25" customHeight="1" x14ac:dyDescent="0.15">
      <c r="A115" s="970"/>
      <c r="B115" s="971"/>
      <c r="C115" s="939" t="s">
        <v>434</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v>92502</v>
      </c>
      <c r="AB115" s="954"/>
      <c r="AC115" s="954"/>
      <c r="AD115" s="954"/>
      <c r="AE115" s="955"/>
      <c r="AF115" s="956">
        <v>78436</v>
      </c>
      <c r="AG115" s="954"/>
      <c r="AH115" s="954"/>
      <c r="AI115" s="954"/>
      <c r="AJ115" s="955"/>
      <c r="AK115" s="956">
        <v>105621</v>
      </c>
      <c r="AL115" s="954"/>
      <c r="AM115" s="954"/>
      <c r="AN115" s="954"/>
      <c r="AO115" s="955"/>
      <c r="AP115" s="957">
        <v>0.6</v>
      </c>
      <c r="AQ115" s="958"/>
      <c r="AR115" s="958"/>
      <c r="AS115" s="958"/>
      <c r="AT115" s="959"/>
      <c r="AU115" s="924"/>
      <c r="AV115" s="925"/>
      <c r="AW115" s="925"/>
      <c r="AX115" s="925"/>
      <c r="AY115" s="925"/>
      <c r="AZ115" s="938" t="s">
        <v>435</v>
      </c>
      <c r="BA115" s="939"/>
      <c r="BB115" s="939"/>
      <c r="BC115" s="939"/>
      <c r="BD115" s="939"/>
      <c r="BE115" s="939"/>
      <c r="BF115" s="939"/>
      <c r="BG115" s="939"/>
      <c r="BH115" s="939"/>
      <c r="BI115" s="939"/>
      <c r="BJ115" s="939"/>
      <c r="BK115" s="939"/>
      <c r="BL115" s="939"/>
      <c r="BM115" s="939"/>
      <c r="BN115" s="939"/>
      <c r="BO115" s="939"/>
      <c r="BP115" s="940"/>
      <c r="BQ115" s="941" t="s">
        <v>122</v>
      </c>
      <c r="BR115" s="942"/>
      <c r="BS115" s="942"/>
      <c r="BT115" s="942"/>
      <c r="BU115" s="942"/>
      <c r="BV115" s="942" t="s">
        <v>122</v>
      </c>
      <c r="BW115" s="942"/>
      <c r="BX115" s="942"/>
      <c r="BY115" s="942"/>
      <c r="BZ115" s="942"/>
      <c r="CA115" s="942" t="s">
        <v>122</v>
      </c>
      <c r="CB115" s="942"/>
      <c r="CC115" s="942"/>
      <c r="CD115" s="942"/>
      <c r="CE115" s="942"/>
      <c r="CF115" s="936" t="s">
        <v>122</v>
      </c>
      <c r="CG115" s="937"/>
      <c r="CH115" s="937"/>
      <c r="CI115" s="937"/>
      <c r="CJ115" s="937"/>
      <c r="CK115" s="964"/>
      <c r="CL115" s="965"/>
      <c r="CM115" s="938" t="s">
        <v>436</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4" t="s">
        <v>122</v>
      </c>
      <c r="DH115" s="975"/>
      <c r="DI115" s="975"/>
      <c r="DJ115" s="975"/>
      <c r="DK115" s="976"/>
      <c r="DL115" s="977" t="s">
        <v>122</v>
      </c>
      <c r="DM115" s="975"/>
      <c r="DN115" s="975"/>
      <c r="DO115" s="975"/>
      <c r="DP115" s="976"/>
      <c r="DQ115" s="977" t="s">
        <v>122</v>
      </c>
      <c r="DR115" s="975"/>
      <c r="DS115" s="975"/>
      <c r="DT115" s="975"/>
      <c r="DU115" s="976"/>
      <c r="DV115" s="978" t="s">
        <v>122</v>
      </c>
      <c r="DW115" s="979"/>
      <c r="DX115" s="979"/>
      <c r="DY115" s="979"/>
      <c r="DZ115" s="980"/>
    </row>
    <row r="116" spans="1:130" s="224" customFormat="1" ht="26.25" customHeight="1" x14ac:dyDescent="0.15">
      <c r="A116" s="972"/>
      <c r="B116" s="973"/>
      <c r="C116" s="981" t="s">
        <v>437</v>
      </c>
      <c r="D116" s="981"/>
      <c r="E116" s="981"/>
      <c r="F116" s="981"/>
      <c r="G116" s="981"/>
      <c r="H116" s="981"/>
      <c r="I116" s="981"/>
      <c r="J116" s="981"/>
      <c r="K116" s="981"/>
      <c r="L116" s="981"/>
      <c r="M116" s="981"/>
      <c r="N116" s="981"/>
      <c r="O116" s="981"/>
      <c r="P116" s="981"/>
      <c r="Q116" s="981"/>
      <c r="R116" s="981"/>
      <c r="S116" s="981"/>
      <c r="T116" s="981"/>
      <c r="U116" s="981"/>
      <c r="V116" s="981"/>
      <c r="W116" s="981"/>
      <c r="X116" s="981"/>
      <c r="Y116" s="981"/>
      <c r="Z116" s="982"/>
      <c r="AA116" s="974" t="s">
        <v>122</v>
      </c>
      <c r="AB116" s="975"/>
      <c r="AC116" s="975"/>
      <c r="AD116" s="975"/>
      <c r="AE116" s="976"/>
      <c r="AF116" s="977" t="s">
        <v>122</v>
      </c>
      <c r="AG116" s="975"/>
      <c r="AH116" s="975"/>
      <c r="AI116" s="975"/>
      <c r="AJ116" s="976"/>
      <c r="AK116" s="977" t="s">
        <v>122</v>
      </c>
      <c r="AL116" s="975"/>
      <c r="AM116" s="975"/>
      <c r="AN116" s="975"/>
      <c r="AO116" s="976"/>
      <c r="AP116" s="978" t="s">
        <v>122</v>
      </c>
      <c r="AQ116" s="979"/>
      <c r="AR116" s="979"/>
      <c r="AS116" s="979"/>
      <c r="AT116" s="980"/>
      <c r="AU116" s="924"/>
      <c r="AV116" s="925"/>
      <c r="AW116" s="925"/>
      <c r="AX116" s="925"/>
      <c r="AY116" s="925"/>
      <c r="AZ116" s="983" t="s">
        <v>438</v>
      </c>
      <c r="BA116" s="984"/>
      <c r="BB116" s="984"/>
      <c r="BC116" s="984"/>
      <c r="BD116" s="984"/>
      <c r="BE116" s="984"/>
      <c r="BF116" s="984"/>
      <c r="BG116" s="984"/>
      <c r="BH116" s="984"/>
      <c r="BI116" s="984"/>
      <c r="BJ116" s="984"/>
      <c r="BK116" s="984"/>
      <c r="BL116" s="984"/>
      <c r="BM116" s="984"/>
      <c r="BN116" s="984"/>
      <c r="BO116" s="984"/>
      <c r="BP116" s="985"/>
      <c r="BQ116" s="941" t="s">
        <v>122</v>
      </c>
      <c r="BR116" s="942"/>
      <c r="BS116" s="942"/>
      <c r="BT116" s="942"/>
      <c r="BU116" s="942"/>
      <c r="BV116" s="942" t="s">
        <v>122</v>
      </c>
      <c r="BW116" s="942"/>
      <c r="BX116" s="942"/>
      <c r="BY116" s="942"/>
      <c r="BZ116" s="942"/>
      <c r="CA116" s="942" t="s">
        <v>122</v>
      </c>
      <c r="CB116" s="942"/>
      <c r="CC116" s="942"/>
      <c r="CD116" s="942"/>
      <c r="CE116" s="942"/>
      <c r="CF116" s="936" t="s">
        <v>122</v>
      </c>
      <c r="CG116" s="937"/>
      <c r="CH116" s="937"/>
      <c r="CI116" s="937"/>
      <c r="CJ116" s="937"/>
      <c r="CK116" s="964"/>
      <c r="CL116" s="965"/>
      <c r="CM116" s="938" t="s">
        <v>439</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4">
        <v>24930</v>
      </c>
      <c r="DH116" s="975"/>
      <c r="DI116" s="975"/>
      <c r="DJ116" s="975"/>
      <c r="DK116" s="976"/>
      <c r="DL116" s="977">
        <v>18620</v>
      </c>
      <c r="DM116" s="975"/>
      <c r="DN116" s="975"/>
      <c r="DO116" s="975"/>
      <c r="DP116" s="976"/>
      <c r="DQ116" s="977">
        <v>12310</v>
      </c>
      <c r="DR116" s="975"/>
      <c r="DS116" s="975"/>
      <c r="DT116" s="975"/>
      <c r="DU116" s="976"/>
      <c r="DV116" s="978">
        <v>0.1</v>
      </c>
      <c r="DW116" s="979"/>
      <c r="DX116" s="979"/>
      <c r="DY116" s="979"/>
      <c r="DZ116" s="980"/>
    </row>
    <row r="117" spans="1:130" s="224" customFormat="1" ht="26.25" customHeight="1" x14ac:dyDescent="0.15">
      <c r="A117" s="92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3" t="s">
        <v>440</v>
      </c>
      <c r="Z117" s="910"/>
      <c r="AA117" s="994">
        <v>4514890</v>
      </c>
      <c r="AB117" s="995"/>
      <c r="AC117" s="995"/>
      <c r="AD117" s="995"/>
      <c r="AE117" s="996"/>
      <c r="AF117" s="997">
        <v>4666521</v>
      </c>
      <c r="AG117" s="995"/>
      <c r="AH117" s="995"/>
      <c r="AI117" s="995"/>
      <c r="AJ117" s="996"/>
      <c r="AK117" s="997">
        <v>4847251</v>
      </c>
      <c r="AL117" s="995"/>
      <c r="AM117" s="995"/>
      <c r="AN117" s="995"/>
      <c r="AO117" s="996"/>
      <c r="AP117" s="998"/>
      <c r="AQ117" s="999"/>
      <c r="AR117" s="999"/>
      <c r="AS117" s="999"/>
      <c r="AT117" s="1000"/>
      <c r="AU117" s="924"/>
      <c r="AV117" s="925"/>
      <c r="AW117" s="925"/>
      <c r="AX117" s="925"/>
      <c r="AY117" s="925"/>
      <c r="AZ117" s="990" t="s">
        <v>441</v>
      </c>
      <c r="BA117" s="991"/>
      <c r="BB117" s="991"/>
      <c r="BC117" s="991"/>
      <c r="BD117" s="991"/>
      <c r="BE117" s="991"/>
      <c r="BF117" s="991"/>
      <c r="BG117" s="991"/>
      <c r="BH117" s="991"/>
      <c r="BI117" s="991"/>
      <c r="BJ117" s="991"/>
      <c r="BK117" s="991"/>
      <c r="BL117" s="991"/>
      <c r="BM117" s="991"/>
      <c r="BN117" s="991"/>
      <c r="BO117" s="991"/>
      <c r="BP117" s="992"/>
      <c r="BQ117" s="941" t="s">
        <v>122</v>
      </c>
      <c r="BR117" s="942"/>
      <c r="BS117" s="942"/>
      <c r="BT117" s="942"/>
      <c r="BU117" s="942"/>
      <c r="BV117" s="942" t="s">
        <v>122</v>
      </c>
      <c r="BW117" s="942"/>
      <c r="BX117" s="942"/>
      <c r="BY117" s="942"/>
      <c r="BZ117" s="942"/>
      <c r="CA117" s="942" t="s">
        <v>122</v>
      </c>
      <c r="CB117" s="942"/>
      <c r="CC117" s="942"/>
      <c r="CD117" s="942"/>
      <c r="CE117" s="942"/>
      <c r="CF117" s="936" t="s">
        <v>122</v>
      </c>
      <c r="CG117" s="937"/>
      <c r="CH117" s="937"/>
      <c r="CI117" s="937"/>
      <c r="CJ117" s="937"/>
      <c r="CK117" s="964"/>
      <c r="CL117" s="965"/>
      <c r="CM117" s="938" t="s">
        <v>442</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4" t="s">
        <v>122</v>
      </c>
      <c r="DH117" s="975"/>
      <c r="DI117" s="975"/>
      <c r="DJ117" s="975"/>
      <c r="DK117" s="976"/>
      <c r="DL117" s="977" t="s">
        <v>122</v>
      </c>
      <c r="DM117" s="975"/>
      <c r="DN117" s="975"/>
      <c r="DO117" s="975"/>
      <c r="DP117" s="976"/>
      <c r="DQ117" s="977" t="s">
        <v>122</v>
      </c>
      <c r="DR117" s="975"/>
      <c r="DS117" s="975"/>
      <c r="DT117" s="975"/>
      <c r="DU117" s="976"/>
      <c r="DV117" s="978" t="s">
        <v>122</v>
      </c>
      <c r="DW117" s="979"/>
      <c r="DX117" s="979"/>
      <c r="DY117" s="979"/>
      <c r="DZ117" s="980"/>
    </row>
    <row r="118" spans="1:130" s="224" customFormat="1" ht="26.25" customHeight="1" x14ac:dyDescent="0.15">
      <c r="A118" s="92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413</v>
      </c>
      <c r="AB118" s="909"/>
      <c r="AC118" s="909"/>
      <c r="AD118" s="909"/>
      <c r="AE118" s="910"/>
      <c r="AF118" s="908" t="s">
        <v>414</v>
      </c>
      <c r="AG118" s="909"/>
      <c r="AH118" s="909"/>
      <c r="AI118" s="909"/>
      <c r="AJ118" s="910"/>
      <c r="AK118" s="908" t="s">
        <v>294</v>
      </c>
      <c r="AL118" s="909"/>
      <c r="AM118" s="909"/>
      <c r="AN118" s="909"/>
      <c r="AO118" s="910"/>
      <c r="AP118" s="986" t="s">
        <v>415</v>
      </c>
      <c r="AQ118" s="987"/>
      <c r="AR118" s="987"/>
      <c r="AS118" s="987"/>
      <c r="AT118" s="988"/>
      <c r="AU118" s="924"/>
      <c r="AV118" s="925"/>
      <c r="AW118" s="925"/>
      <c r="AX118" s="925"/>
      <c r="AY118" s="925"/>
      <c r="AZ118" s="989" t="s">
        <v>443</v>
      </c>
      <c r="BA118" s="981"/>
      <c r="BB118" s="981"/>
      <c r="BC118" s="981"/>
      <c r="BD118" s="981"/>
      <c r="BE118" s="981"/>
      <c r="BF118" s="981"/>
      <c r="BG118" s="981"/>
      <c r="BH118" s="981"/>
      <c r="BI118" s="981"/>
      <c r="BJ118" s="981"/>
      <c r="BK118" s="981"/>
      <c r="BL118" s="981"/>
      <c r="BM118" s="981"/>
      <c r="BN118" s="981"/>
      <c r="BO118" s="981"/>
      <c r="BP118" s="982"/>
      <c r="BQ118" s="1015" t="s">
        <v>122</v>
      </c>
      <c r="BR118" s="1016"/>
      <c r="BS118" s="1016"/>
      <c r="BT118" s="1016"/>
      <c r="BU118" s="1016"/>
      <c r="BV118" s="1016" t="s">
        <v>122</v>
      </c>
      <c r="BW118" s="1016"/>
      <c r="BX118" s="1016"/>
      <c r="BY118" s="1016"/>
      <c r="BZ118" s="1016"/>
      <c r="CA118" s="1016" t="s">
        <v>122</v>
      </c>
      <c r="CB118" s="1016"/>
      <c r="CC118" s="1016"/>
      <c r="CD118" s="1016"/>
      <c r="CE118" s="1016"/>
      <c r="CF118" s="936" t="s">
        <v>122</v>
      </c>
      <c r="CG118" s="937"/>
      <c r="CH118" s="937"/>
      <c r="CI118" s="937"/>
      <c r="CJ118" s="937"/>
      <c r="CK118" s="964"/>
      <c r="CL118" s="965"/>
      <c r="CM118" s="938" t="s">
        <v>444</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4" t="s">
        <v>122</v>
      </c>
      <c r="DH118" s="975"/>
      <c r="DI118" s="975"/>
      <c r="DJ118" s="975"/>
      <c r="DK118" s="976"/>
      <c r="DL118" s="977" t="s">
        <v>122</v>
      </c>
      <c r="DM118" s="975"/>
      <c r="DN118" s="975"/>
      <c r="DO118" s="975"/>
      <c r="DP118" s="976"/>
      <c r="DQ118" s="977" t="s">
        <v>122</v>
      </c>
      <c r="DR118" s="975"/>
      <c r="DS118" s="975"/>
      <c r="DT118" s="975"/>
      <c r="DU118" s="976"/>
      <c r="DV118" s="978" t="s">
        <v>122</v>
      </c>
      <c r="DW118" s="979"/>
      <c r="DX118" s="979"/>
      <c r="DY118" s="979"/>
      <c r="DZ118" s="980"/>
    </row>
    <row r="119" spans="1:130" s="224" customFormat="1" ht="26.25" customHeight="1" x14ac:dyDescent="0.15">
      <c r="A119" s="1072" t="s">
        <v>419</v>
      </c>
      <c r="B119" s="963"/>
      <c r="C119" s="945" t="s">
        <v>420</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v>64798</v>
      </c>
      <c r="AB119" s="916"/>
      <c r="AC119" s="916"/>
      <c r="AD119" s="916"/>
      <c r="AE119" s="917"/>
      <c r="AF119" s="918">
        <v>63010</v>
      </c>
      <c r="AG119" s="916"/>
      <c r="AH119" s="916"/>
      <c r="AI119" s="916"/>
      <c r="AJ119" s="917"/>
      <c r="AK119" s="918">
        <v>62416</v>
      </c>
      <c r="AL119" s="916"/>
      <c r="AM119" s="916"/>
      <c r="AN119" s="916"/>
      <c r="AO119" s="917"/>
      <c r="AP119" s="919">
        <v>0.3</v>
      </c>
      <c r="AQ119" s="920"/>
      <c r="AR119" s="920"/>
      <c r="AS119" s="920"/>
      <c r="AT119" s="921"/>
      <c r="AU119" s="926"/>
      <c r="AV119" s="927"/>
      <c r="AW119" s="927"/>
      <c r="AX119" s="927"/>
      <c r="AY119" s="927"/>
      <c r="AZ119" s="245" t="s">
        <v>177</v>
      </c>
      <c r="BA119" s="245"/>
      <c r="BB119" s="245"/>
      <c r="BC119" s="245"/>
      <c r="BD119" s="245"/>
      <c r="BE119" s="245"/>
      <c r="BF119" s="245"/>
      <c r="BG119" s="245"/>
      <c r="BH119" s="245"/>
      <c r="BI119" s="245"/>
      <c r="BJ119" s="245"/>
      <c r="BK119" s="245"/>
      <c r="BL119" s="245"/>
      <c r="BM119" s="245"/>
      <c r="BN119" s="245"/>
      <c r="BO119" s="993" t="s">
        <v>445</v>
      </c>
      <c r="BP119" s="1021"/>
      <c r="BQ119" s="1015">
        <v>58381546</v>
      </c>
      <c r="BR119" s="1016"/>
      <c r="BS119" s="1016"/>
      <c r="BT119" s="1016"/>
      <c r="BU119" s="1016"/>
      <c r="BV119" s="1016">
        <v>58399870</v>
      </c>
      <c r="BW119" s="1016"/>
      <c r="BX119" s="1016"/>
      <c r="BY119" s="1016"/>
      <c r="BZ119" s="1016"/>
      <c r="CA119" s="1016">
        <v>61406018</v>
      </c>
      <c r="CB119" s="1016"/>
      <c r="CC119" s="1016"/>
      <c r="CD119" s="1016"/>
      <c r="CE119" s="1016"/>
      <c r="CF119" s="1017"/>
      <c r="CG119" s="1018"/>
      <c r="CH119" s="1018"/>
      <c r="CI119" s="1018"/>
      <c r="CJ119" s="1019"/>
      <c r="CK119" s="966"/>
      <c r="CL119" s="967"/>
      <c r="CM119" s="989" t="s">
        <v>446</v>
      </c>
      <c r="CN119" s="981"/>
      <c r="CO119" s="981"/>
      <c r="CP119" s="981"/>
      <c r="CQ119" s="981"/>
      <c r="CR119" s="981"/>
      <c r="CS119" s="981"/>
      <c r="CT119" s="981"/>
      <c r="CU119" s="981"/>
      <c r="CV119" s="981"/>
      <c r="CW119" s="981"/>
      <c r="CX119" s="981"/>
      <c r="CY119" s="981"/>
      <c r="CZ119" s="981"/>
      <c r="DA119" s="981"/>
      <c r="DB119" s="981"/>
      <c r="DC119" s="981"/>
      <c r="DD119" s="981"/>
      <c r="DE119" s="981"/>
      <c r="DF119" s="982"/>
      <c r="DG119" s="1020">
        <v>81760</v>
      </c>
      <c r="DH119" s="1002"/>
      <c r="DI119" s="1002"/>
      <c r="DJ119" s="1002"/>
      <c r="DK119" s="1003"/>
      <c r="DL119" s="1001">
        <v>73440</v>
      </c>
      <c r="DM119" s="1002"/>
      <c r="DN119" s="1002"/>
      <c r="DO119" s="1002"/>
      <c r="DP119" s="1003"/>
      <c r="DQ119" s="1001">
        <v>42000</v>
      </c>
      <c r="DR119" s="1002"/>
      <c r="DS119" s="1002"/>
      <c r="DT119" s="1002"/>
      <c r="DU119" s="1003"/>
      <c r="DV119" s="1004">
        <v>0.2</v>
      </c>
      <c r="DW119" s="1005"/>
      <c r="DX119" s="1005"/>
      <c r="DY119" s="1005"/>
      <c r="DZ119" s="1006"/>
    </row>
    <row r="120" spans="1:130" s="224" customFormat="1" ht="26.25" customHeight="1" x14ac:dyDescent="0.15">
      <c r="A120" s="1073"/>
      <c r="B120" s="965"/>
      <c r="C120" s="938" t="s">
        <v>423</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4" t="s">
        <v>122</v>
      </c>
      <c r="AB120" s="975"/>
      <c r="AC120" s="975"/>
      <c r="AD120" s="975"/>
      <c r="AE120" s="976"/>
      <c r="AF120" s="977" t="s">
        <v>122</v>
      </c>
      <c r="AG120" s="975"/>
      <c r="AH120" s="975"/>
      <c r="AI120" s="975"/>
      <c r="AJ120" s="976"/>
      <c r="AK120" s="977" t="s">
        <v>122</v>
      </c>
      <c r="AL120" s="975"/>
      <c r="AM120" s="975"/>
      <c r="AN120" s="975"/>
      <c r="AO120" s="976"/>
      <c r="AP120" s="978" t="s">
        <v>122</v>
      </c>
      <c r="AQ120" s="979"/>
      <c r="AR120" s="979"/>
      <c r="AS120" s="979"/>
      <c r="AT120" s="980"/>
      <c r="AU120" s="1007" t="s">
        <v>447</v>
      </c>
      <c r="AV120" s="1008"/>
      <c r="AW120" s="1008"/>
      <c r="AX120" s="1008"/>
      <c r="AY120" s="1009"/>
      <c r="AZ120" s="945" t="s">
        <v>448</v>
      </c>
      <c r="BA120" s="913"/>
      <c r="BB120" s="913"/>
      <c r="BC120" s="913"/>
      <c r="BD120" s="913"/>
      <c r="BE120" s="913"/>
      <c r="BF120" s="913"/>
      <c r="BG120" s="913"/>
      <c r="BH120" s="913"/>
      <c r="BI120" s="913"/>
      <c r="BJ120" s="913"/>
      <c r="BK120" s="913"/>
      <c r="BL120" s="913"/>
      <c r="BM120" s="913"/>
      <c r="BN120" s="913"/>
      <c r="BO120" s="913"/>
      <c r="BP120" s="914"/>
      <c r="BQ120" s="946">
        <v>9712751</v>
      </c>
      <c r="BR120" s="947"/>
      <c r="BS120" s="947"/>
      <c r="BT120" s="947"/>
      <c r="BU120" s="947"/>
      <c r="BV120" s="947">
        <v>9997116</v>
      </c>
      <c r="BW120" s="947"/>
      <c r="BX120" s="947"/>
      <c r="BY120" s="947"/>
      <c r="BZ120" s="947"/>
      <c r="CA120" s="947">
        <v>11270698</v>
      </c>
      <c r="CB120" s="947"/>
      <c r="CC120" s="947"/>
      <c r="CD120" s="947"/>
      <c r="CE120" s="947"/>
      <c r="CF120" s="960">
        <v>63.2</v>
      </c>
      <c r="CG120" s="961"/>
      <c r="CH120" s="961"/>
      <c r="CI120" s="961"/>
      <c r="CJ120" s="961"/>
      <c r="CK120" s="1022" t="s">
        <v>449</v>
      </c>
      <c r="CL120" s="1023"/>
      <c r="CM120" s="1023"/>
      <c r="CN120" s="1023"/>
      <c r="CO120" s="1024"/>
      <c r="CP120" s="1030" t="s">
        <v>395</v>
      </c>
      <c r="CQ120" s="1031"/>
      <c r="CR120" s="1031"/>
      <c r="CS120" s="1031"/>
      <c r="CT120" s="1031"/>
      <c r="CU120" s="1031"/>
      <c r="CV120" s="1031"/>
      <c r="CW120" s="1031"/>
      <c r="CX120" s="1031"/>
      <c r="CY120" s="1031"/>
      <c r="CZ120" s="1031"/>
      <c r="DA120" s="1031"/>
      <c r="DB120" s="1031"/>
      <c r="DC120" s="1031"/>
      <c r="DD120" s="1031"/>
      <c r="DE120" s="1031"/>
      <c r="DF120" s="1032"/>
      <c r="DG120" s="946">
        <v>1429065</v>
      </c>
      <c r="DH120" s="947"/>
      <c r="DI120" s="947"/>
      <c r="DJ120" s="947"/>
      <c r="DK120" s="947"/>
      <c r="DL120" s="947">
        <v>4550068</v>
      </c>
      <c r="DM120" s="947"/>
      <c r="DN120" s="947"/>
      <c r="DO120" s="947"/>
      <c r="DP120" s="947"/>
      <c r="DQ120" s="947">
        <v>9878291</v>
      </c>
      <c r="DR120" s="947"/>
      <c r="DS120" s="947"/>
      <c r="DT120" s="947"/>
      <c r="DU120" s="947"/>
      <c r="DV120" s="948">
        <v>55.4</v>
      </c>
      <c r="DW120" s="948"/>
      <c r="DX120" s="948"/>
      <c r="DY120" s="948"/>
      <c r="DZ120" s="949"/>
    </row>
    <row r="121" spans="1:130" s="224" customFormat="1" ht="26.25" customHeight="1" x14ac:dyDescent="0.15">
      <c r="A121" s="1073"/>
      <c r="B121" s="965"/>
      <c r="C121" s="990" t="s">
        <v>450</v>
      </c>
      <c r="D121" s="991"/>
      <c r="E121" s="991"/>
      <c r="F121" s="991"/>
      <c r="G121" s="991"/>
      <c r="H121" s="991"/>
      <c r="I121" s="991"/>
      <c r="J121" s="991"/>
      <c r="K121" s="991"/>
      <c r="L121" s="991"/>
      <c r="M121" s="991"/>
      <c r="N121" s="991"/>
      <c r="O121" s="991"/>
      <c r="P121" s="991"/>
      <c r="Q121" s="991"/>
      <c r="R121" s="991"/>
      <c r="S121" s="991"/>
      <c r="T121" s="991"/>
      <c r="U121" s="991"/>
      <c r="V121" s="991"/>
      <c r="W121" s="991"/>
      <c r="X121" s="991"/>
      <c r="Y121" s="991"/>
      <c r="Z121" s="992"/>
      <c r="AA121" s="974" t="s">
        <v>122</v>
      </c>
      <c r="AB121" s="975"/>
      <c r="AC121" s="975"/>
      <c r="AD121" s="975"/>
      <c r="AE121" s="976"/>
      <c r="AF121" s="977" t="s">
        <v>122</v>
      </c>
      <c r="AG121" s="975"/>
      <c r="AH121" s="975"/>
      <c r="AI121" s="975"/>
      <c r="AJ121" s="976"/>
      <c r="AK121" s="977" t="s">
        <v>122</v>
      </c>
      <c r="AL121" s="975"/>
      <c r="AM121" s="975"/>
      <c r="AN121" s="975"/>
      <c r="AO121" s="976"/>
      <c r="AP121" s="978" t="s">
        <v>122</v>
      </c>
      <c r="AQ121" s="979"/>
      <c r="AR121" s="979"/>
      <c r="AS121" s="979"/>
      <c r="AT121" s="980"/>
      <c r="AU121" s="1010"/>
      <c r="AV121" s="1011"/>
      <c r="AW121" s="1011"/>
      <c r="AX121" s="1011"/>
      <c r="AY121" s="1012"/>
      <c r="AZ121" s="938" t="s">
        <v>451</v>
      </c>
      <c r="BA121" s="939"/>
      <c r="BB121" s="939"/>
      <c r="BC121" s="939"/>
      <c r="BD121" s="939"/>
      <c r="BE121" s="939"/>
      <c r="BF121" s="939"/>
      <c r="BG121" s="939"/>
      <c r="BH121" s="939"/>
      <c r="BI121" s="939"/>
      <c r="BJ121" s="939"/>
      <c r="BK121" s="939"/>
      <c r="BL121" s="939"/>
      <c r="BM121" s="939"/>
      <c r="BN121" s="939"/>
      <c r="BO121" s="939"/>
      <c r="BP121" s="940"/>
      <c r="BQ121" s="941">
        <v>7339581</v>
      </c>
      <c r="BR121" s="942"/>
      <c r="BS121" s="942"/>
      <c r="BT121" s="942"/>
      <c r="BU121" s="942"/>
      <c r="BV121" s="942">
        <v>7810488</v>
      </c>
      <c r="BW121" s="942"/>
      <c r="BX121" s="942"/>
      <c r="BY121" s="942"/>
      <c r="BZ121" s="942"/>
      <c r="CA121" s="942">
        <v>7503877</v>
      </c>
      <c r="CB121" s="942"/>
      <c r="CC121" s="942"/>
      <c r="CD121" s="942"/>
      <c r="CE121" s="942"/>
      <c r="CF121" s="936">
        <v>42.1</v>
      </c>
      <c r="CG121" s="937"/>
      <c r="CH121" s="937"/>
      <c r="CI121" s="937"/>
      <c r="CJ121" s="937"/>
      <c r="CK121" s="1025"/>
      <c r="CL121" s="1026"/>
      <c r="CM121" s="1026"/>
      <c r="CN121" s="1026"/>
      <c r="CO121" s="1027"/>
      <c r="CP121" s="1035" t="s">
        <v>394</v>
      </c>
      <c r="CQ121" s="1036"/>
      <c r="CR121" s="1036"/>
      <c r="CS121" s="1036"/>
      <c r="CT121" s="1036"/>
      <c r="CU121" s="1036"/>
      <c r="CV121" s="1036"/>
      <c r="CW121" s="1036"/>
      <c r="CX121" s="1036"/>
      <c r="CY121" s="1036"/>
      <c r="CZ121" s="1036"/>
      <c r="DA121" s="1036"/>
      <c r="DB121" s="1036"/>
      <c r="DC121" s="1036"/>
      <c r="DD121" s="1036"/>
      <c r="DE121" s="1036"/>
      <c r="DF121" s="1037"/>
      <c r="DG121" s="941">
        <v>7775071</v>
      </c>
      <c r="DH121" s="942"/>
      <c r="DI121" s="942"/>
      <c r="DJ121" s="942"/>
      <c r="DK121" s="942"/>
      <c r="DL121" s="942">
        <v>6757152</v>
      </c>
      <c r="DM121" s="942"/>
      <c r="DN121" s="942"/>
      <c r="DO121" s="942"/>
      <c r="DP121" s="942"/>
      <c r="DQ121" s="942">
        <v>5824416</v>
      </c>
      <c r="DR121" s="942"/>
      <c r="DS121" s="942"/>
      <c r="DT121" s="942"/>
      <c r="DU121" s="942"/>
      <c r="DV121" s="943">
        <v>32.6</v>
      </c>
      <c r="DW121" s="943"/>
      <c r="DX121" s="943"/>
      <c r="DY121" s="943"/>
      <c r="DZ121" s="944"/>
    </row>
    <row r="122" spans="1:130" s="224" customFormat="1" ht="26.25" customHeight="1" x14ac:dyDescent="0.15">
      <c r="A122" s="1073"/>
      <c r="B122" s="965"/>
      <c r="C122" s="938" t="s">
        <v>433</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4" t="s">
        <v>122</v>
      </c>
      <c r="AB122" s="975"/>
      <c r="AC122" s="975"/>
      <c r="AD122" s="975"/>
      <c r="AE122" s="976"/>
      <c r="AF122" s="977" t="s">
        <v>122</v>
      </c>
      <c r="AG122" s="975"/>
      <c r="AH122" s="975"/>
      <c r="AI122" s="975"/>
      <c r="AJ122" s="976"/>
      <c r="AK122" s="977" t="s">
        <v>122</v>
      </c>
      <c r="AL122" s="975"/>
      <c r="AM122" s="975"/>
      <c r="AN122" s="975"/>
      <c r="AO122" s="976"/>
      <c r="AP122" s="978" t="s">
        <v>122</v>
      </c>
      <c r="AQ122" s="979"/>
      <c r="AR122" s="979"/>
      <c r="AS122" s="979"/>
      <c r="AT122" s="980"/>
      <c r="AU122" s="1010"/>
      <c r="AV122" s="1011"/>
      <c r="AW122" s="1011"/>
      <c r="AX122" s="1011"/>
      <c r="AY122" s="1012"/>
      <c r="AZ122" s="989" t="s">
        <v>452</v>
      </c>
      <c r="BA122" s="981"/>
      <c r="BB122" s="981"/>
      <c r="BC122" s="981"/>
      <c r="BD122" s="981"/>
      <c r="BE122" s="981"/>
      <c r="BF122" s="981"/>
      <c r="BG122" s="981"/>
      <c r="BH122" s="981"/>
      <c r="BI122" s="981"/>
      <c r="BJ122" s="981"/>
      <c r="BK122" s="981"/>
      <c r="BL122" s="981"/>
      <c r="BM122" s="981"/>
      <c r="BN122" s="981"/>
      <c r="BO122" s="981"/>
      <c r="BP122" s="982"/>
      <c r="BQ122" s="1015">
        <v>32569075</v>
      </c>
      <c r="BR122" s="1016"/>
      <c r="BS122" s="1016"/>
      <c r="BT122" s="1016"/>
      <c r="BU122" s="1016"/>
      <c r="BV122" s="1016">
        <v>33287716</v>
      </c>
      <c r="BW122" s="1016"/>
      <c r="BX122" s="1016"/>
      <c r="BY122" s="1016"/>
      <c r="BZ122" s="1016"/>
      <c r="CA122" s="1016">
        <v>34578455</v>
      </c>
      <c r="CB122" s="1016"/>
      <c r="CC122" s="1016"/>
      <c r="CD122" s="1016"/>
      <c r="CE122" s="1016"/>
      <c r="CF122" s="1033">
        <v>193.8</v>
      </c>
      <c r="CG122" s="1034"/>
      <c r="CH122" s="1034"/>
      <c r="CI122" s="1034"/>
      <c r="CJ122" s="1034"/>
      <c r="CK122" s="1025"/>
      <c r="CL122" s="1026"/>
      <c r="CM122" s="1026"/>
      <c r="CN122" s="1026"/>
      <c r="CO122" s="1027"/>
      <c r="CP122" s="1035" t="s">
        <v>396</v>
      </c>
      <c r="CQ122" s="1036"/>
      <c r="CR122" s="1036"/>
      <c r="CS122" s="1036"/>
      <c r="CT122" s="1036"/>
      <c r="CU122" s="1036"/>
      <c r="CV122" s="1036"/>
      <c r="CW122" s="1036"/>
      <c r="CX122" s="1036"/>
      <c r="CY122" s="1036"/>
      <c r="CZ122" s="1036"/>
      <c r="DA122" s="1036"/>
      <c r="DB122" s="1036"/>
      <c r="DC122" s="1036"/>
      <c r="DD122" s="1036"/>
      <c r="DE122" s="1036"/>
      <c r="DF122" s="1037"/>
      <c r="DG122" s="941">
        <v>213216</v>
      </c>
      <c r="DH122" s="942"/>
      <c r="DI122" s="942"/>
      <c r="DJ122" s="942"/>
      <c r="DK122" s="942"/>
      <c r="DL122" s="942">
        <v>198329</v>
      </c>
      <c r="DM122" s="942"/>
      <c r="DN122" s="942"/>
      <c r="DO122" s="942"/>
      <c r="DP122" s="942"/>
      <c r="DQ122" s="942">
        <v>190849</v>
      </c>
      <c r="DR122" s="942"/>
      <c r="DS122" s="942"/>
      <c r="DT122" s="942"/>
      <c r="DU122" s="942"/>
      <c r="DV122" s="943">
        <v>1.1000000000000001</v>
      </c>
      <c r="DW122" s="943"/>
      <c r="DX122" s="943"/>
      <c r="DY122" s="943"/>
      <c r="DZ122" s="944"/>
    </row>
    <row r="123" spans="1:130" s="224" customFormat="1" ht="26.25" customHeight="1" x14ac:dyDescent="0.15">
      <c r="A123" s="1073"/>
      <c r="B123" s="965"/>
      <c r="C123" s="938" t="s">
        <v>439</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4">
        <v>18534</v>
      </c>
      <c r="AB123" s="975"/>
      <c r="AC123" s="975"/>
      <c r="AD123" s="975"/>
      <c r="AE123" s="976"/>
      <c r="AF123" s="977">
        <v>6337</v>
      </c>
      <c r="AG123" s="975"/>
      <c r="AH123" s="975"/>
      <c r="AI123" s="975"/>
      <c r="AJ123" s="976"/>
      <c r="AK123" s="977">
        <v>11149</v>
      </c>
      <c r="AL123" s="975"/>
      <c r="AM123" s="975"/>
      <c r="AN123" s="975"/>
      <c r="AO123" s="976"/>
      <c r="AP123" s="978">
        <v>0.1</v>
      </c>
      <c r="AQ123" s="979"/>
      <c r="AR123" s="979"/>
      <c r="AS123" s="979"/>
      <c r="AT123" s="980"/>
      <c r="AU123" s="1013"/>
      <c r="AV123" s="1014"/>
      <c r="AW123" s="1014"/>
      <c r="AX123" s="1014"/>
      <c r="AY123" s="1014"/>
      <c r="AZ123" s="245" t="s">
        <v>177</v>
      </c>
      <c r="BA123" s="245"/>
      <c r="BB123" s="245"/>
      <c r="BC123" s="245"/>
      <c r="BD123" s="245"/>
      <c r="BE123" s="245"/>
      <c r="BF123" s="245"/>
      <c r="BG123" s="245"/>
      <c r="BH123" s="245"/>
      <c r="BI123" s="245"/>
      <c r="BJ123" s="245"/>
      <c r="BK123" s="245"/>
      <c r="BL123" s="245"/>
      <c r="BM123" s="245"/>
      <c r="BN123" s="245"/>
      <c r="BO123" s="993" t="s">
        <v>453</v>
      </c>
      <c r="BP123" s="1021"/>
      <c r="BQ123" s="1079">
        <v>49621407</v>
      </c>
      <c r="BR123" s="1080"/>
      <c r="BS123" s="1080"/>
      <c r="BT123" s="1080"/>
      <c r="BU123" s="1080"/>
      <c r="BV123" s="1080">
        <v>51095320</v>
      </c>
      <c r="BW123" s="1080"/>
      <c r="BX123" s="1080"/>
      <c r="BY123" s="1080"/>
      <c r="BZ123" s="1080"/>
      <c r="CA123" s="1080">
        <v>53353030</v>
      </c>
      <c r="CB123" s="1080"/>
      <c r="CC123" s="1080"/>
      <c r="CD123" s="1080"/>
      <c r="CE123" s="1080"/>
      <c r="CF123" s="1017"/>
      <c r="CG123" s="1018"/>
      <c r="CH123" s="1018"/>
      <c r="CI123" s="1018"/>
      <c r="CJ123" s="1019"/>
      <c r="CK123" s="1025"/>
      <c r="CL123" s="1026"/>
      <c r="CM123" s="1026"/>
      <c r="CN123" s="1026"/>
      <c r="CO123" s="1027"/>
      <c r="CP123" s="1035" t="s">
        <v>392</v>
      </c>
      <c r="CQ123" s="1036"/>
      <c r="CR123" s="1036"/>
      <c r="CS123" s="1036"/>
      <c r="CT123" s="1036"/>
      <c r="CU123" s="1036"/>
      <c r="CV123" s="1036"/>
      <c r="CW123" s="1036"/>
      <c r="CX123" s="1036"/>
      <c r="CY123" s="1036"/>
      <c r="CZ123" s="1036"/>
      <c r="DA123" s="1036"/>
      <c r="DB123" s="1036"/>
      <c r="DC123" s="1036"/>
      <c r="DD123" s="1036"/>
      <c r="DE123" s="1036"/>
      <c r="DF123" s="1037"/>
      <c r="DG123" s="974">
        <v>58510</v>
      </c>
      <c r="DH123" s="975"/>
      <c r="DI123" s="975"/>
      <c r="DJ123" s="975"/>
      <c r="DK123" s="976"/>
      <c r="DL123" s="977">
        <v>49979</v>
      </c>
      <c r="DM123" s="975"/>
      <c r="DN123" s="975"/>
      <c r="DO123" s="975"/>
      <c r="DP123" s="976"/>
      <c r="DQ123" s="977">
        <v>65429</v>
      </c>
      <c r="DR123" s="975"/>
      <c r="DS123" s="975"/>
      <c r="DT123" s="975"/>
      <c r="DU123" s="976"/>
      <c r="DV123" s="978">
        <v>0.4</v>
      </c>
      <c r="DW123" s="979"/>
      <c r="DX123" s="979"/>
      <c r="DY123" s="979"/>
      <c r="DZ123" s="980"/>
    </row>
    <row r="124" spans="1:130" s="224" customFormat="1" ht="26.25" customHeight="1" thickBot="1" x14ac:dyDescent="0.2">
      <c r="A124" s="1073"/>
      <c r="B124" s="965"/>
      <c r="C124" s="938" t="s">
        <v>442</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4" t="s">
        <v>122</v>
      </c>
      <c r="AB124" s="975"/>
      <c r="AC124" s="975"/>
      <c r="AD124" s="975"/>
      <c r="AE124" s="976"/>
      <c r="AF124" s="977" t="s">
        <v>122</v>
      </c>
      <c r="AG124" s="975"/>
      <c r="AH124" s="975"/>
      <c r="AI124" s="975"/>
      <c r="AJ124" s="976"/>
      <c r="AK124" s="977" t="s">
        <v>122</v>
      </c>
      <c r="AL124" s="975"/>
      <c r="AM124" s="975"/>
      <c r="AN124" s="975"/>
      <c r="AO124" s="976"/>
      <c r="AP124" s="978" t="s">
        <v>122</v>
      </c>
      <c r="AQ124" s="979"/>
      <c r="AR124" s="979"/>
      <c r="AS124" s="979"/>
      <c r="AT124" s="980"/>
      <c r="AU124" s="1075" t="s">
        <v>454</v>
      </c>
      <c r="AV124" s="1076"/>
      <c r="AW124" s="1076"/>
      <c r="AX124" s="1076"/>
      <c r="AY124" s="1076"/>
      <c r="AZ124" s="1076"/>
      <c r="BA124" s="1076"/>
      <c r="BB124" s="1076"/>
      <c r="BC124" s="1076"/>
      <c r="BD124" s="1076"/>
      <c r="BE124" s="1076"/>
      <c r="BF124" s="1076"/>
      <c r="BG124" s="1076"/>
      <c r="BH124" s="1076"/>
      <c r="BI124" s="1076"/>
      <c r="BJ124" s="1076"/>
      <c r="BK124" s="1076"/>
      <c r="BL124" s="1076"/>
      <c r="BM124" s="1076"/>
      <c r="BN124" s="1076"/>
      <c r="BO124" s="1076"/>
      <c r="BP124" s="1077"/>
      <c r="BQ124" s="1078">
        <v>47.8</v>
      </c>
      <c r="BR124" s="1043"/>
      <c r="BS124" s="1043"/>
      <c r="BT124" s="1043"/>
      <c r="BU124" s="1043"/>
      <c r="BV124" s="1043">
        <v>41.2</v>
      </c>
      <c r="BW124" s="1043"/>
      <c r="BX124" s="1043"/>
      <c r="BY124" s="1043"/>
      <c r="BZ124" s="1043"/>
      <c r="CA124" s="1043">
        <v>45.1</v>
      </c>
      <c r="CB124" s="1043"/>
      <c r="CC124" s="1043"/>
      <c r="CD124" s="1043"/>
      <c r="CE124" s="1043"/>
      <c r="CF124" s="1044"/>
      <c r="CG124" s="1045"/>
      <c r="CH124" s="1045"/>
      <c r="CI124" s="1045"/>
      <c r="CJ124" s="1046"/>
      <c r="CK124" s="1028"/>
      <c r="CL124" s="1028"/>
      <c r="CM124" s="1028"/>
      <c r="CN124" s="1028"/>
      <c r="CO124" s="1029"/>
      <c r="CP124" s="1035" t="s">
        <v>455</v>
      </c>
      <c r="CQ124" s="1036"/>
      <c r="CR124" s="1036"/>
      <c r="CS124" s="1036"/>
      <c r="CT124" s="1036"/>
      <c r="CU124" s="1036"/>
      <c r="CV124" s="1036"/>
      <c r="CW124" s="1036"/>
      <c r="CX124" s="1036"/>
      <c r="CY124" s="1036"/>
      <c r="CZ124" s="1036"/>
      <c r="DA124" s="1036"/>
      <c r="DB124" s="1036"/>
      <c r="DC124" s="1036"/>
      <c r="DD124" s="1036"/>
      <c r="DE124" s="1036"/>
      <c r="DF124" s="1037"/>
      <c r="DG124" s="1020">
        <v>660</v>
      </c>
      <c r="DH124" s="1002"/>
      <c r="DI124" s="1002"/>
      <c r="DJ124" s="1002"/>
      <c r="DK124" s="1003"/>
      <c r="DL124" s="1001" t="s">
        <v>122</v>
      </c>
      <c r="DM124" s="1002"/>
      <c r="DN124" s="1002"/>
      <c r="DO124" s="1002"/>
      <c r="DP124" s="1003"/>
      <c r="DQ124" s="1001" t="s">
        <v>122</v>
      </c>
      <c r="DR124" s="1002"/>
      <c r="DS124" s="1002"/>
      <c r="DT124" s="1002"/>
      <c r="DU124" s="1003"/>
      <c r="DV124" s="1004" t="s">
        <v>122</v>
      </c>
      <c r="DW124" s="1005"/>
      <c r="DX124" s="1005"/>
      <c r="DY124" s="1005"/>
      <c r="DZ124" s="1006"/>
    </row>
    <row r="125" spans="1:130" s="224" customFormat="1" ht="26.25" customHeight="1" x14ac:dyDescent="0.15">
      <c r="A125" s="1073"/>
      <c r="B125" s="965"/>
      <c r="C125" s="938" t="s">
        <v>444</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4" t="s">
        <v>122</v>
      </c>
      <c r="AB125" s="975"/>
      <c r="AC125" s="975"/>
      <c r="AD125" s="975"/>
      <c r="AE125" s="976"/>
      <c r="AF125" s="977" t="s">
        <v>122</v>
      </c>
      <c r="AG125" s="975"/>
      <c r="AH125" s="975"/>
      <c r="AI125" s="975"/>
      <c r="AJ125" s="976"/>
      <c r="AK125" s="977" t="s">
        <v>122</v>
      </c>
      <c r="AL125" s="975"/>
      <c r="AM125" s="975"/>
      <c r="AN125" s="975"/>
      <c r="AO125" s="976"/>
      <c r="AP125" s="978" t="s">
        <v>122</v>
      </c>
      <c r="AQ125" s="979"/>
      <c r="AR125" s="979"/>
      <c r="AS125" s="979"/>
      <c r="AT125" s="980"/>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8" t="s">
        <v>456</v>
      </c>
      <c r="CL125" s="1023"/>
      <c r="CM125" s="1023"/>
      <c r="CN125" s="1023"/>
      <c r="CO125" s="1024"/>
      <c r="CP125" s="945" t="s">
        <v>457</v>
      </c>
      <c r="CQ125" s="913"/>
      <c r="CR125" s="913"/>
      <c r="CS125" s="913"/>
      <c r="CT125" s="913"/>
      <c r="CU125" s="913"/>
      <c r="CV125" s="913"/>
      <c r="CW125" s="913"/>
      <c r="CX125" s="913"/>
      <c r="CY125" s="913"/>
      <c r="CZ125" s="913"/>
      <c r="DA125" s="913"/>
      <c r="DB125" s="913"/>
      <c r="DC125" s="913"/>
      <c r="DD125" s="913"/>
      <c r="DE125" s="913"/>
      <c r="DF125" s="914"/>
      <c r="DG125" s="946" t="s">
        <v>122</v>
      </c>
      <c r="DH125" s="947"/>
      <c r="DI125" s="947"/>
      <c r="DJ125" s="947"/>
      <c r="DK125" s="947"/>
      <c r="DL125" s="947" t="s">
        <v>122</v>
      </c>
      <c r="DM125" s="947"/>
      <c r="DN125" s="947"/>
      <c r="DO125" s="947"/>
      <c r="DP125" s="947"/>
      <c r="DQ125" s="947" t="s">
        <v>122</v>
      </c>
      <c r="DR125" s="947"/>
      <c r="DS125" s="947"/>
      <c r="DT125" s="947"/>
      <c r="DU125" s="947"/>
      <c r="DV125" s="948" t="s">
        <v>122</v>
      </c>
      <c r="DW125" s="948"/>
      <c r="DX125" s="948"/>
      <c r="DY125" s="948"/>
      <c r="DZ125" s="949"/>
    </row>
    <row r="126" spans="1:130" s="224" customFormat="1" ht="26.25" customHeight="1" thickBot="1" x14ac:dyDescent="0.2">
      <c r="A126" s="1073"/>
      <c r="B126" s="965"/>
      <c r="C126" s="938" t="s">
        <v>446</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4">
        <v>9170</v>
      </c>
      <c r="AB126" s="975"/>
      <c r="AC126" s="975"/>
      <c r="AD126" s="975"/>
      <c r="AE126" s="976"/>
      <c r="AF126" s="977">
        <v>9089</v>
      </c>
      <c r="AG126" s="975"/>
      <c r="AH126" s="975"/>
      <c r="AI126" s="975"/>
      <c r="AJ126" s="976"/>
      <c r="AK126" s="977">
        <v>32056</v>
      </c>
      <c r="AL126" s="975"/>
      <c r="AM126" s="975"/>
      <c r="AN126" s="975"/>
      <c r="AO126" s="976"/>
      <c r="AP126" s="978">
        <v>0.2</v>
      </c>
      <c r="AQ126" s="979"/>
      <c r="AR126" s="979"/>
      <c r="AS126" s="979"/>
      <c r="AT126" s="980"/>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9"/>
      <c r="CL126" s="1026"/>
      <c r="CM126" s="1026"/>
      <c r="CN126" s="1026"/>
      <c r="CO126" s="1027"/>
      <c r="CP126" s="938" t="s">
        <v>458</v>
      </c>
      <c r="CQ126" s="939"/>
      <c r="CR126" s="939"/>
      <c r="CS126" s="939"/>
      <c r="CT126" s="939"/>
      <c r="CU126" s="939"/>
      <c r="CV126" s="939"/>
      <c r="CW126" s="939"/>
      <c r="CX126" s="939"/>
      <c r="CY126" s="939"/>
      <c r="CZ126" s="939"/>
      <c r="DA126" s="939"/>
      <c r="DB126" s="939"/>
      <c r="DC126" s="939"/>
      <c r="DD126" s="939"/>
      <c r="DE126" s="939"/>
      <c r="DF126" s="940"/>
      <c r="DG126" s="941" t="s">
        <v>122</v>
      </c>
      <c r="DH126" s="942"/>
      <c r="DI126" s="942"/>
      <c r="DJ126" s="942"/>
      <c r="DK126" s="942"/>
      <c r="DL126" s="942" t="s">
        <v>122</v>
      </c>
      <c r="DM126" s="942"/>
      <c r="DN126" s="942"/>
      <c r="DO126" s="942"/>
      <c r="DP126" s="942"/>
      <c r="DQ126" s="942" t="s">
        <v>122</v>
      </c>
      <c r="DR126" s="942"/>
      <c r="DS126" s="942"/>
      <c r="DT126" s="942"/>
      <c r="DU126" s="942"/>
      <c r="DV126" s="943" t="s">
        <v>122</v>
      </c>
      <c r="DW126" s="943"/>
      <c r="DX126" s="943"/>
      <c r="DY126" s="943"/>
      <c r="DZ126" s="944"/>
    </row>
    <row r="127" spans="1:130" s="224" customFormat="1" ht="26.25" customHeight="1" x14ac:dyDescent="0.15">
      <c r="A127" s="1074"/>
      <c r="B127" s="967"/>
      <c r="C127" s="989" t="s">
        <v>459</v>
      </c>
      <c r="D127" s="981"/>
      <c r="E127" s="981"/>
      <c r="F127" s="981"/>
      <c r="G127" s="981"/>
      <c r="H127" s="981"/>
      <c r="I127" s="981"/>
      <c r="J127" s="981"/>
      <c r="K127" s="981"/>
      <c r="L127" s="981"/>
      <c r="M127" s="981"/>
      <c r="N127" s="981"/>
      <c r="O127" s="981"/>
      <c r="P127" s="981"/>
      <c r="Q127" s="981"/>
      <c r="R127" s="981"/>
      <c r="S127" s="981"/>
      <c r="T127" s="981"/>
      <c r="U127" s="981"/>
      <c r="V127" s="981"/>
      <c r="W127" s="981"/>
      <c r="X127" s="981"/>
      <c r="Y127" s="981"/>
      <c r="Z127" s="982"/>
      <c r="AA127" s="974" t="s">
        <v>122</v>
      </c>
      <c r="AB127" s="975"/>
      <c r="AC127" s="975"/>
      <c r="AD127" s="975"/>
      <c r="AE127" s="976"/>
      <c r="AF127" s="977" t="s">
        <v>122</v>
      </c>
      <c r="AG127" s="975"/>
      <c r="AH127" s="975"/>
      <c r="AI127" s="975"/>
      <c r="AJ127" s="976"/>
      <c r="AK127" s="977" t="s">
        <v>122</v>
      </c>
      <c r="AL127" s="975"/>
      <c r="AM127" s="975"/>
      <c r="AN127" s="975"/>
      <c r="AO127" s="976"/>
      <c r="AP127" s="978" t="s">
        <v>122</v>
      </c>
      <c r="AQ127" s="979"/>
      <c r="AR127" s="979"/>
      <c r="AS127" s="979"/>
      <c r="AT127" s="980"/>
      <c r="AU127" s="226"/>
      <c r="AV127" s="226"/>
      <c r="AW127" s="226"/>
      <c r="AX127" s="1047" t="s">
        <v>460</v>
      </c>
      <c r="AY127" s="1048"/>
      <c r="AZ127" s="1048"/>
      <c r="BA127" s="1048"/>
      <c r="BB127" s="1048"/>
      <c r="BC127" s="1048"/>
      <c r="BD127" s="1048"/>
      <c r="BE127" s="1049"/>
      <c r="BF127" s="1050" t="s">
        <v>461</v>
      </c>
      <c r="BG127" s="1048"/>
      <c r="BH127" s="1048"/>
      <c r="BI127" s="1048"/>
      <c r="BJ127" s="1048"/>
      <c r="BK127" s="1048"/>
      <c r="BL127" s="1049"/>
      <c r="BM127" s="1050" t="s">
        <v>462</v>
      </c>
      <c r="BN127" s="1048"/>
      <c r="BO127" s="1048"/>
      <c r="BP127" s="1048"/>
      <c r="BQ127" s="1048"/>
      <c r="BR127" s="1048"/>
      <c r="BS127" s="1049"/>
      <c r="BT127" s="1050" t="s">
        <v>463</v>
      </c>
      <c r="BU127" s="1048"/>
      <c r="BV127" s="1048"/>
      <c r="BW127" s="1048"/>
      <c r="BX127" s="1048"/>
      <c r="BY127" s="1048"/>
      <c r="BZ127" s="1071"/>
      <c r="CA127" s="226"/>
      <c r="CB127" s="226"/>
      <c r="CC127" s="226"/>
      <c r="CD127" s="249"/>
      <c r="CE127" s="249"/>
      <c r="CF127" s="249"/>
      <c r="CG127" s="226"/>
      <c r="CH127" s="226"/>
      <c r="CI127" s="226"/>
      <c r="CJ127" s="248"/>
      <c r="CK127" s="1039"/>
      <c r="CL127" s="1026"/>
      <c r="CM127" s="1026"/>
      <c r="CN127" s="1026"/>
      <c r="CO127" s="1027"/>
      <c r="CP127" s="938" t="s">
        <v>464</v>
      </c>
      <c r="CQ127" s="939"/>
      <c r="CR127" s="939"/>
      <c r="CS127" s="939"/>
      <c r="CT127" s="939"/>
      <c r="CU127" s="939"/>
      <c r="CV127" s="939"/>
      <c r="CW127" s="939"/>
      <c r="CX127" s="939"/>
      <c r="CY127" s="939"/>
      <c r="CZ127" s="939"/>
      <c r="DA127" s="939"/>
      <c r="DB127" s="939"/>
      <c r="DC127" s="939"/>
      <c r="DD127" s="939"/>
      <c r="DE127" s="939"/>
      <c r="DF127" s="940"/>
      <c r="DG127" s="941" t="s">
        <v>122</v>
      </c>
      <c r="DH127" s="942"/>
      <c r="DI127" s="942"/>
      <c r="DJ127" s="942"/>
      <c r="DK127" s="942"/>
      <c r="DL127" s="942" t="s">
        <v>122</v>
      </c>
      <c r="DM127" s="942"/>
      <c r="DN127" s="942"/>
      <c r="DO127" s="942"/>
      <c r="DP127" s="942"/>
      <c r="DQ127" s="942" t="s">
        <v>122</v>
      </c>
      <c r="DR127" s="942"/>
      <c r="DS127" s="942"/>
      <c r="DT127" s="942"/>
      <c r="DU127" s="942"/>
      <c r="DV127" s="943" t="s">
        <v>122</v>
      </c>
      <c r="DW127" s="943"/>
      <c r="DX127" s="943"/>
      <c r="DY127" s="943"/>
      <c r="DZ127" s="944"/>
    </row>
    <row r="128" spans="1:130" s="224" customFormat="1" ht="26.25" customHeight="1" thickBot="1" x14ac:dyDescent="0.2">
      <c r="A128" s="1057" t="s">
        <v>465</v>
      </c>
      <c r="B128" s="1058"/>
      <c r="C128" s="1058"/>
      <c r="D128" s="1058"/>
      <c r="E128" s="1058"/>
      <c r="F128" s="1058"/>
      <c r="G128" s="1058"/>
      <c r="H128" s="1058"/>
      <c r="I128" s="1058"/>
      <c r="J128" s="1058"/>
      <c r="K128" s="1058"/>
      <c r="L128" s="1058"/>
      <c r="M128" s="1058"/>
      <c r="N128" s="1058"/>
      <c r="O128" s="1058"/>
      <c r="P128" s="1058"/>
      <c r="Q128" s="1058"/>
      <c r="R128" s="1058"/>
      <c r="S128" s="1058"/>
      <c r="T128" s="1058"/>
      <c r="U128" s="1058"/>
      <c r="V128" s="1058"/>
      <c r="W128" s="1059" t="s">
        <v>466</v>
      </c>
      <c r="X128" s="1059"/>
      <c r="Y128" s="1059"/>
      <c r="Z128" s="1060"/>
      <c r="AA128" s="1061">
        <v>539436</v>
      </c>
      <c r="AB128" s="1062"/>
      <c r="AC128" s="1062"/>
      <c r="AD128" s="1062"/>
      <c r="AE128" s="1063"/>
      <c r="AF128" s="1064">
        <v>598129</v>
      </c>
      <c r="AG128" s="1062"/>
      <c r="AH128" s="1062"/>
      <c r="AI128" s="1062"/>
      <c r="AJ128" s="1063"/>
      <c r="AK128" s="1064">
        <v>633757</v>
      </c>
      <c r="AL128" s="1062"/>
      <c r="AM128" s="1062"/>
      <c r="AN128" s="1062"/>
      <c r="AO128" s="1063"/>
      <c r="AP128" s="1065"/>
      <c r="AQ128" s="1066"/>
      <c r="AR128" s="1066"/>
      <c r="AS128" s="1066"/>
      <c r="AT128" s="1067"/>
      <c r="AU128" s="226"/>
      <c r="AV128" s="226"/>
      <c r="AW128" s="226"/>
      <c r="AX128" s="912" t="s">
        <v>467</v>
      </c>
      <c r="AY128" s="913"/>
      <c r="AZ128" s="913"/>
      <c r="BA128" s="913"/>
      <c r="BB128" s="913"/>
      <c r="BC128" s="913"/>
      <c r="BD128" s="913"/>
      <c r="BE128" s="914"/>
      <c r="BF128" s="1068" t="s">
        <v>122</v>
      </c>
      <c r="BG128" s="1069"/>
      <c r="BH128" s="1069"/>
      <c r="BI128" s="1069"/>
      <c r="BJ128" s="1069"/>
      <c r="BK128" s="1069"/>
      <c r="BL128" s="1070"/>
      <c r="BM128" s="1068">
        <v>12.46</v>
      </c>
      <c r="BN128" s="1069"/>
      <c r="BO128" s="1069"/>
      <c r="BP128" s="1069"/>
      <c r="BQ128" s="1069"/>
      <c r="BR128" s="1069"/>
      <c r="BS128" s="1070"/>
      <c r="BT128" s="1068">
        <v>20</v>
      </c>
      <c r="BU128" s="1069"/>
      <c r="BV128" s="1069"/>
      <c r="BW128" s="1069"/>
      <c r="BX128" s="1069"/>
      <c r="BY128" s="1069"/>
      <c r="BZ128" s="1092"/>
      <c r="CA128" s="249"/>
      <c r="CB128" s="249"/>
      <c r="CC128" s="249"/>
      <c r="CD128" s="249"/>
      <c r="CE128" s="249"/>
      <c r="CF128" s="249"/>
      <c r="CG128" s="226"/>
      <c r="CH128" s="226"/>
      <c r="CI128" s="226"/>
      <c r="CJ128" s="248"/>
      <c r="CK128" s="1040"/>
      <c r="CL128" s="1041"/>
      <c r="CM128" s="1041"/>
      <c r="CN128" s="1041"/>
      <c r="CO128" s="1042"/>
      <c r="CP128" s="1051" t="s">
        <v>468</v>
      </c>
      <c r="CQ128" s="739"/>
      <c r="CR128" s="739"/>
      <c r="CS128" s="739"/>
      <c r="CT128" s="739"/>
      <c r="CU128" s="739"/>
      <c r="CV128" s="739"/>
      <c r="CW128" s="739"/>
      <c r="CX128" s="739"/>
      <c r="CY128" s="739"/>
      <c r="CZ128" s="739"/>
      <c r="DA128" s="739"/>
      <c r="DB128" s="739"/>
      <c r="DC128" s="739"/>
      <c r="DD128" s="739"/>
      <c r="DE128" s="739"/>
      <c r="DF128" s="1052"/>
      <c r="DG128" s="1053" t="s">
        <v>122</v>
      </c>
      <c r="DH128" s="1054"/>
      <c r="DI128" s="1054"/>
      <c r="DJ128" s="1054"/>
      <c r="DK128" s="1054"/>
      <c r="DL128" s="1054" t="s">
        <v>122</v>
      </c>
      <c r="DM128" s="1054"/>
      <c r="DN128" s="1054"/>
      <c r="DO128" s="1054"/>
      <c r="DP128" s="1054"/>
      <c r="DQ128" s="1054" t="s">
        <v>122</v>
      </c>
      <c r="DR128" s="1054"/>
      <c r="DS128" s="1054"/>
      <c r="DT128" s="1054"/>
      <c r="DU128" s="1054"/>
      <c r="DV128" s="1055" t="s">
        <v>122</v>
      </c>
      <c r="DW128" s="1055"/>
      <c r="DX128" s="1055"/>
      <c r="DY128" s="1055"/>
      <c r="DZ128" s="1056"/>
    </row>
    <row r="129" spans="1:131" s="224" customFormat="1" ht="26.25" customHeight="1" x14ac:dyDescent="0.15">
      <c r="A129" s="950" t="s">
        <v>102</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86" t="s">
        <v>469</v>
      </c>
      <c r="X129" s="1087"/>
      <c r="Y129" s="1087"/>
      <c r="Z129" s="1088"/>
      <c r="AA129" s="974">
        <v>20986893</v>
      </c>
      <c r="AB129" s="975"/>
      <c r="AC129" s="975"/>
      <c r="AD129" s="975"/>
      <c r="AE129" s="976"/>
      <c r="AF129" s="977">
        <v>20305619</v>
      </c>
      <c r="AG129" s="975"/>
      <c r="AH129" s="975"/>
      <c r="AI129" s="975"/>
      <c r="AJ129" s="976"/>
      <c r="AK129" s="977">
        <v>20406238</v>
      </c>
      <c r="AL129" s="975"/>
      <c r="AM129" s="975"/>
      <c r="AN129" s="975"/>
      <c r="AO129" s="976"/>
      <c r="AP129" s="1089"/>
      <c r="AQ129" s="1090"/>
      <c r="AR129" s="1090"/>
      <c r="AS129" s="1090"/>
      <c r="AT129" s="1091"/>
      <c r="AU129" s="227"/>
      <c r="AV129" s="227"/>
      <c r="AW129" s="227"/>
      <c r="AX129" s="1081" t="s">
        <v>470</v>
      </c>
      <c r="AY129" s="939"/>
      <c r="AZ129" s="939"/>
      <c r="BA129" s="939"/>
      <c r="BB129" s="939"/>
      <c r="BC129" s="939"/>
      <c r="BD129" s="939"/>
      <c r="BE129" s="940"/>
      <c r="BF129" s="1082" t="s">
        <v>122</v>
      </c>
      <c r="BG129" s="1083"/>
      <c r="BH129" s="1083"/>
      <c r="BI129" s="1083"/>
      <c r="BJ129" s="1083"/>
      <c r="BK129" s="1083"/>
      <c r="BL129" s="1084"/>
      <c r="BM129" s="1082">
        <v>17.46</v>
      </c>
      <c r="BN129" s="1083"/>
      <c r="BO129" s="1083"/>
      <c r="BP129" s="1083"/>
      <c r="BQ129" s="1083"/>
      <c r="BR129" s="1083"/>
      <c r="BS129" s="1084"/>
      <c r="BT129" s="1082">
        <v>30</v>
      </c>
      <c r="BU129" s="1083"/>
      <c r="BV129" s="1083"/>
      <c r="BW129" s="1083"/>
      <c r="BX129" s="1083"/>
      <c r="BY129" s="1083"/>
      <c r="BZ129" s="1085"/>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950" t="s">
        <v>471</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86" t="s">
        <v>472</v>
      </c>
      <c r="X130" s="1087"/>
      <c r="Y130" s="1087"/>
      <c r="Z130" s="1088"/>
      <c r="AA130" s="974">
        <v>2670276</v>
      </c>
      <c r="AB130" s="975"/>
      <c r="AC130" s="975"/>
      <c r="AD130" s="975"/>
      <c r="AE130" s="976"/>
      <c r="AF130" s="977">
        <v>2599907</v>
      </c>
      <c r="AG130" s="975"/>
      <c r="AH130" s="975"/>
      <c r="AI130" s="975"/>
      <c r="AJ130" s="976"/>
      <c r="AK130" s="977">
        <v>2563513</v>
      </c>
      <c r="AL130" s="975"/>
      <c r="AM130" s="975"/>
      <c r="AN130" s="975"/>
      <c r="AO130" s="976"/>
      <c r="AP130" s="1089"/>
      <c r="AQ130" s="1090"/>
      <c r="AR130" s="1090"/>
      <c r="AS130" s="1090"/>
      <c r="AT130" s="1091"/>
      <c r="AU130" s="227"/>
      <c r="AV130" s="227"/>
      <c r="AW130" s="227"/>
      <c r="AX130" s="1081" t="s">
        <v>473</v>
      </c>
      <c r="AY130" s="939"/>
      <c r="AZ130" s="939"/>
      <c r="BA130" s="939"/>
      <c r="BB130" s="939"/>
      <c r="BC130" s="939"/>
      <c r="BD130" s="939"/>
      <c r="BE130" s="940"/>
      <c r="BF130" s="1117">
        <v>8.1999999999999993</v>
      </c>
      <c r="BG130" s="1118"/>
      <c r="BH130" s="1118"/>
      <c r="BI130" s="1118"/>
      <c r="BJ130" s="1118"/>
      <c r="BK130" s="1118"/>
      <c r="BL130" s="1119"/>
      <c r="BM130" s="1117">
        <v>25</v>
      </c>
      <c r="BN130" s="1118"/>
      <c r="BO130" s="1118"/>
      <c r="BP130" s="1118"/>
      <c r="BQ130" s="1118"/>
      <c r="BR130" s="1118"/>
      <c r="BS130" s="1119"/>
      <c r="BT130" s="1117">
        <v>35</v>
      </c>
      <c r="BU130" s="1118"/>
      <c r="BV130" s="1118"/>
      <c r="BW130" s="1118"/>
      <c r="BX130" s="1118"/>
      <c r="BY130" s="1118"/>
      <c r="BZ130" s="112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1121"/>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3" t="s">
        <v>474</v>
      </c>
      <c r="X131" s="1124"/>
      <c r="Y131" s="1124"/>
      <c r="Z131" s="1125"/>
      <c r="AA131" s="1020">
        <v>18316617</v>
      </c>
      <c r="AB131" s="1002"/>
      <c r="AC131" s="1002"/>
      <c r="AD131" s="1002"/>
      <c r="AE131" s="1003"/>
      <c r="AF131" s="1001">
        <v>17705712</v>
      </c>
      <c r="AG131" s="1002"/>
      <c r="AH131" s="1002"/>
      <c r="AI131" s="1002"/>
      <c r="AJ131" s="1003"/>
      <c r="AK131" s="1001">
        <v>17842725</v>
      </c>
      <c r="AL131" s="1002"/>
      <c r="AM131" s="1002"/>
      <c r="AN131" s="1002"/>
      <c r="AO131" s="1003"/>
      <c r="AP131" s="1126"/>
      <c r="AQ131" s="1127"/>
      <c r="AR131" s="1127"/>
      <c r="AS131" s="1127"/>
      <c r="AT131" s="1128"/>
      <c r="AU131" s="227"/>
      <c r="AV131" s="227"/>
      <c r="AW131" s="227"/>
      <c r="AX131" s="1099" t="s">
        <v>475</v>
      </c>
      <c r="AY131" s="739"/>
      <c r="AZ131" s="739"/>
      <c r="BA131" s="739"/>
      <c r="BB131" s="739"/>
      <c r="BC131" s="739"/>
      <c r="BD131" s="739"/>
      <c r="BE131" s="1052"/>
      <c r="BF131" s="1100">
        <v>45.1</v>
      </c>
      <c r="BG131" s="1101"/>
      <c r="BH131" s="1101"/>
      <c r="BI131" s="1101"/>
      <c r="BJ131" s="1101"/>
      <c r="BK131" s="1101"/>
      <c r="BL131" s="1102"/>
      <c r="BM131" s="1100">
        <v>350</v>
      </c>
      <c r="BN131" s="1101"/>
      <c r="BO131" s="1101"/>
      <c r="BP131" s="1101"/>
      <c r="BQ131" s="1101"/>
      <c r="BR131" s="1101"/>
      <c r="BS131" s="1102"/>
      <c r="BT131" s="1103"/>
      <c r="BU131" s="1104"/>
      <c r="BV131" s="1104"/>
      <c r="BW131" s="1104"/>
      <c r="BX131" s="1104"/>
      <c r="BY131" s="1104"/>
      <c r="BZ131" s="1105"/>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1106" t="s">
        <v>476</v>
      </c>
      <c r="B132" s="1107"/>
      <c r="C132" s="1107"/>
      <c r="D132" s="1107"/>
      <c r="E132" s="1107"/>
      <c r="F132" s="1107"/>
      <c r="G132" s="1107"/>
      <c r="H132" s="1107"/>
      <c r="I132" s="1107"/>
      <c r="J132" s="1107"/>
      <c r="K132" s="1107"/>
      <c r="L132" s="1107"/>
      <c r="M132" s="1107"/>
      <c r="N132" s="1107"/>
      <c r="O132" s="1107"/>
      <c r="P132" s="1107"/>
      <c r="Q132" s="1107"/>
      <c r="R132" s="1107"/>
      <c r="S132" s="1107"/>
      <c r="T132" s="1107"/>
      <c r="U132" s="1107"/>
      <c r="V132" s="1110" t="s">
        <v>477</v>
      </c>
      <c r="W132" s="1110"/>
      <c r="X132" s="1110"/>
      <c r="Y132" s="1110"/>
      <c r="Z132" s="1111"/>
      <c r="AA132" s="1112">
        <v>7.1256498949999996</v>
      </c>
      <c r="AB132" s="1113"/>
      <c r="AC132" s="1113"/>
      <c r="AD132" s="1113"/>
      <c r="AE132" s="1114"/>
      <c r="AF132" s="1115">
        <v>8.2938489000000004</v>
      </c>
      <c r="AG132" s="1113"/>
      <c r="AH132" s="1113"/>
      <c r="AI132" s="1113"/>
      <c r="AJ132" s="1114"/>
      <c r="AK132" s="1115">
        <v>9.2473599180000008</v>
      </c>
      <c r="AL132" s="1113"/>
      <c r="AM132" s="1113"/>
      <c r="AN132" s="1113"/>
      <c r="AO132" s="1114"/>
      <c r="AP132" s="1017"/>
      <c r="AQ132" s="1018"/>
      <c r="AR132" s="1018"/>
      <c r="AS132" s="1018"/>
      <c r="AT132" s="1116"/>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1108"/>
      <c r="B133" s="1109"/>
      <c r="C133" s="1109"/>
      <c r="D133" s="1109"/>
      <c r="E133" s="1109"/>
      <c r="F133" s="1109"/>
      <c r="G133" s="1109"/>
      <c r="H133" s="1109"/>
      <c r="I133" s="1109"/>
      <c r="J133" s="1109"/>
      <c r="K133" s="1109"/>
      <c r="L133" s="1109"/>
      <c r="M133" s="1109"/>
      <c r="N133" s="1109"/>
      <c r="O133" s="1109"/>
      <c r="P133" s="1109"/>
      <c r="Q133" s="1109"/>
      <c r="R133" s="1109"/>
      <c r="S133" s="1109"/>
      <c r="T133" s="1109"/>
      <c r="U133" s="1109"/>
      <c r="V133" s="1093" t="s">
        <v>478</v>
      </c>
      <c r="W133" s="1093"/>
      <c r="X133" s="1093"/>
      <c r="Y133" s="1093"/>
      <c r="Z133" s="1094"/>
      <c r="AA133" s="1095">
        <v>7.8</v>
      </c>
      <c r="AB133" s="1096"/>
      <c r="AC133" s="1096"/>
      <c r="AD133" s="1096"/>
      <c r="AE133" s="1097"/>
      <c r="AF133" s="1095">
        <v>7.8</v>
      </c>
      <c r="AG133" s="1096"/>
      <c r="AH133" s="1096"/>
      <c r="AI133" s="1096"/>
      <c r="AJ133" s="1097"/>
      <c r="AK133" s="1095">
        <v>8.1999999999999993</v>
      </c>
      <c r="AL133" s="1096"/>
      <c r="AM133" s="1096"/>
      <c r="AN133" s="1096"/>
      <c r="AO133" s="1097"/>
      <c r="AP133" s="1044"/>
      <c r="AQ133" s="1045"/>
      <c r="AR133" s="1045"/>
      <c r="AS133" s="1045"/>
      <c r="AT133" s="1098"/>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r+QxOPu1n9DxFgT3bnFiQUHmcWDCY5EzVGAUY7HKIqa2jgQGMTlPsArt64p42uaFKokjE7mZc8pEkZOeTe71FA==" saltValue="YRb/iDRVxDK4+ss+OGoQd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479</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59D74e/lmMUYNGj1CBeE4FwTIqS4JBx6GFrDl2Zb7x2qRdg6CVo+DkXEZSaVZhbHyRZc2tx6vlWXpGKOsYiUNA==" saltValue="XBL1kXH2bOz3kCjfLvHEh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quFIWYzA/4LjZn6F3TFwgQOBWh+RpncfAeVU8D/ulySXIFd5xo3PTo7SUref++kIQW/knWKoZp8A5ODfV896g==" saltValue="p4oA4ATSp0egARkZthdha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480</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481</v>
      </c>
      <c r="AL6" s="260"/>
      <c r="AM6" s="260"/>
      <c r="AN6" s="260"/>
    </row>
    <row r="7" spans="1:46" ht="13.5" customHeight="1" x14ac:dyDescent="0.15">
      <c r="A7" s="259"/>
      <c r="AK7" s="262"/>
      <c r="AL7" s="263"/>
      <c r="AM7" s="263"/>
      <c r="AN7" s="264"/>
      <c r="AO7" s="1130" t="s">
        <v>482</v>
      </c>
      <c r="AP7" s="265"/>
      <c r="AQ7" s="266" t="s">
        <v>483</v>
      </c>
      <c r="AR7" s="267"/>
    </row>
    <row r="8" spans="1:46" x14ac:dyDescent="0.15">
      <c r="A8" s="259"/>
      <c r="AK8" s="268"/>
      <c r="AL8" s="269"/>
      <c r="AM8" s="269"/>
      <c r="AN8" s="270"/>
      <c r="AO8" s="1131"/>
      <c r="AP8" s="271" t="s">
        <v>484</v>
      </c>
      <c r="AQ8" s="272" t="s">
        <v>485</v>
      </c>
      <c r="AR8" s="273" t="s">
        <v>486</v>
      </c>
    </row>
    <row r="9" spans="1:46" x14ac:dyDescent="0.15">
      <c r="A9" s="259"/>
      <c r="AK9" s="1132" t="s">
        <v>487</v>
      </c>
      <c r="AL9" s="1133"/>
      <c r="AM9" s="1133"/>
      <c r="AN9" s="1134"/>
      <c r="AO9" s="274">
        <v>4834616</v>
      </c>
      <c r="AP9" s="274">
        <v>63749</v>
      </c>
      <c r="AQ9" s="275">
        <v>73824</v>
      </c>
      <c r="AR9" s="276">
        <v>-13.6</v>
      </c>
    </row>
    <row r="10" spans="1:46" ht="13.5" customHeight="1" x14ac:dyDescent="0.15">
      <c r="A10" s="259"/>
      <c r="AK10" s="1132" t="s">
        <v>488</v>
      </c>
      <c r="AL10" s="1133"/>
      <c r="AM10" s="1133"/>
      <c r="AN10" s="1134"/>
      <c r="AO10" s="277">
        <v>967214</v>
      </c>
      <c r="AP10" s="277">
        <v>12754</v>
      </c>
      <c r="AQ10" s="278">
        <v>6244</v>
      </c>
      <c r="AR10" s="279">
        <v>104.3</v>
      </c>
    </row>
    <row r="11" spans="1:46" ht="13.5" customHeight="1" x14ac:dyDescent="0.15">
      <c r="A11" s="259"/>
      <c r="AK11" s="1132" t="s">
        <v>489</v>
      </c>
      <c r="AL11" s="1133"/>
      <c r="AM11" s="1133"/>
      <c r="AN11" s="1134"/>
      <c r="AO11" s="277">
        <v>138119</v>
      </c>
      <c r="AP11" s="277">
        <v>1821</v>
      </c>
      <c r="AQ11" s="278">
        <v>1048</v>
      </c>
      <c r="AR11" s="279">
        <v>73.8</v>
      </c>
    </row>
    <row r="12" spans="1:46" ht="13.5" customHeight="1" x14ac:dyDescent="0.15">
      <c r="A12" s="259"/>
      <c r="AK12" s="1132" t="s">
        <v>490</v>
      </c>
      <c r="AL12" s="1133"/>
      <c r="AM12" s="1133"/>
      <c r="AN12" s="1134"/>
      <c r="AO12" s="277" t="s">
        <v>491</v>
      </c>
      <c r="AP12" s="277" t="s">
        <v>491</v>
      </c>
      <c r="AQ12" s="278">
        <v>8</v>
      </c>
      <c r="AR12" s="279" t="s">
        <v>491</v>
      </c>
    </row>
    <row r="13" spans="1:46" ht="13.5" customHeight="1" x14ac:dyDescent="0.15">
      <c r="A13" s="259"/>
      <c r="AK13" s="1132" t="s">
        <v>492</v>
      </c>
      <c r="AL13" s="1133"/>
      <c r="AM13" s="1133"/>
      <c r="AN13" s="1134"/>
      <c r="AO13" s="277">
        <v>310057</v>
      </c>
      <c r="AP13" s="277">
        <v>4088</v>
      </c>
      <c r="AQ13" s="278">
        <v>2350</v>
      </c>
      <c r="AR13" s="279">
        <v>74</v>
      </c>
    </row>
    <row r="14" spans="1:46" ht="13.5" customHeight="1" x14ac:dyDescent="0.15">
      <c r="A14" s="259"/>
      <c r="AK14" s="1132" t="s">
        <v>493</v>
      </c>
      <c r="AL14" s="1133"/>
      <c r="AM14" s="1133"/>
      <c r="AN14" s="1134"/>
      <c r="AO14" s="277">
        <v>65162</v>
      </c>
      <c r="AP14" s="277">
        <v>859</v>
      </c>
      <c r="AQ14" s="278">
        <v>1698</v>
      </c>
      <c r="AR14" s="279">
        <v>-49.4</v>
      </c>
    </row>
    <row r="15" spans="1:46" ht="13.5" customHeight="1" x14ac:dyDescent="0.15">
      <c r="A15" s="259"/>
      <c r="AK15" s="1135" t="s">
        <v>494</v>
      </c>
      <c r="AL15" s="1136"/>
      <c r="AM15" s="1136"/>
      <c r="AN15" s="1137"/>
      <c r="AO15" s="277">
        <v>-138066</v>
      </c>
      <c r="AP15" s="277">
        <v>-1821</v>
      </c>
      <c r="AQ15" s="278">
        <v>-3564</v>
      </c>
      <c r="AR15" s="279">
        <v>-48.9</v>
      </c>
    </row>
    <row r="16" spans="1:46" x14ac:dyDescent="0.15">
      <c r="A16" s="259"/>
      <c r="AK16" s="1135" t="s">
        <v>177</v>
      </c>
      <c r="AL16" s="1136"/>
      <c r="AM16" s="1136"/>
      <c r="AN16" s="1137"/>
      <c r="AO16" s="277">
        <v>6177102</v>
      </c>
      <c r="AP16" s="277">
        <v>81451</v>
      </c>
      <c r="AQ16" s="278">
        <v>81608</v>
      </c>
      <c r="AR16" s="279">
        <v>-0.2</v>
      </c>
    </row>
    <row r="17" spans="1:46" x14ac:dyDescent="0.15">
      <c r="A17" s="259"/>
    </row>
    <row r="18" spans="1:46" x14ac:dyDescent="0.15">
      <c r="A18" s="259"/>
      <c r="AQ18" s="280"/>
      <c r="AR18" s="280"/>
    </row>
    <row r="19" spans="1:46" x14ac:dyDescent="0.15">
      <c r="A19" s="259"/>
      <c r="AK19" s="255" t="s">
        <v>495</v>
      </c>
    </row>
    <row r="20" spans="1:46" x14ac:dyDescent="0.15">
      <c r="A20" s="259"/>
      <c r="AK20" s="281"/>
      <c r="AL20" s="282"/>
      <c r="AM20" s="282"/>
      <c r="AN20" s="283"/>
      <c r="AO20" s="284" t="s">
        <v>496</v>
      </c>
      <c r="AP20" s="285" t="s">
        <v>497</v>
      </c>
      <c r="AQ20" s="286" t="s">
        <v>498</v>
      </c>
      <c r="AR20" s="287"/>
    </row>
    <row r="21" spans="1:46" s="260" customFormat="1" x14ac:dyDescent="0.15">
      <c r="A21" s="288"/>
      <c r="AK21" s="1138" t="s">
        <v>499</v>
      </c>
      <c r="AL21" s="1139"/>
      <c r="AM21" s="1139"/>
      <c r="AN21" s="1140"/>
      <c r="AO21" s="289">
        <v>6.82</v>
      </c>
      <c r="AP21" s="290">
        <v>7.59</v>
      </c>
      <c r="AQ21" s="291">
        <v>-0.77</v>
      </c>
      <c r="AS21" s="292"/>
      <c r="AT21" s="288"/>
    </row>
    <row r="22" spans="1:46" s="260" customFormat="1" x14ac:dyDescent="0.15">
      <c r="A22" s="288"/>
      <c r="AK22" s="1138" t="s">
        <v>500</v>
      </c>
      <c r="AL22" s="1139"/>
      <c r="AM22" s="1139"/>
      <c r="AN22" s="1140"/>
      <c r="AO22" s="293">
        <v>99.5</v>
      </c>
      <c r="AP22" s="294">
        <v>98.2</v>
      </c>
      <c r="AQ22" s="295">
        <v>1.3</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29" t="s">
        <v>501</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x14ac:dyDescent="0.15">
      <c r="A27" s="300"/>
      <c r="AS27" s="255"/>
      <c r="AT27" s="255"/>
    </row>
    <row r="28" spans="1:46" ht="17.25" x14ac:dyDescent="0.15">
      <c r="A28" s="256" t="s">
        <v>502</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503</v>
      </c>
      <c r="AL29" s="260"/>
      <c r="AM29" s="260"/>
      <c r="AN29" s="260"/>
      <c r="AS29" s="302"/>
    </row>
    <row r="30" spans="1:46" ht="13.5" customHeight="1" x14ac:dyDescent="0.15">
      <c r="A30" s="259"/>
      <c r="AK30" s="262"/>
      <c r="AL30" s="263"/>
      <c r="AM30" s="263"/>
      <c r="AN30" s="264"/>
      <c r="AO30" s="1130" t="s">
        <v>482</v>
      </c>
      <c r="AP30" s="265"/>
      <c r="AQ30" s="266" t="s">
        <v>483</v>
      </c>
      <c r="AR30" s="267"/>
    </row>
    <row r="31" spans="1:46" x14ac:dyDescent="0.15">
      <c r="A31" s="259"/>
      <c r="AK31" s="268"/>
      <c r="AL31" s="269"/>
      <c r="AM31" s="269"/>
      <c r="AN31" s="270"/>
      <c r="AO31" s="1131"/>
      <c r="AP31" s="271" t="s">
        <v>484</v>
      </c>
      <c r="AQ31" s="272" t="s">
        <v>485</v>
      </c>
      <c r="AR31" s="273" t="s">
        <v>486</v>
      </c>
    </row>
    <row r="32" spans="1:46" ht="27" customHeight="1" x14ac:dyDescent="0.15">
      <c r="A32" s="259"/>
      <c r="AK32" s="1146" t="s">
        <v>504</v>
      </c>
      <c r="AL32" s="1147"/>
      <c r="AM32" s="1147"/>
      <c r="AN32" s="1148"/>
      <c r="AO32" s="303">
        <v>3573386</v>
      </c>
      <c r="AP32" s="303">
        <v>47119</v>
      </c>
      <c r="AQ32" s="304">
        <v>42992</v>
      </c>
      <c r="AR32" s="305">
        <v>9.6</v>
      </c>
    </row>
    <row r="33" spans="1:46" ht="13.5" customHeight="1" x14ac:dyDescent="0.15">
      <c r="A33" s="259"/>
      <c r="AK33" s="1146" t="s">
        <v>505</v>
      </c>
      <c r="AL33" s="1147"/>
      <c r="AM33" s="1147"/>
      <c r="AN33" s="1148"/>
      <c r="AO33" s="303" t="s">
        <v>491</v>
      </c>
      <c r="AP33" s="303" t="s">
        <v>491</v>
      </c>
      <c r="AQ33" s="304" t="s">
        <v>491</v>
      </c>
      <c r="AR33" s="305" t="s">
        <v>491</v>
      </c>
    </row>
    <row r="34" spans="1:46" ht="27" customHeight="1" x14ac:dyDescent="0.15">
      <c r="A34" s="259"/>
      <c r="AK34" s="1146" t="s">
        <v>506</v>
      </c>
      <c r="AL34" s="1147"/>
      <c r="AM34" s="1147"/>
      <c r="AN34" s="1148"/>
      <c r="AO34" s="303">
        <v>3207</v>
      </c>
      <c r="AP34" s="303">
        <v>42</v>
      </c>
      <c r="AQ34" s="304">
        <v>43</v>
      </c>
      <c r="AR34" s="305">
        <v>-2.2999999999999998</v>
      </c>
    </row>
    <row r="35" spans="1:46" ht="27" customHeight="1" x14ac:dyDescent="0.15">
      <c r="A35" s="259"/>
      <c r="AK35" s="1146" t="s">
        <v>507</v>
      </c>
      <c r="AL35" s="1147"/>
      <c r="AM35" s="1147"/>
      <c r="AN35" s="1148"/>
      <c r="AO35" s="303">
        <v>680133</v>
      </c>
      <c r="AP35" s="303">
        <v>8968</v>
      </c>
      <c r="AQ35" s="304">
        <v>11969</v>
      </c>
      <c r="AR35" s="305">
        <v>-25.1</v>
      </c>
    </row>
    <row r="36" spans="1:46" ht="27" customHeight="1" x14ac:dyDescent="0.15">
      <c r="A36" s="259"/>
      <c r="AK36" s="1146" t="s">
        <v>508</v>
      </c>
      <c r="AL36" s="1147"/>
      <c r="AM36" s="1147"/>
      <c r="AN36" s="1148"/>
      <c r="AO36" s="303">
        <v>484904</v>
      </c>
      <c r="AP36" s="303">
        <v>6394</v>
      </c>
      <c r="AQ36" s="304">
        <v>2138</v>
      </c>
      <c r="AR36" s="305">
        <v>199.1</v>
      </c>
    </row>
    <row r="37" spans="1:46" ht="13.5" customHeight="1" x14ac:dyDescent="0.15">
      <c r="A37" s="259"/>
      <c r="AK37" s="1146" t="s">
        <v>509</v>
      </c>
      <c r="AL37" s="1147"/>
      <c r="AM37" s="1147"/>
      <c r="AN37" s="1148"/>
      <c r="AO37" s="303">
        <v>105621</v>
      </c>
      <c r="AP37" s="303">
        <v>1393</v>
      </c>
      <c r="AQ37" s="304">
        <v>592</v>
      </c>
      <c r="AR37" s="305">
        <v>135.30000000000001</v>
      </c>
    </row>
    <row r="38" spans="1:46" ht="27" customHeight="1" x14ac:dyDescent="0.15">
      <c r="A38" s="259"/>
      <c r="AK38" s="1149" t="s">
        <v>510</v>
      </c>
      <c r="AL38" s="1150"/>
      <c r="AM38" s="1150"/>
      <c r="AN38" s="1151"/>
      <c r="AO38" s="306" t="s">
        <v>491</v>
      </c>
      <c r="AP38" s="306" t="s">
        <v>491</v>
      </c>
      <c r="AQ38" s="307">
        <v>2</v>
      </c>
      <c r="AR38" s="295" t="s">
        <v>491</v>
      </c>
      <c r="AS38" s="302"/>
    </row>
    <row r="39" spans="1:46" x14ac:dyDescent="0.15">
      <c r="A39" s="259"/>
      <c r="AK39" s="1149" t="s">
        <v>511</v>
      </c>
      <c r="AL39" s="1150"/>
      <c r="AM39" s="1150"/>
      <c r="AN39" s="1151"/>
      <c r="AO39" s="303">
        <v>-633757</v>
      </c>
      <c r="AP39" s="303">
        <v>-8357</v>
      </c>
      <c r="AQ39" s="304">
        <v>-5777</v>
      </c>
      <c r="AR39" s="305">
        <v>44.7</v>
      </c>
      <c r="AS39" s="302"/>
    </row>
    <row r="40" spans="1:46" ht="27" customHeight="1" x14ac:dyDescent="0.15">
      <c r="A40" s="259"/>
      <c r="AK40" s="1146" t="s">
        <v>512</v>
      </c>
      <c r="AL40" s="1147"/>
      <c r="AM40" s="1147"/>
      <c r="AN40" s="1148"/>
      <c r="AO40" s="303">
        <v>-2563513</v>
      </c>
      <c r="AP40" s="303">
        <v>-33802</v>
      </c>
      <c r="AQ40" s="304">
        <v>-36457</v>
      </c>
      <c r="AR40" s="305">
        <v>-7.3</v>
      </c>
      <c r="AS40" s="302"/>
    </row>
    <row r="41" spans="1:46" x14ac:dyDescent="0.15">
      <c r="A41" s="259"/>
      <c r="AK41" s="1152" t="s">
        <v>287</v>
      </c>
      <c r="AL41" s="1153"/>
      <c r="AM41" s="1153"/>
      <c r="AN41" s="1154"/>
      <c r="AO41" s="303">
        <v>1649981</v>
      </c>
      <c r="AP41" s="303">
        <v>21757</v>
      </c>
      <c r="AQ41" s="304">
        <v>15502</v>
      </c>
      <c r="AR41" s="305">
        <v>40.299999999999997</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513</v>
      </c>
    </row>
    <row r="48" spans="1:46" x14ac:dyDescent="0.15">
      <c r="A48" s="259"/>
      <c r="AK48" s="313" t="s">
        <v>514</v>
      </c>
      <c r="AL48" s="313"/>
      <c r="AM48" s="313"/>
      <c r="AN48" s="313"/>
      <c r="AO48" s="313"/>
      <c r="AP48" s="313"/>
      <c r="AQ48" s="314"/>
      <c r="AR48" s="313"/>
    </row>
    <row r="49" spans="1:44" ht="13.5" customHeight="1" x14ac:dyDescent="0.15">
      <c r="A49" s="259"/>
      <c r="AK49" s="315"/>
      <c r="AL49" s="316"/>
      <c r="AM49" s="1141" t="s">
        <v>482</v>
      </c>
      <c r="AN49" s="1143" t="s">
        <v>515</v>
      </c>
      <c r="AO49" s="1144"/>
      <c r="AP49" s="1144"/>
      <c r="AQ49" s="1144"/>
      <c r="AR49" s="1145"/>
    </row>
    <row r="50" spans="1:44" x14ac:dyDescent="0.15">
      <c r="A50" s="259"/>
      <c r="AK50" s="317"/>
      <c r="AL50" s="318"/>
      <c r="AM50" s="1142"/>
      <c r="AN50" s="319" t="s">
        <v>516</v>
      </c>
      <c r="AO50" s="320" t="s">
        <v>517</v>
      </c>
      <c r="AP50" s="321" t="s">
        <v>518</v>
      </c>
      <c r="AQ50" s="322" t="s">
        <v>519</v>
      </c>
      <c r="AR50" s="323" t="s">
        <v>520</v>
      </c>
    </row>
    <row r="51" spans="1:44" x14ac:dyDescent="0.15">
      <c r="A51" s="259"/>
      <c r="AK51" s="315" t="s">
        <v>521</v>
      </c>
      <c r="AL51" s="316"/>
      <c r="AM51" s="324">
        <v>2837960</v>
      </c>
      <c r="AN51" s="325">
        <v>35529</v>
      </c>
      <c r="AO51" s="326">
        <v>55.1</v>
      </c>
      <c r="AP51" s="327">
        <v>62383</v>
      </c>
      <c r="AQ51" s="328">
        <v>14.1</v>
      </c>
      <c r="AR51" s="329">
        <v>41</v>
      </c>
    </row>
    <row r="52" spans="1:44" x14ac:dyDescent="0.15">
      <c r="A52" s="259"/>
      <c r="AK52" s="330"/>
      <c r="AL52" s="331" t="s">
        <v>522</v>
      </c>
      <c r="AM52" s="332">
        <v>1851090</v>
      </c>
      <c r="AN52" s="333">
        <v>23174</v>
      </c>
      <c r="AO52" s="334">
        <v>30.3</v>
      </c>
      <c r="AP52" s="335">
        <v>35325</v>
      </c>
      <c r="AQ52" s="336">
        <v>7.6</v>
      </c>
      <c r="AR52" s="337">
        <v>22.7</v>
      </c>
    </row>
    <row r="53" spans="1:44" x14ac:dyDescent="0.15">
      <c r="A53" s="259"/>
      <c r="AK53" s="315" t="s">
        <v>523</v>
      </c>
      <c r="AL53" s="316"/>
      <c r="AM53" s="324">
        <v>5714071</v>
      </c>
      <c r="AN53" s="325">
        <v>72362</v>
      </c>
      <c r="AO53" s="326">
        <v>103.7</v>
      </c>
      <c r="AP53" s="327">
        <v>63812</v>
      </c>
      <c r="AQ53" s="328">
        <v>2.2999999999999998</v>
      </c>
      <c r="AR53" s="329">
        <v>101.4</v>
      </c>
    </row>
    <row r="54" spans="1:44" x14ac:dyDescent="0.15">
      <c r="A54" s="259"/>
      <c r="AK54" s="330"/>
      <c r="AL54" s="331" t="s">
        <v>522</v>
      </c>
      <c r="AM54" s="332">
        <v>4657995</v>
      </c>
      <c r="AN54" s="333">
        <v>58988</v>
      </c>
      <c r="AO54" s="334">
        <v>154.5</v>
      </c>
      <c r="AP54" s="335">
        <v>33848</v>
      </c>
      <c r="AQ54" s="336">
        <v>-4.2</v>
      </c>
      <c r="AR54" s="337">
        <v>158.69999999999999</v>
      </c>
    </row>
    <row r="55" spans="1:44" x14ac:dyDescent="0.15">
      <c r="A55" s="259"/>
      <c r="AK55" s="315" t="s">
        <v>524</v>
      </c>
      <c r="AL55" s="316"/>
      <c r="AM55" s="324">
        <v>6208960</v>
      </c>
      <c r="AN55" s="325">
        <v>79482</v>
      </c>
      <c r="AO55" s="326">
        <v>9.8000000000000007</v>
      </c>
      <c r="AP55" s="327">
        <v>54225</v>
      </c>
      <c r="AQ55" s="328">
        <v>-15</v>
      </c>
      <c r="AR55" s="329">
        <v>24.8</v>
      </c>
    </row>
    <row r="56" spans="1:44" x14ac:dyDescent="0.15">
      <c r="A56" s="259"/>
      <c r="AK56" s="330"/>
      <c r="AL56" s="331" t="s">
        <v>522</v>
      </c>
      <c r="AM56" s="332">
        <v>4494930</v>
      </c>
      <c r="AN56" s="333">
        <v>57540</v>
      </c>
      <c r="AO56" s="334">
        <v>-2.5</v>
      </c>
      <c r="AP56" s="335">
        <v>27337</v>
      </c>
      <c r="AQ56" s="336">
        <v>-19.2</v>
      </c>
      <c r="AR56" s="337">
        <v>16.7</v>
      </c>
    </row>
    <row r="57" spans="1:44" x14ac:dyDescent="0.15">
      <c r="A57" s="259"/>
      <c r="AK57" s="315" t="s">
        <v>525</v>
      </c>
      <c r="AL57" s="316"/>
      <c r="AM57" s="324">
        <v>2243450</v>
      </c>
      <c r="AN57" s="325">
        <v>29048</v>
      </c>
      <c r="AO57" s="326">
        <v>-63.5</v>
      </c>
      <c r="AP57" s="327">
        <v>54016</v>
      </c>
      <c r="AQ57" s="328">
        <v>-0.4</v>
      </c>
      <c r="AR57" s="329">
        <v>-63.1</v>
      </c>
    </row>
    <row r="58" spans="1:44" x14ac:dyDescent="0.15">
      <c r="A58" s="259"/>
      <c r="AK58" s="330"/>
      <c r="AL58" s="331" t="s">
        <v>522</v>
      </c>
      <c r="AM58" s="332">
        <v>1119842</v>
      </c>
      <c r="AN58" s="333">
        <v>14500</v>
      </c>
      <c r="AO58" s="334">
        <v>-74.8</v>
      </c>
      <c r="AP58" s="335">
        <v>28078</v>
      </c>
      <c r="AQ58" s="336">
        <v>2.7</v>
      </c>
      <c r="AR58" s="337">
        <v>-77.5</v>
      </c>
    </row>
    <row r="59" spans="1:44" x14ac:dyDescent="0.15">
      <c r="A59" s="259"/>
      <c r="AK59" s="315" t="s">
        <v>526</v>
      </c>
      <c r="AL59" s="316"/>
      <c r="AM59" s="324">
        <v>2519309</v>
      </c>
      <c r="AN59" s="325">
        <v>33220</v>
      </c>
      <c r="AO59" s="326">
        <v>14.4</v>
      </c>
      <c r="AP59" s="327">
        <v>52786</v>
      </c>
      <c r="AQ59" s="328">
        <v>-2.2999999999999998</v>
      </c>
      <c r="AR59" s="329">
        <v>16.7</v>
      </c>
    </row>
    <row r="60" spans="1:44" x14ac:dyDescent="0.15">
      <c r="A60" s="259"/>
      <c r="AK60" s="330"/>
      <c r="AL60" s="331" t="s">
        <v>522</v>
      </c>
      <c r="AM60" s="332">
        <v>1199942</v>
      </c>
      <c r="AN60" s="333">
        <v>15822</v>
      </c>
      <c r="AO60" s="334">
        <v>9.1</v>
      </c>
      <c r="AP60" s="335">
        <v>28742</v>
      </c>
      <c r="AQ60" s="336">
        <v>2.4</v>
      </c>
      <c r="AR60" s="337">
        <v>6.7</v>
      </c>
    </row>
    <row r="61" spans="1:44" x14ac:dyDescent="0.15">
      <c r="A61" s="259"/>
      <c r="AK61" s="315" t="s">
        <v>527</v>
      </c>
      <c r="AL61" s="338"/>
      <c r="AM61" s="324">
        <v>3904750</v>
      </c>
      <c r="AN61" s="325">
        <v>49928</v>
      </c>
      <c r="AO61" s="326">
        <v>23.9</v>
      </c>
      <c r="AP61" s="327">
        <v>57444</v>
      </c>
      <c r="AQ61" s="339">
        <v>-0.3</v>
      </c>
      <c r="AR61" s="329">
        <v>24.2</v>
      </c>
    </row>
    <row r="62" spans="1:44" x14ac:dyDescent="0.15">
      <c r="A62" s="259"/>
      <c r="AK62" s="330"/>
      <c r="AL62" s="331" t="s">
        <v>522</v>
      </c>
      <c r="AM62" s="332">
        <v>2664760</v>
      </c>
      <c r="AN62" s="333">
        <v>34005</v>
      </c>
      <c r="AO62" s="334">
        <v>23.3</v>
      </c>
      <c r="AP62" s="335">
        <v>30666</v>
      </c>
      <c r="AQ62" s="336">
        <v>-2.1</v>
      </c>
      <c r="AR62" s="337">
        <v>25.4</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01enoJNWFkf5ABVCS/47Wll9evR0k7dMsJugD+LjIhole5Ys1gsyU6YBfdC1iK9ko63wthUeWxLY8Mxq9u+gOQ==" saltValue="y6YCZJhuer70j9otKxNP/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479</v>
      </c>
    </row>
    <row r="121" spans="125:125" ht="13.5" hidden="1" customHeight="1" x14ac:dyDescent="0.15">
      <c r="DU121" s="253"/>
    </row>
  </sheetData>
  <sheetProtection algorithmName="SHA-512" hashValue="83IXFaTbD3+M1Q8K7w44CU+O+QRHEpfxSHEh3ts1H3CvCe/1sayw+nCAX1bJtIgD2Nw4jNBpNFf0a1Ko1D5O3g==" saltValue="SY8Z5hR/Gyk3o+H3u9Xo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479</v>
      </c>
    </row>
  </sheetData>
  <sheetProtection algorithmName="SHA-512" hashValue="pfEISqu3ZjHt8XH6inQKnVRnr8SuDvoKqt14Vv2IbM8/5O1K0HtxvV2neaoVBr1agHwLsWUCy9UQIAkjiElBkg==" saltValue="cLANRbOBWT3rqOW5bKqL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5" t="s">
        <v>3</v>
      </c>
      <c r="D47" s="1155"/>
      <c r="E47" s="1156"/>
      <c r="F47" s="11">
        <v>9.39</v>
      </c>
      <c r="G47" s="12">
        <v>9.77</v>
      </c>
      <c r="H47" s="12">
        <v>9.33</v>
      </c>
      <c r="I47" s="12">
        <v>9.4</v>
      </c>
      <c r="J47" s="13">
        <v>9.34</v>
      </c>
    </row>
    <row r="48" spans="2:10" ht="57.75" customHeight="1" x14ac:dyDescent="0.15">
      <c r="B48" s="14"/>
      <c r="C48" s="1157" t="s">
        <v>4</v>
      </c>
      <c r="D48" s="1157"/>
      <c r="E48" s="1158"/>
      <c r="F48" s="15">
        <v>5.78</v>
      </c>
      <c r="G48" s="16">
        <v>6.05</v>
      </c>
      <c r="H48" s="16">
        <v>6.5</v>
      </c>
      <c r="I48" s="16">
        <v>7.19</v>
      </c>
      <c r="J48" s="17">
        <v>7.77</v>
      </c>
    </row>
    <row r="49" spans="2:10" ht="57.75" customHeight="1" thickBot="1" x14ac:dyDescent="0.2">
      <c r="B49" s="18"/>
      <c r="C49" s="1159" t="s">
        <v>5</v>
      </c>
      <c r="D49" s="1159"/>
      <c r="E49" s="1160"/>
      <c r="F49" s="19" t="s">
        <v>534</v>
      </c>
      <c r="G49" s="20">
        <v>0.85</v>
      </c>
      <c r="H49" s="20">
        <v>0.72</v>
      </c>
      <c r="I49" s="20">
        <v>0.23</v>
      </c>
      <c r="J49" s="21">
        <v>0.6</v>
      </c>
    </row>
    <row r="50" spans="2:10" x14ac:dyDescent="0.15"/>
  </sheetData>
  <sheetProtection algorithmName="SHA-512" hashValue="aUOqzQlnUeQu7WxuvmzkEHg4yL207iYVTCnuFvN+hl+Ub+2979YpEgB4A7VlcxxWM2mZqVFRk8JwktdIkyVB1w==" saltValue="I52SduO9yvZYWXCBikUm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5" t="s">
        <v>535</v>
      </c>
      <c r="D34" s="1165"/>
      <c r="E34" s="1166"/>
      <c r="F34" s="32">
        <v>24.62</v>
      </c>
      <c r="G34" s="33">
        <v>23.78</v>
      </c>
      <c r="H34" s="33">
        <v>23.09</v>
      </c>
      <c r="I34" s="33">
        <v>24.3</v>
      </c>
      <c r="J34" s="34">
        <v>21.6</v>
      </c>
      <c r="K34" s="22"/>
      <c r="L34" s="22"/>
      <c r="M34" s="22"/>
      <c r="N34" s="22"/>
      <c r="O34" s="22"/>
      <c r="P34" s="22"/>
    </row>
    <row r="35" spans="1:16" ht="39" customHeight="1" x14ac:dyDescent="0.15">
      <c r="A35" s="22"/>
      <c r="B35" s="35"/>
      <c r="C35" s="1161" t="s">
        <v>536</v>
      </c>
      <c r="D35" s="1161"/>
      <c r="E35" s="1162"/>
      <c r="F35" s="36">
        <v>5.75</v>
      </c>
      <c r="G35" s="37">
        <v>6.02</v>
      </c>
      <c r="H35" s="37">
        <v>6.48</v>
      </c>
      <c r="I35" s="37">
        <v>7.17</v>
      </c>
      <c r="J35" s="38">
        <v>7.75</v>
      </c>
      <c r="K35" s="22"/>
      <c r="L35" s="22"/>
      <c r="M35" s="22"/>
      <c r="N35" s="22"/>
      <c r="O35" s="22"/>
      <c r="P35" s="22"/>
    </row>
    <row r="36" spans="1:16" ht="39" customHeight="1" x14ac:dyDescent="0.15">
      <c r="A36" s="22"/>
      <c r="B36" s="35"/>
      <c r="C36" s="1161" t="s">
        <v>537</v>
      </c>
      <c r="D36" s="1161"/>
      <c r="E36" s="1162"/>
      <c r="F36" s="36">
        <v>0.51</v>
      </c>
      <c r="G36" s="37">
        <v>1.25</v>
      </c>
      <c r="H36" s="37">
        <v>1.29</v>
      </c>
      <c r="I36" s="37">
        <v>1.99</v>
      </c>
      <c r="J36" s="38">
        <v>2.0099999999999998</v>
      </c>
      <c r="K36" s="22"/>
      <c r="L36" s="22"/>
      <c r="M36" s="22"/>
      <c r="N36" s="22"/>
      <c r="O36" s="22"/>
      <c r="P36" s="22"/>
    </row>
    <row r="37" spans="1:16" ht="39" customHeight="1" x14ac:dyDescent="0.15">
      <c r="A37" s="22"/>
      <c r="B37" s="35"/>
      <c r="C37" s="1161" t="s">
        <v>538</v>
      </c>
      <c r="D37" s="1161"/>
      <c r="E37" s="1162"/>
      <c r="F37" s="36">
        <v>1.94</v>
      </c>
      <c r="G37" s="37">
        <v>1.8</v>
      </c>
      <c r="H37" s="37">
        <v>2.92</v>
      </c>
      <c r="I37" s="37">
        <v>4.97</v>
      </c>
      <c r="J37" s="38">
        <v>1.57</v>
      </c>
      <c r="K37" s="22"/>
      <c r="L37" s="22"/>
      <c r="M37" s="22"/>
      <c r="N37" s="22"/>
      <c r="O37" s="22"/>
      <c r="P37" s="22"/>
    </row>
    <row r="38" spans="1:16" ht="39" customHeight="1" x14ac:dyDescent="0.15">
      <c r="A38" s="22"/>
      <c r="B38" s="35"/>
      <c r="C38" s="1161" t="s">
        <v>539</v>
      </c>
      <c r="D38" s="1161"/>
      <c r="E38" s="1162"/>
      <c r="F38" s="36">
        <v>0.67</v>
      </c>
      <c r="G38" s="37">
        <v>1.63</v>
      </c>
      <c r="H38" s="37">
        <v>1.83</v>
      </c>
      <c r="I38" s="37">
        <v>0.75</v>
      </c>
      <c r="J38" s="38">
        <v>1.05</v>
      </c>
      <c r="K38" s="22"/>
      <c r="L38" s="22"/>
      <c r="M38" s="22"/>
      <c r="N38" s="22"/>
      <c r="O38" s="22"/>
      <c r="P38" s="22"/>
    </row>
    <row r="39" spans="1:16" ht="39" customHeight="1" x14ac:dyDescent="0.15">
      <c r="A39" s="22"/>
      <c r="B39" s="35"/>
      <c r="C39" s="1161" t="s">
        <v>540</v>
      </c>
      <c r="D39" s="1161"/>
      <c r="E39" s="1162"/>
      <c r="F39" s="36">
        <v>0.18</v>
      </c>
      <c r="G39" s="37">
        <v>1.06</v>
      </c>
      <c r="H39" s="37">
        <v>0.95</v>
      </c>
      <c r="I39" s="37">
        <v>0.88</v>
      </c>
      <c r="J39" s="38">
        <v>0.66</v>
      </c>
      <c r="K39" s="22"/>
      <c r="L39" s="22"/>
      <c r="M39" s="22"/>
      <c r="N39" s="22"/>
      <c r="O39" s="22"/>
      <c r="P39" s="22"/>
    </row>
    <row r="40" spans="1:16" ht="39" customHeight="1" x14ac:dyDescent="0.15">
      <c r="A40" s="22"/>
      <c r="B40" s="35"/>
      <c r="C40" s="1161" t="s">
        <v>541</v>
      </c>
      <c r="D40" s="1161"/>
      <c r="E40" s="1162"/>
      <c r="F40" s="36">
        <v>0.1</v>
      </c>
      <c r="G40" s="37">
        <v>0.1</v>
      </c>
      <c r="H40" s="37">
        <v>0.1</v>
      </c>
      <c r="I40" s="37">
        <v>0.1</v>
      </c>
      <c r="J40" s="38">
        <v>0.1</v>
      </c>
      <c r="K40" s="22"/>
      <c r="L40" s="22"/>
      <c r="M40" s="22"/>
      <c r="N40" s="22"/>
      <c r="O40" s="22"/>
      <c r="P40" s="22"/>
    </row>
    <row r="41" spans="1:16" ht="39" customHeight="1" x14ac:dyDescent="0.15">
      <c r="A41" s="22"/>
      <c r="B41" s="35"/>
      <c r="C41" s="1161" t="s">
        <v>542</v>
      </c>
      <c r="D41" s="1161"/>
      <c r="E41" s="1162"/>
      <c r="F41" s="36">
        <v>0.02</v>
      </c>
      <c r="G41" s="37">
        <v>0.01</v>
      </c>
      <c r="H41" s="37">
        <v>0.01</v>
      </c>
      <c r="I41" s="37">
        <v>0.01</v>
      </c>
      <c r="J41" s="38">
        <v>0.01</v>
      </c>
      <c r="K41" s="22"/>
      <c r="L41" s="22"/>
      <c r="M41" s="22"/>
      <c r="N41" s="22"/>
      <c r="O41" s="22"/>
      <c r="P41" s="22"/>
    </row>
    <row r="42" spans="1:16" ht="39" customHeight="1" x14ac:dyDescent="0.15">
      <c r="A42" s="22"/>
      <c r="B42" s="39"/>
      <c r="C42" s="1161" t="s">
        <v>543</v>
      </c>
      <c r="D42" s="1161"/>
      <c r="E42" s="1162"/>
      <c r="F42" s="36" t="s">
        <v>491</v>
      </c>
      <c r="G42" s="37" t="s">
        <v>491</v>
      </c>
      <c r="H42" s="37" t="s">
        <v>491</v>
      </c>
      <c r="I42" s="37" t="s">
        <v>491</v>
      </c>
      <c r="J42" s="38" t="s">
        <v>491</v>
      </c>
      <c r="K42" s="22"/>
      <c r="L42" s="22"/>
      <c r="M42" s="22"/>
      <c r="N42" s="22"/>
      <c r="O42" s="22"/>
      <c r="P42" s="22"/>
    </row>
    <row r="43" spans="1:16" ht="39" customHeight="1" thickBot="1" x14ac:dyDescent="0.2">
      <c r="A43" s="22"/>
      <c r="B43" s="40"/>
      <c r="C43" s="1163" t="s">
        <v>544</v>
      </c>
      <c r="D43" s="1163"/>
      <c r="E43" s="1164"/>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qgrldhuxxmAdeONH/k/vp0lEARPsVTcRj+LQP0Mo+o1ntv4ZoJNknavuSn7V49TnWFHctXfhP0I031HHduT//Q==" saltValue="flL1ZOR5Kf9/Qdm9RLiy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67" t="s">
        <v>9</v>
      </c>
      <c r="C45" s="1168"/>
      <c r="D45" s="56"/>
      <c r="E45" s="1173" t="s">
        <v>10</v>
      </c>
      <c r="F45" s="1173"/>
      <c r="G45" s="1173"/>
      <c r="H45" s="1173"/>
      <c r="I45" s="1173"/>
      <c r="J45" s="1174"/>
      <c r="K45" s="57">
        <v>3270</v>
      </c>
      <c r="L45" s="58">
        <v>3262</v>
      </c>
      <c r="M45" s="58">
        <v>3261</v>
      </c>
      <c r="N45" s="58">
        <v>3542</v>
      </c>
      <c r="O45" s="59">
        <v>3573</v>
      </c>
      <c r="P45" s="46"/>
      <c r="Q45" s="46"/>
      <c r="R45" s="46"/>
      <c r="S45" s="46"/>
      <c r="T45" s="46"/>
      <c r="U45" s="46"/>
    </row>
    <row r="46" spans="1:21" ht="30.75" customHeight="1" x14ac:dyDescent="0.15">
      <c r="A46" s="46"/>
      <c r="B46" s="1169"/>
      <c r="C46" s="1170"/>
      <c r="D46" s="60"/>
      <c r="E46" s="1175" t="s">
        <v>11</v>
      </c>
      <c r="F46" s="1175"/>
      <c r="G46" s="1175"/>
      <c r="H46" s="1175"/>
      <c r="I46" s="1175"/>
      <c r="J46" s="1176"/>
      <c r="K46" s="61" t="s">
        <v>491</v>
      </c>
      <c r="L46" s="62" t="s">
        <v>491</v>
      </c>
      <c r="M46" s="62" t="s">
        <v>491</v>
      </c>
      <c r="N46" s="62" t="s">
        <v>491</v>
      </c>
      <c r="O46" s="63" t="s">
        <v>491</v>
      </c>
      <c r="P46" s="46"/>
      <c r="Q46" s="46"/>
      <c r="R46" s="46"/>
      <c r="S46" s="46"/>
      <c r="T46" s="46"/>
      <c r="U46" s="46"/>
    </row>
    <row r="47" spans="1:21" ht="30.75" customHeight="1" x14ac:dyDescent="0.15">
      <c r="A47" s="46"/>
      <c r="B47" s="1169"/>
      <c r="C47" s="1170"/>
      <c r="D47" s="60"/>
      <c r="E47" s="1175" t="s">
        <v>12</v>
      </c>
      <c r="F47" s="1175"/>
      <c r="G47" s="1175"/>
      <c r="H47" s="1175"/>
      <c r="I47" s="1175"/>
      <c r="J47" s="1176"/>
      <c r="K47" s="61" t="s">
        <v>491</v>
      </c>
      <c r="L47" s="62">
        <v>7</v>
      </c>
      <c r="M47" s="62">
        <v>7</v>
      </c>
      <c r="N47" s="62">
        <v>7</v>
      </c>
      <c r="O47" s="63">
        <v>3</v>
      </c>
      <c r="P47" s="46"/>
      <c r="Q47" s="46"/>
      <c r="R47" s="46"/>
      <c r="S47" s="46"/>
      <c r="T47" s="46"/>
      <c r="U47" s="46"/>
    </row>
    <row r="48" spans="1:21" ht="30.75" customHeight="1" x14ac:dyDescent="0.15">
      <c r="A48" s="46"/>
      <c r="B48" s="1169"/>
      <c r="C48" s="1170"/>
      <c r="D48" s="60"/>
      <c r="E48" s="1175" t="s">
        <v>13</v>
      </c>
      <c r="F48" s="1175"/>
      <c r="G48" s="1175"/>
      <c r="H48" s="1175"/>
      <c r="I48" s="1175"/>
      <c r="J48" s="1176"/>
      <c r="K48" s="61">
        <v>942</v>
      </c>
      <c r="L48" s="62">
        <v>858</v>
      </c>
      <c r="M48" s="62">
        <v>710</v>
      </c>
      <c r="N48" s="62">
        <v>528</v>
      </c>
      <c r="O48" s="63">
        <v>680</v>
      </c>
      <c r="P48" s="46"/>
      <c r="Q48" s="46"/>
      <c r="R48" s="46"/>
      <c r="S48" s="46"/>
      <c r="T48" s="46"/>
      <c r="U48" s="46"/>
    </row>
    <row r="49" spans="1:21" ht="30.75" customHeight="1" x14ac:dyDescent="0.15">
      <c r="A49" s="46"/>
      <c r="B49" s="1169"/>
      <c r="C49" s="1170"/>
      <c r="D49" s="60"/>
      <c r="E49" s="1175" t="s">
        <v>14</v>
      </c>
      <c r="F49" s="1175"/>
      <c r="G49" s="1175"/>
      <c r="H49" s="1175"/>
      <c r="I49" s="1175"/>
      <c r="J49" s="1176"/>
      <c r="K49" s="61">
        <v>394</v>
      </c>
      <c r="L49" s="62">
        <v>416</v>
      </c>
      <c r="M49" s="62">
        <v>445</v>
      </c>
      <c r="N49" s="62">
        <v>511</v>
      </c>
      <c r="O49" s="63">
        <v>485</v>
      </c>
      <c r="P49" s="46"/>
      <c r="Q49" s="46"/>
      <c r="R49" s="46"/>
      <c r="S49" s="46"/>
      <c r="T49" s="46"/>
      <c r="U49" s="46"/>
    </row>
    <row r="50" spans="1:21" ht="30.75" customHeight="1" x14ac:dyDescent="0.15">
      <c r="A50" s="46"/>
      <c r="B50" s="1169"/>
      <c r="C50" s="1170"/>
      <c r="D50" s="60"/>
      <c r="E50" s="1175" t="s">
        <v>15</v>
      </c>
      <c r="F50" s="1175"/>
      <c r="G50" s="1175"/>
      <c r="H50" s="1175"/>
      <c r="I50" s="1175"/>
      <c r="J50" s="1176"/>
      <c r="K50" s="61">
        <v>105</v>
      </c>
      <c r="L50" s="62">
        <v>93</v>
      </c>
      <c r="M50" s="62">
        <v>93</v>
      </c>
      <c r="N50" s="62">
        <v>78</v>
      </c>
      <c r="O50" s="63">
        <v>106</v>
      </c>
      <c r="P50" s="46"/>
      <c r="Q50" s="46"/>
      <c r="R50" s="46"/>
      <c r="S50" s="46"/>
      <c r="T50" s="46"/>
      <c r="U50" s="46"/>
    </row>
    <row r="51" spans="1:21" ht="30.75" customHeight="1" x14ac:dyDescent="0.15">
      <c r="A51" s="46"/>
      <c r="B51" s="1171"/>
      <c r="C51" s="1172"/>
      <c r="D51" s="64"/>
      <c r="E51" s="1175" t="s">
        <v>16</v>
      </c>
      <c r="F51" s="1175"/>
      <c r="G51" s="1175"/>
      <c r="H51" s="1175"/>
      <c r="I51" s="1175"/>
      <c r="J51" s="1176"/>
      <c r="K51" s="61" t="s">
        <v>491</v>
      </c>
      <c r="L51" s="62" t="s">
        <v>491</v>
      </c>
      <c r="M51" s="62" t="s">
        <v>491</v>
      </c>
      <c r="N51" s="62" t="s">
        <v>491</v>
      </c>
      <c r="O51" s="63" t="s">
        <v>491</v>
      </c>
      <c r="P51" s="46"/>
      <c r="Q51" s="46"/>
      <c r="R51" s="46"/>
      <c r="S51" s="46"/>
      <c r="T51" s="46"/>
      <c r="U51" s="46"/>
    </row>
    <row r="52" spans="1:21" ht="30.75" customHeight="1" x14ac:dyDescent="0.15">
      <c r="A52" s="46"/>
      <c r="B52" s="1177" t="s">
        <v>17</v>
      </c>
      <c r="C52" s="1178"/>
      <c r="D52" s="64"/>
      <c r="E52" s="1175" t="s">
        <v>18</v>
      </c>
      <c r="F52" s="1175"/>
      <c r="G52" s="1175"/>
      <c r="H52" s="1175"/>
      <c r="I52" s="1175"/>
      <c r="J52" s="1176"/>
      <c r="K52" s="61">
        <v>3303</v>
      </c>
      <c r="L52" s="62">
        <v>3202</v>
      </c>
      <c r="M52" s="62">
        <v>3209</v>
      </c>
      <c r="N52" s="62">
        <v>3198</v>
      </c>
      <c r="O52" s="63">
        <v>3197</v>
      </c>
      <c r="P52" s="46"/>
      <c r="Q52" s="46"/>
      <c r="R52" s="46"/>
      <c r="S52" s="46"/>
      <c r="T52" s="46"/>
      <c r="U52" s="46"/>
    </row>
    <row r="53" spans="1:21" ht="30.75" customHeight="1" thickBot="1" x14ac:dyDescent="0.2">
      <c r="A53" s="46"/>
      <c r="B53" s="1179" t="s">
        <v>19</v>
      </c>
      <c r="C53" s="1180"/>
      <c r="D53" s="65"/>
      <c r="E53" s="1181" t="s">
        <v>20</v>
      </c>
      <c r="F53" s="1181"/>
      <c r="G53" s="1181"/>
      <c r="H53" s="1181"/>
      <c r="I53" s="1181"/>
      <c r="J53" s="1182"/>
      <c r="K53" s="66">
        <v>1408</v>
      </c>
      <c r="L53" s="67">
        <v>1434</v>
      </c>
      <c r="M53" s="67">
        <v>1307</v>
      </c>
      <c r="N53" s="67">
        <v>1468</v>
      </c>
      <c r="O53" s="68">
        <v>1650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83" t="s">
        <v>24</v>
      </c>
      <c r="C58" s="1184"/>
      <c r="D58" s="1189" t="s">
        <v>25</v>
      </c>
      <c r="E58" s="1190"/>
      <c r="F58" s="1190"/>
      <c r="G58" s="1190"/>
      <c r="H58" s="1190"/>
      <c r="I58" s="1190"/>
      <c r="J58" s="1191"/>
      <c r="K58" s="81" t="s">
        <v>570</v>
      </c>
      <c r="L58" s="82" t="s">
        <v>570</v>
      </c>
      <c r="M58" s="82" t="s">
        <v>570</v>
      </c>
      <c r="N58" s="82" t="s">
        <v>570</v>
      </c>
      <c r="O58" s="83" t="s">
        <v>570</v>
      </c>
    </row>
    <row r="59" spans="1:21" ht="31.5" customHeight="1" x14ac:dyDescent="0.15">
      <c r="B59" s="1185"/>
      <c r="C59" s="1186"/>
      <c r="D59" s="1192" t="s">
        <v>26</v>
      </c>
      <c r="E59" s="1193"/>
      <c r="F59" s="1193"/>
      <c r="G59" s="1193"/>
      <c r="H59" s="1193"/>
      <c r="I59" s="1193"/>
      <c r="J59" s="1194"/>
      <c r="K59" s="84" t="s">
        <v>570</v>
      </c>
      <c r="L59" s="85" t="s">
        <v>570</v>
      </c>
      <c r="M59" s="85" t="s">
        <v>570</v>
      </c>
      <c r="N59" s="85" t="s">
        <v>570</v>
      </c>
      <c r="O59" s="86" t="s">
        <v>570</v>
      </c>
    </row>
    <row r="60" spans="1:21" ht="31.5" customHeight="1" thickBot="1" x14ac:dyDescent="0.2">
      <c r="B60" s="1187"/>
      <c r="C60" s="1188"/>
      <c r="D60" s="1195" t="s">
        <v>27</v>
      </c>
      <c r="E60" s="1196"/>
      <c r="F60" s="1196"/>
      <c r="G60" s="1196"/>
      <c r="H60" s="1196"/>
      <c r="I60" s="1196"/>
      <c r="J60" s="1197"/>
      <c r="K60" s="87" t="s">
        <v>570</v>
      </c>
      <c r="L60" s="88" t="s">
        <v>570</v>
      </c>
      <c r="M60" s="88" t="s">
        <v>570</v>
      </c>
      <c r="N60" s="88" t="s">
        <v>570</v>
      </c>
      <c r="O60" s="89" t="s">
        <v>570</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kBTqPN1yHTkMcgQDM/9xqeBoa3g4ap1txVRgUa7k5Zhm62ovtRhF487TaNEFVLPxdLD4tVz0F7GwHjw3GXRomA==" saltValue="kfyI3N7TB4EZymab7CnQJ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198" t="s">
        <v>30</v>
      </c>
      <c r="C41" s="1199"/>
      <c r="D41" s="103"/>
      <c r="E41" s="1204" t="s">
        <v>31</v>
      </c>
      <c r="F41" s="1204"/>
      <c r="G41" s="1204"/>
      <c r="H41" s="1205"/>
      <c r="I41" s="342">
        <v>35247</v>
      </c>
      <c r="J41" s="343">
        <v>37917</v>
      </c>
      <c r="K41" s="343">
        <v>40150</v>
      </c>
      <c r="L41" s="343">
        <v>38531</v>
      </c>
      <c r="M41" s="344">
        <v>36920</v>
      </c>
    </row>
    <row r="42" spans="2:13" ht="27.75" customHeight="1" x14ac:dyDescent="0.15">
      <c r="B42" s="1200"/>
      <c r="C42" s="1201"/>
      <c r="D42" s="104"/>
      <c r="E42" s="1206" t="s">
        <v>32</v>
      </c>
      <c r="F42" s="1206"/>
      <c r="G42" s="1206"/>
      <c r="H42" s="1207"/>
      <c r="I42" s="345">
        <v>823</v>
      </c>
      <c r="J42" s="346">
        <v>739</v>
      </c>
      <c r="K42" s="346">
        <v>655</v>
      </c>
      <c r="L42" s="346">
        <v>584</v>
      </c>
      <c r="M42" s="347">
        <v>489</v>
      </c>
    </row>
    <row r="43" spans="2:13" ht="27.75" customHeight="1" x14ac:dyDescent="0.15">
      <c r="B43" s="1200"/>
      <c r="C43" s="1201"/>
      <c r="D43" s="104"/>
      <c r="E43" s="1206" t="s">
        <v>33</v>
      </c>
      <c r="F43" s="1206"/>
      <c r="G43" s="1206"/>
      <c r="H43" s="1207"/>
      <c r="I43" s="345">
        <v>9940</v>
      </c>
      <c r="J43" s="346">
        <v>10948</v>
      </c>
      <c r="K43" s="346">
        <v>9477</v>
      </c>
      <c r="L43" s="346">
        <v>11556</v>
      </c>
      <c r="M43" s="347">
        <v>15959</v>
      </c>
    </row>
    <row r="44" spans="2:13" ht="27.75" customHeight="1" x14ac:dyDescent="0.15">
      <c r="B44" s="1200"/>
      <c r="C44" s="1201"/>
      <c r="D44" s="104"/>
      <c r="E44" s="1206" t="s">
        <v>34</v>
      </c>
      <c r="F44" s="1206"/>
      <c r="G44" s="1206"/>
      <c r="H44" s="1207"/>
      <c r="I44" s="345">
        <v>5211</v>
      </c>
      <c r="J44" s="346">
        <v>4256</v>
      </c>
      <c r="K44" s="346">
        <v>4055</v>
      </c>
      <c r="L44" s="346">
        <v>3806</v>
      </c>
      <c r="M44" s="347">
        <v>3993</v>
      </c>
    </row>
    <row r="45" spans="2:13" ht="27.75" customHeight="1" x14ac:dyDescent="0.15">
      <c r="B45" s="1200"/>
      <c r="C45" s="1201"/>
      <c r="D45" s="104"/>
      <c r="E45" s="1206" t="s">
        <v>35</v>
      </c>
      <c r="F45" s="1206"/>
      <c r="G45" s="1206"/>
      <c r="H45" s="1207"/>
      <c r="I45" s="345">
        <v>4276</v>
      </c>
      <c r="J45" s="346">
        <v>4189</v>
      </c>
      <c r="K45" s="346">
        <v>4044</v>
      </c>
      <c r="L45" s="346">
        <v>3923</v>
      </c>
      <c r="M45" s="347">
        <v>4044</v>
      </c>
    </row>
    <row r="46" spans="2:13" ht="27.75" customHeight="1" x14ac:dyDescent="0.15">
      <c r="B46" s="1200"/>
      <c r="C46" s="1201"/>
      <c r="D46" s="105"/>
      <c r="E46" s="1206" t="s">
        <v>36</v>
      </c>
      <c r="F46" s="1206"/>
      <c r="G46" s="1206"/>
      <c r="H46" s="1207"/>
      <c r="I46" s="345" t="s">
        <v>491</v>
      </c>
      <c r="J46" s="346" t="s">
        <v>491</v>
      </c>
      <c r="K46" s="346" t="s">
        <v>491</v>
      </c>
      <c r="L46" s="346" t="s">
        <v>491</v>
      </c>
      <c r="M46" s="347" t="s">
        <v>491</v>
      </c>
    </row>
    <row r="47" spans="2:13" ht="27.75" customHeight="1" x14ac:dyDescent="0.15">
      <c r="B47" s="1200"/>
      <c r="C47" s="1201"/>
      <c r="D47" s="106"/>
      <c r="E47" s="1208" t="s">
        <v>37</v>
      </c>
      <c r="F47" s="1209"/>
      <c r="G47" s="1209"/>
      <c r="H47" s="1210"/>
      <c r="I47" s="345" t="s">
        <v>491</v>
      </c>
      <c r="J47" s="346" t="s">
        <v>491</v>
      </c>
      <c r="K47" s="346" t="s">
        <v>491</v>
      </c>
      <c r="L47" s="346" t="s">
        <v>491</v>
      </c>
      <c r="M47" s="347" t="s">
        <v>491</v>
      </c>
    </row>
    <row r="48" spans="2:13" ht="27.75" customHeight="1" x14ac:dyDescent="0.15">
      <c r="B48" s="1200"/>
      <c r="C48" s="1201"/>
      <c r="D48" s="104"/>
      <c r="E48" s="1206" t="s">
        <v>38</v>
      </c>
      <c r="F48" s="1206"/>
      <c r="G48" s="1206"/>
      <c r="H48" s="1207"/>
      <c r="I48" s="345" t="s">
        <v>491</v>
      </c>
      <c r="J48" s="346" t="s">
        <v>491</v>
      </c>
      <c r="K48" s="346" t="s">
        <v>491</v>
      </c>
      <c r="L48" s="346" t="s">
        <v>491</v>
      </c>
      <c r="M48" s="347" t="s">
        <v>491</v>
      </c>
    </row>
    <row r="49" spans="2:13" ht="27.75" customHeight="1" x14ac:dyDescent="0.15">
      <c r="B49" s="1202"/>
      <c r="C49" s="1203"/>
      <c r="D49" s="104"/>
      <c r="E49" s="1206" t="s">
        <v>39</v>
      </c>
      <c r="F49" s="1206"/>
      <c r="G49" s="1206"/>
      <c r="H49" s="1207"/>
      <c r="I49" s="345" t="s">
        <v>491</v>
      </c>
      <c r="J49" s="346" t="s">
        <v>491</v>
      </c>
      <c r="K49" s="346" t="s">
        <v>491</v>
      </c>
      <c r="L49" s="346" t="s">
        <v>491</v>
      </c>
      <c r="M49" s="347" t="s">
        <v>491</v>
      </c>
    </row>
    <row r="50" spans="2:13" ht="27.75" customHeight="1" x14ac:dyDescent="0.15">
      <c r="B50" s="1211" t="s">
        <v>40</v>
      </c>
      <c r="C50" s="1212"/>
      <c r="D50" s="107"/>
      <c r="E50" s="1206" t="s">
        <v>41</v>
      </c>
      <c r="F50" s="1206"/>
      <c r="G50" s="1206"/>
      <c r="H50" s="1207"/>
      <c r="I50" s="345">
        <v>8126</v>
      </c>
      <c r="J50" s="346">
        <v>7980</v>
      </c>
      <c r="K50" s="346">
        <v>9713</v>
      </c>
      <c r="L50" s="346">
        <v>9997</v>
      </c>
      <c r="M50" s="347">
        <v>11271</v>
      </c>
    </row>
    <row r="51" spans="2:13" ht="27.75" customHeight="1" x14ac:dyDescent="0.15">
      <c r="B51" s="1200"/>
      <c r="C51" s="1201"/>
      <c r="D51" s="104"/>
      <c r="E51" s="1206" t="s">
        <v>42</v>
      </c>
      <c r="F51" s="1206"/>
      <c r="G51" s="1206"/>
      <c r="H51" s="1207"/>
      <c r="I51" s="345">
        <v>7458</v>
      </c>
      <c r="J51" s="346">
        <v>8405</v>
      </c>
      <c r="K51" s="346">
        <v>7340</v>
      </c>
      <c r="L51" s="346">
        <v>7810</v>
      </c>
      <c r="M51" s="347">
        <v>7504</v>
      </c>
    </row>
    <row r="52" spans="2:13" ht="27.75" customHeight="1" x14ac:dyDescent="0.15">
      <c r="B52" s="1202"/>
      <c r="C52" s="1203"/>
      <c r="D52" s="104"/>
      <c r="E52" s="1206" t="s">
        <v>43</v>
      </c>
      <c r="F52" s="1206"/>
      <c r="G52" s="1206"/>
      <c r="H52" s="1207"/>
      <c r="I52" s="345">
        <v>32536</v>
      </c>
      <c r="J52" s="346">
        <v>33339</v>
      </c>
      <c r="K52" s="346">
        <v>32569</v>
      </c>
      <c r="L52" s="346">
        <v>33288</v>
      </c>
      <c r="M52" s="347">
        <v>34578</v>
      </c>
    </row>
    <row r="53" spans="2:13" ht="27.75" customHeight="1" thickBot="1" x14ac:dyDescent="0.2">
      <c r="B53" s="1213" t="s">
        <v>19</v>
      </c>
      <c r="C53" s="1214"/>
      <c r="D53" s="108"/>
      <c r="E53" s="1215" t="s">
        <v>44</v>
      </c>
      <c r="F53" s="1215"/>
      <c r="G53" s="1215"/>
      <c r="H53" s="1216"/>
      <c r="I53" s="348">
        <v>7377</v>
      </c>
      <c r="J53" s="349">
        <v>8324</v>
      </c>
      <c r="K53" s="349">
        <v>8760</v>
      </c>
      <c r="L53" s="349">
        <v>7305</v>
      </c>
      <c r="M53" s="350">
        <v>8053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3RoPAgtD6QzigUwbLLYZLs6Tilrt3F2220X2XD0PoDKs5Xec3hpR4BE8083WaSvlT/o+ISQHyEJkPjUv21VWwA==" saltValue="Rrdl5FuGmFV2xkWJRul8q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5" t="s">
        <v>46</v>
      </c>
      <c r="D55" s="1225"/>
      <c r="E55" s="1226"/>
      <c r="F55" s="120">
        <v>1958</v>
      </c>
      <c r="G55" s="120">
        <v>1909</v>
      </c>
      <c r="H55" s="121">
        <v>1905</v>
      </c>
    </row>
    <row r="56" spans="2:8" ht="52.5" customHeight="1" x14ac:dyDescent="0.15">
      <c r="B56" s="122"/>
      <c r="C56" s="1227" t="s">
        <v>47</v>
      </c>
      <c r="D56" s="1227"/>
      <c r="E56" s="1228"/>
      <c r="F56" s="123">
        <v>415</v>
      </c>
      <c r="G56" s="123">
        <v>402</v>
      </c>
      <c r="H56" s="124">
        <v>495</v>
      </c>
    </row>
    <row r="57" spans="2:8" ht="53.25" customHeight="1" x14ac:dyDescent="0.15">
      <c r="B57" s="122"/>
      <c r="C57" s="1229" t="s">
        <v>48</v>
      </c>
      <c r="D57" s="1229"/>
      <c r="E57" s="1230"/>
      <c r="F57" s="125">
        <v>4608</v>
      </c>
      <c r="G57" s="125">
        <v>4421</v>
      </c>
      <c r="H57" s="126">
        <v>5053</v>
      </c>
    </row>
    <row r="58" spans="2:8" ht="45.75" customHeight="1" x14ac:dyDescent="0.15">
      <c r="B58" s="127"/>
      <c r="C58" s="1217" t="s">
        <v>565</v>
      </c>
      <c r="D58" s="1218"/>
      <c r="E58" s="1219"/>
      <c r="F58" s="128">
        <v>2263</v>
      </c>
      <c r="G58" s="128">
        <v>2293</v>
      </c>
      <c r="H58" s="129">
        <v>3168</v>
      </c>
    </row>
    <row r="59" spans="2:8" ht="45.75" customHeight="1" x14ac:dyDescent="0.15">
      <c r="B59" s="127"/>
      <c r="C59" s="1217" t="s">
        <v>566</v>
      </c>
      <c r="D59" s="1218"/>
      <c r="E59" s="1219"/>
      <c r="F59" s="128">
        <v>1328</v>
      </c>
      <c r="G59" s="128">
        <v>1393</v>
      </c>
      <c r="H59" s="129">
        <v>1306</v>
      </c>
    </row>
    <row r="60" spans="2:8" ht="45.75" customHeight="1" x14ac:dyDescent="0.15">
      <c r="B60" s="127"/>
      <c r="C60" s="1217" t="s">
        <v>567</v>
      </c>
      <c r="D60" s="1218"/>
      <c r="E60" s="1219"/>
      <c r="F60" s="128">
        <v>80</v>
      </c>
      <c r="G60" s="128">
        <v>57</v>
      </c>
      <c r="H60" s="129">
        <v>183</v>
      </c>
    </row>
    <row r="61" spans="2:8" ht="45.75" customHeight="1" x14ac:dyDescent="0.15">
      <c r="B61" s="127"/>
      <c r="C61" s="1217" t="s">
        <v>568</v>
      </c>
      <c r="D61" s="1218"/>
      <c r="E61" s="1219"/>
      <c r="F61" s="128">
        <v>482</v>
      </c>
      <c r="G61" s="128">
        <v>310</v>
      </c>
      <c r="H61" s="129">
        <v>160</v>
      </c>
    </row>
    <row r="62" spans="2:8" ht="45.75" customHeight="1" thickBot="1" x14ac:dyDescent="0.2">
      <c r="B62" s="130"/>
      <c r="C62" s="1220" t="s">
        <v>569</v>
      </c>
      <c r="D62" s="1221"/>
      <c r="E62" s="1222"/>
      <c r="F62" s="131">
        <v>85</v>
      </c>
      <c r="G62" s="131">
        <v>82</v>
      </c>
      <c r="H62" s="132">
        <v>80</v>
      </c>
    </row>
    <row r="63" spans="2:8" ht="52.5" customHeight="1" thickBot="1" x14ac:dyDescent="0.2">
      <c r="B63" s="133"/>
      <c r="C63" s="1223" t="s">
        <v>49</v>
      </c>
      <c r="D63" s="1223"/>
      <c r="E63" s="1224"/>
      <c r="F63" s="134">
        <v>6982</v>
      </c>
      <c r="G63" s="134">
        <v>6732</v>
      </c>
      <c r="H63" s="135">
        <v>7453</v>
      </c>
    </row>
    <row r="64" spans="2:8" x14ac:dyDescent="0.15"/>
  </sheetData>
  <sheetProtection algorithmName="SHA-512" hashValue="voE/yzTXEFHfdDrT249sUW94jHL2i8v/SFksdttBVha3wON08zf08LDMcb8BJ1Av1tDQiE3Zh0lMQq+5RxslIQ==" saltValue="gOv6qn+1NZ5wx/IZnqMk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B21757-49EA-443D-9017-484DC314C941}">
  <sheetPr>
    <pageSetUpPr fitToPage="1"/>
  </sheetPr>
  <dimension ref="A1:DE85"/>
  <sheetViews>
    <sheetView showGridLines="0" zoomScaleNormal="100" zoomScaleSheetLayoutView="55" workbookViewId="0">
      <selection activeCell="AN43" sqref="AN43:DC47"/>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571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572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32" t="s">
        <v>581</v>
      </c>
      <c r="AO43" s="1233"/>
      <c r="AP43" s="1233"/>
      <c r="AQ43" s="1233"/>
      <c r="AR43" s="1233"/>
      <c r="AS43" s="1233"/>
      <c r="AT43" s="1233"/>
      <c r="AU43" s="1233"/>
      <c r="AV43" s="1233"/>
      <c r="AW43" s="1233"/>
      <c r="AX43" s="1233"/>
      <c r="AY43" s="1233"/>
      <c r="AZ43" s="1233"/>
      <c r="BA43" s="1233"/>
      <c r="BB43" s="1233"/>
      <c r="BC43" s="1233"/>
      <c r="BD43" s="1233"/>
      <c r="BE43" s="1233"/>
      <c r="BF43" s="1233"/>
      <c r="BG43" s="1233"/>
      <c r="BH43" s="1233"/>
      <c r="BI43" s="1233"/>
      <c r="BJ43" s="1233"/>
      <c r="BK43" s="1233"/>
      <c r="BL43" s="1233"/>
      <c r="BM43" s="1233"/>
      <c r="BN43" s="1233"/>
      <c r="BO43" s="1233"/>
      <c r="BP43" s="1233"/>
      <c r="BQ43" s="1233"/>
      <c r="BR43" s="1233"/>
      <c r="BS43" s="1233"/>
      <c r="BT43" s="1233"/>
      <c r="BU43" s="1233"/>
      <c r="BV43" s="1233"/>
      <c r="BW43" s="1233"/>
      <c r="BX43" s="1233"/>
      <c r="BY43" s="1233"/>
      <c r="BZ43" s="1233"/>
      <c r="CA43" s="1233"/>
      <c r="CB43" s="1233"/>
      <c r="CC43" s="1233"/>
      <c r="CD43" s="1233"/>
      <c r="CE43" s="1233"/>
      <c r="CF43" s="1233"/>
      <c r="CG43" s="1233"/>
      <c r="CH43" s="1233"/>
      <c r="CI43" s="1233"/>
      <c r="CJ43" s="1233"/>
      <c r="CK43" s="1233"/>
      <c r="CL43" s="1233"/>
      <c r="CM43" s="1233"/>
      <c r="CN43" s="1233"/>
      <c r="CO43" s="1233"/>
      <c r="CP43" s="1233"/>
      <c r="CQ43" s="1233"/>
      <c r="CR43" s="1233"/>
      <c r="CS43" s="1233"/>
      <c r="CT43" s="1233"/>
      <c r="CU43" s="1233"/>
      <c r="CV43" s="1233"/>
      <c r="CW43" s="1233"/>
      <c r="CX43" s="1233"/>
      <c r="CY43" s="1233"/>
      <c r="CZ43" s="1233"/>
      <c r="DA43" s="1233"/>
      <c r="DB43" s="1233"/>
      <c r="DC43" s="1234"/>
    </row>
    <row r="44" spans="2:109" x14ac:dyDescent="0.15">
      <c r="B44" s="259"/>
      <c r="AN44" s="1235"/>
      <c r="AO44" s="1236"/>
      <c r="AP44" s="1236"/>
      <c r="AQ44" s="1236"/>
      <c r="AR44" s="1236"/>
      <c r="AS44" s="1236"/>
      <c r="AT44" s="1236"/>
      <c r="AU44" s="1236"/>
      <c r="AV44" s="1236"/>
      <c r="AW44" s="1236"/>
      <c r="AX44" s="1236"/>
      <c r="AY44" s="1236"/>
      <c r="AZ44" s="1236"/>
      <c r="BA44" s="1236"/>
      <c r="BB44" s="1236"/>
      <c r="BC44" s="1236"/>
      <c r="BD44" s="1236"/>
      <c r="BE44" s="1236"/>
      <c r="BF44" s="1236"/>
      <c r="BG44" s="1236"/>
      <c r="BH44" s="1236"/>
      <c r="BI44" s="1236"/>
      <c r="BJ44" s="1236"/>
      <c r="BK44" s="1236"/>
      <c r="BL44" s="1236"/>
      <c r="BM44" s="1236"/>
      <c r="BN44" s="1236"/>
      <c r="BO44" s="1236"/>
      <c r="BP44" s="1236"/>
      <c r="BQ44" s="1236"/>
      <c r="BR44" s="1236"/>
      <c r="BS44" s="1236"/>
      <c r="BT44" s="1236"/>
      <c r="BU44" s="1236"/>
      <c r="BV44" s="1236"/>
      <c r="BW44" s="1236"/>
      <c r="BX44" s="1236"/>
      <c r="BY44" s="1236"/>
      <c r="BZ44" s="1236"/>
      <c r="CA44" s="1236"/>
      <c r="CB44" s="1236"/>
      <c r="CC44" s="1236"/>
      <c r="CD44" s="1236"/>
      <c r="CE44" s="1236"/>
      <c r="CF44" s="1236"/>
      <c r="CG44" s="1236"/>
      <c r="CH44" s="1236"/>
      <c r="CI44" s="1236"/>
      <c r="CJ44" s="1236"/>
      <c r="CK44" s="1236"/>
      <c r="CL44" s="1236"/>
      <c r="CM44" s="1236"/>
      <c r="CN44" s="1236"/>
      <c r="CO44" s="1236"/>
      <c r="CP44" s="1236"/>
      <c r="CQ44" s="1236"/>
      <c r="CR44" s="1236"/>
      <c r="CS44" s="1236"/>
      <c r="CT44" s="1236"/>
      <c r="CU44" s="1236"/>
      <c r="CV44" s="1236"/>
      <c r="CW44" s="1236"/>
      <c r="CX44" s="1236"/>
      <c r="CY44" s="1236"/>
      <c r="CZ44" s="1236"/>
      <c r="DA44" s="1236"/>
      <c r="DB44" s="1236"/>
      <c r="DC44" s="1237"/>
    </row>
    <row r="45" spans="2:109" x14ac:dyDescent="0.15">
      <c r="B45" s="259"/>
      <c r="AN45" s="1235"/>
      <c r="AO45" s="1236"/>
      <c r="AP45" s="1236"/>
      <c r="AQ45" s="1236"/>
      <c r="AR45" s="1236"/>
      <c r="AS45" s="1236"/>
      <c r="AT45" s="1236"/>
      <c r="AU45" s="1236"/>
      <c r="AV45" s="1236"/>
      <c r="AW45" s="1236"/>
      <c r="AX45" s="1236"/>
      <c r="AY45" s="1236"/>
      <c r="AZ45" s="1236"/>
      <c r="BA45" s="1236"/>
      <c r="BB45" s="1236"/>
      <c r="BC45" s="1236"/>
      <c r="BD45" s="1236"/>
      <c r="BE45" s="1236"/>
      <c r="BF45" s="1236"/>
      <c r="BG45" s="1236"/>
      <c r="BH45" s="1236"/>
      <c r="BI45" s="1236"/>
      <c r="BJ45" s="1236"/>
      <c r="BK45" s="1236"/>
      <c r="BL45" s="1236"/>
      <c r="BM45" s="1236"/>
      <c r="BN45" s="1236"/>
      <c r="BO45" s="1236"/>
      <c r="BP45" s="1236"/>
      <c r="BQ45" s="1236"/>
      <c r="BR45" s="1236"/>
      <c r="BS45" s="1236"/>
      <c r="BT45" s="1236"/>
      <c r="BU45" s="1236"/>
      <c r="BV45" s="1236"/>
      <c r="BW45" s="1236"/>
      <c r="BX45" s="1236"/>
      <c r="BY45" s="1236"/>
      <c r="BZ45" s="1236"/>
      <c r="CA45" s="1236"/>
      <c r="CB45" s="1236"/>
      <c r="CC45" s="1236"/>
      <c r="CD45" s="1236"/>
      <c r="CE45" s="1236"/>
      <c r="CF45" s="1236"/>
      <c r="CG45" s="1236"/>
      <c r="CH45" s="1236"/>
      <c r="CI45" s="1236"/>
      <c r="CJ45" s="1236"/>
      <c r="CK45" s="1236"/>
      <c r="CL45" s="1236"/>
      <c r="CM45" s="1236"/>
      <c r="CN45" s="1236"/>
      <c r="CO45" s="1236"/>
      <c r="CP45" s="1236"/>
      <c r="CQ45" s="1236"/>
      <c r="CR45" s="1236"/>
      <c r="CS45" s="1236"/>
      <c r="CT45" s="1236"/>
      <c r="CU45" s="1236"/>
      <c r="CV45" s="1236"/>
      <c r="CW45" s="1236"/>
      <c r="CX45" s="1236"/>
      <c r="CY45" s="1236"/>
      <c r="CZ45" s="1236"/>
      <c r="DA45" s="1236"/>
      <c r="DB45" s="1236"/>
      <c r="DC45" s="1237"/>
    </row>
    <row r="46" spans="2:109" x14ac:dyDescent="0.15">
      <c r="B46" s="259"/>
      <c r="AN46" s="1235"/>
      <c r="AO46" s="1236"/>
      <c r="AP46" s="1236"/>
      <c r="AQ46" s="1236"/>
      <c r="AR46" s="1236"/>
      <c r="AS46" s="1236"/>
      <c r="AT46" s="1236"/>
      <c r="AU46" s="1236"/>
      <c r="AV46" s="1236"/>
      <c r="AW46" s="1236"/>
      <c r="AX46" s="1236"/>
      <c r="AY46" s="1236"/>
      <c r="AZ46" s="1236"/>
      <c r="BA46" s="1236"/>
      <c r="BB46" s="1236"/>
      <c r="BC46" s="1236"/>
      <c r="BD46" s="1236"/>
      <c r="BE46" s="1236"/>
      <c r="BF46" s="1236"/>
      <c r="BG46" s="1236"/>
      <c r="BH46" s="1236"/>
      <c r="BI46" s="1236"/>
      <c r="BJ46" s="1236"/>
      <c r="BK46" s="1236"/>
      <c r="BL46" s="1236"/>
      <c r="BM46" s="1236"/>
      <c r="BN46" s="1236"/>
      <c r="BO46" s="1236"/>
      <c r="BP46" s="1236"/>
      <c r="BQ46" s="1236"/>
      <c r="BR46" s="1236"/>
      <c r="BS46" s="1236"/>
      <c r="BT46" s="1236"/>
      <c r="BU46" s="1236"/>
      <c r="BV46" s="1236"/>
      <c r="BW46" s="1236"/>
      <c r="BX46" s="1236"/>
      <c r="BY46" s="1236"/>
      <c r="BZ46" s="1236"/>
      <c r="CA46" s="1236"/>
      <c r="CB46" s="1236"/>
      <c r="CC46" s="1236"/>
      <c r="CD46" s="1236"/>
      <c r="CE46" s="1236"/>
      <c r="CF46" s="1236"/>
      <c r="CG46" s="1236"/>
      <c r="CH46" s="1236"/>
      <c r="CI46" s="1236"/>
      <c r="CJ46" s="1236"/>
      <c r="CK46" s="1236"/>
      <c r="CL46" s="1236"/>
      <c r="CM46" s="1236"/>
      <c r="CN46" s="1236"/>
      <c r="CO46" s="1236"/>
      <c r="CP46" s="1236"/>
      <c r="CQ46" s="1236"/>
      <c r="CR46" s="1236"/>
      <c r="CS46" s="1236"/>
      <c r="CT46" s="1236"/>
      <c r="CU46" s="1236"/>
      <c r="CV46" s="1236"/>
      <c r="CW46" s="1236"/>
      <c r="CX46" s="1236"/>
      <c r="CY46" s="1236"/>
      <c r="CZ46" s="1236"/>
      <c r="DA46" s="1236"/>
      <c r="DB46" s="1236"/>
      <c r="DC46" s="1237"/>
    </row>
    <row r="47" spans="2:109" x14ac:dyDescent="0.15">
      <c r="B47" s="259"/>
      <c r="AN47" s="1238"/>
      <c r="AO47" s="1239"/>
      <c r="AP47" s="1239"/>
      <c r="AQ47" s="1239"/>
      <c r="AR47" s="1239"/>
      <c r="AS47" s="1239"/>
      <c r="AT47" s="1239"/>
      <c r="AU47" s="1239"/>
      <c r="AV47" s="1239"/>
      <c r="AW47" s="1239"/>
      <c r="AX47" s="1239"/>
      <c r="AY47" s="1239"/>
      <c r="AZ47" s="1239"/>
      <c r="BA47" s="1239"/>
      <c r="BB47" s="1239"/>
      <c r="BC47" s="1239"/>
      <c r="BD47" s="1239"/>
      <c r="BE47" s="1239"/>
      <c r="BF47" s="1239"/>
      <c r="BG47" s="1239"/>
      <c r="BH47" s="1239"/>
      <c r="BI47" s="1239"/>
      <c r="BJ47" s="1239"/>
      <c r="BK47" s="1239"/>
      <c r="BL47" s="1239"/>
      <c r="BM47" s="1239"/>
      <c r="BN47" s="1239"/>
      <c r="BO47" s="1239"/>
      <c r="BP47" s="1239"/>
      <c r="BQ47" s="1239"/>
      <c r="BR47" s="1239"/>
      <c r="BS47" s="1239"/>
      <c r="BT47" s="1239"/>
      <c r="BU47" s="1239"/>
      <c r="BV47" s="1239"/>
      <c r="BW47" s="1239"/>
      <c r="BX47" s="1239"/>
      <c r="BY47" s="1239"/>
      <c r="BZ47" s="1239"/>
      <c r="CA47" s="1239"/>
      <c r="CB47" s="1239"/>
      <c r="CC47" s="1239"/>
      <c r="CD47" s="1239"/>
      <c r="CE47" s="1239"/>
      <c r="CF47" s="1239"/>
      <c r="CG47" s="1239"/>
      <c r="CH47" s="1239"/>
      <c r="CI47" s="1239"/>
      <c r="CJ47" s="1239"/>
      <c r="CK47" s="1239"/>
      <c r="CL47" s="1239"/>
      <c r="CM47" s="1239"/>
      <c r="CN47" s="1239"/>
      <c r="CO47" s="1239"/>
      <c r="CP47" s="1239"/>
      <c r="CQ47" s="1239"/>
      <c r="CR47" s="1239"/>
      <c r="CS47" s="1239"/>
      <c r="CT47" s="1239"/>
      <c r="CU47" s="1239"/>
      <c r="CV47" s="1239"/>
      <c r="CW47" s="1239"/>
      <c r="CX47" s="1239"/>
      <c r="CY47" s="1239"/>
      <c r="CZ47" s="1239"/>
      <c r="DA47" s="1239"/>
      <c r="DB47" s="1239"/>
      <c r="DC47" s="1240"/>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573</v>
      </c>
    </row>
    <row r="50" spans="1:109" x14ac:dyDescent="0.15">
      <c r="B50" s="259"/>
      <c r="G50" s="1241"/>
      <c r="H50" s="1241"/>
      <c r="I50" s="1241"/>
      <c r="J50" s="1241"/>
      <c r="K50" s="360"/>
      <c r="L50" s="360"/>
      <c r="M50" s="361"/>
      <c r="N50" s="361"/>
      <c r="AN50" s="1242"/>
      <c r="AO50" s="1243"/>
      <c r="AP50" s="1243"/>
      <c r="AQ50" s="1243"/>
      <c r="AR50" s="1243"/>
      <c r="AS50" s="1243"/>
      <c r="AT50" s="1243"/>
      <c r="AU50" s="1243"/>
      <c r="AV50" s="1243"/>
      <c r="AW50" s="1243"/>
      <c r="AX50" s="1243"/>
      <c r="AY50" s="1243"/>
      <c r="AZ50" s="1243"/>
      <c r="BA50" s="1243"/>
      <c r="BB50" s="1243"/>
      <c r="BC50" s="1243"/>
      <c r="BD50" s="1243"/>
      <c r="BE50" s="1243"/>
      <c r="BF50" s="1243"/>
      <c r="BG50" s="1243"/>
      <c r="BH50" s="1243"/>
      <c r="BI50" s="1243"/>
      <c r="BJ50" s="1243"/>
      <c r="BK50" s="1243"/>
      <c r="BL50" s="1243"/>
      <c r="BM50" s="1243"/>
      <c r="BN50" s="1243"/>
      <c r="BO50" s="1244"/>
      <c r="BP50" s="1245" t="s">
        <v>529</v>
      </c>
      <c r="BQ50" s="1245"/>
      <c r="BR50" s="1245"/>
      <c r="BS50" s="1245"/>
      <c r="BT50" s="1245"/>
      <c r="BU50" s="1245"/>
      <c r="BV50" s="1245"/>
      <c r="BW50" s="1245"/>
      <c r="BX50" s="1245" t="s">
        <v>530</v>
      </c>
      <c r="BY50" s="1245"/>
      <c r="BZ50" s="1245"/>
      <c r="CA50" s="1245"/>
      <c r="CB50" s="1245"/>
      <c r="CC50" s="1245"/>
      <c r="CD50" s="1245"/>
      <c r="CE50" s="1245"/>
      <c r="CF50" s="1245" t="s">
        <v>531</v>
      </c>
      <c r="CG50" s="1245"/>
      <c r="CH50" s="1245"/>
      <c r="CI50" s="1245"/>
      <c r="CJ50" s="1245"/>
      <c r="CK50" s="1245"/>
      <c r="CL50" s="1245"/>
      <c r="CM50" s="1245"/>
      <c r="CN50" s="1245" t="s">
        <v>532</v>
      </c>
      <c r="CO50" s="1245"/>
      <c r="CP50" s="1245"/>
      <c r="CQ50" s="1245"/>
      <c r="CR50" s="1245"/>
      <c r="CS50" s="1245"/>
      <c r="CT50" s="1245"/>
      <c r="CU50" s="1245"/>
      <c r="CV50" s="1245" t="s">
        <v>533</v>
      </c>
      <c r="CW50" s="1245"/>
      <c r="CX50" s="1245"/>
      <c r="CY50" s="1245"/>
      <c r="CZ50" s="1245"/>
      <c r="DA50" s="1245"/>
      <c r="DB50" s="1245"/>
      <c r="DC50" s="1245"/>
    </row>
    <row r="51" spans="1:109" ht="13.5" customHeight="1" x14ac:dyDescent="0.15">
      <c r="B51" s="259"/>
      <c r="G51" s="1246"/>
      <c r="H51" s="1246"/>
      <c r="I51" s="1249"/>
      <c r="J51" s="1249"/>
      <c r="K51" s="1247"/>
      <c r="L51" s="1247"/>
      <c r="M51" s="1247"/>
      <c r="N51" s="1247"/>
      <c r="AM51" s="359"/>
      <c r="AN51" s="1248" t="s">
        <v>574</v>
      </c>
      <c r="AO51" s="1248"/>
      <c r="AP51" s="1248"/>
      <c r="AQ51" s="1248"/>
      <c r="AR51" s="1248"/>
      <c r="AS51" s="1248"/>
      <c r="AT51" s="1248"/>
      <c r="AU51" s="1248"/>
      <c r="AV51" s="1248"/>
      <c r="AW51" s="1248"/>
      <c r="AX51" s="1248"/>
      <c r="AY51" s="1248"/>
      <c r="AZ51" s="1248"/>
      <c r="BA51" s="1248"/>
      <c r="BB51" s="1248" t="s">
        <v>575</v>
      </c>
      <c r="BC51" s="1248"/>
      <c r="BD51" s="1248"/>
      <c r="BE51" s="1248"/>
      <c r="BF51" s="1248"/>
      <c r="BG51" s="1248"/>
      <c r="BH51" s="1248"/>
      <c r="BI51" s="1248"/>
      <c r="BJ51" s="1248"/>
      <c r="BK51" s="1248"/>
      <c r="BL51" s="1248"/>
      <c r="BM51" s="1248"/>
      <c r="BN51" s="1248"/>
      <c r="BO51" s="1248"/>
      <c r="BP51" s="1231">
        <v>43.2</v>
      </c>
      <c r="BQ51" s="1231"/>
      <c r="BR51" s="1231"/>
      <c r="BS51" s="1231"/>
      <c r="BT51" s="1231"/>
      <c r="BU51" s="1231"/>
      <c r="BV51" s="1231"/>
      <c r="BW51" s="1231"/>
      <c r="BX51" s="1231">
        <v>47.7</v>
      </c>
      <c r="BY51" s="1231"/>
      <c r="BZ51" s="1231"/>
      <c r="CA51" s="1231"/>
      <c r="CB51" s="1231"/>
      <c r="CC51" s="1231"/>
      <c r="CD51" s="1231"/>
      <c r="CE51" s="1231"/>
      <c r="CF51" s="1231">
        <v>47.8</v>
      </c>
      <c r="CG51" s="1231"/>
      <c r="CH51" s="1231"/>
      <c r="CI51" s="1231"/>
      <c r="CJ51" s="1231"/>
      <c r="CK51" s="1231"/>
      <c r="CL51" s="1231"/>
      <c r="CM51" s="1231"/>
      <c r="CN51" s="1231">
        <v>41.2</v>
      </c>
      <c r="CO51" s="1231"/>
      <c r="CP51" s="1231"/>
      <c r="CQ51" s="1231"/>
      <c r="CR51" s="1231"/>
      <c r="CS51" s="1231"/>
      <c r="CT51" s="1231"/>
      <c r="CU51" s="1231"/>
      <c r="CV51" s="1231">
        <v>45.1</v>
      </c>
      <c r="CW51" s="1231"/>
      <c r="CX51" s="1231"/>
      <c r="CY51" s="1231"/>
      <c r="CZ51" s="1231"/>
      <c r="DA51" s="1231"/>
      <c r="DB51" s="1231"/>
      <c r="DC51" s="1231"/>
    </row>
    <row r="52" spans="1:109" x14ac:dyDescent="0.15">
      <c r="B52" s="259"/>
      <c r="G52" s="1246"/>
      <c r="H52" s="1246"/>
      <c r="I52" s="1249"/>
      <c r="J52" s="1249"/>
      <c r="K52" s="1247"/>
      <c r="L52" s="1247"/>
      <c r="M52" s="1247"/>
      <c r="N52" s="1247"/>
      <c r="AM52" s="359"/>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358"/>
      <c r="B53" s="259"/>
      <c r="G53" s="1246"/>
      <c r="H53" s="1246"/>
      <c r="I53" s="1241"/>
      <c r="J53" s="1241"/>
      <c r="K53" s="1247"/>
      <c r="L53" s="1247"/>
      <c r="M53" s="1247"/>
      <c r="N53" s="1247"/>
      <c r="AM53" s="359"/>
      <c r="AN53" s="1248"/>
      <c r="AO53" s="1248"/>
      <c r="AP53" s="1248"/>
      <c r="AQ53" s="1248"/>
      <c r="AR53" s="1248"/>
      <c r="AS53" s="1248"/>
      <c r="AT53" s="1248"/>
      <c r="AU53" s="1248"/>
      <c r="AV53" s="1248"/>
      <c r="AW53" s="1248"/>
      <c r="AX53" s="1248"/>
      <c r="AY53" s="1248"/>
      <c r="AZ53" s="1248"/>
      <c r="BA53" s="1248"/>
      <c r="BB53" s="1248" t="s">
        <v>576</v>
      </c>
      <c r="BC53" s="1248"/>
      <c r="BD53" s="1248"/>
      <c r="BE53" s="1248"/>
      <c r="BF53" s="1248"/>
      <c r="BG53" s="1248"/>
      <c r="BH53" s="1248"/>
      <c r="BI53" s="1248"/>
      <c r="BJ53" s="1248"/>
      <c r="BK53" s="1248"/>
      <c r="BL53" s="1248"/>
      <c r="BM53" s="1248"/>
      <c r="BN53" s="1248"/>
      <c r="BO53" s="1248"/>
      <c r="BP53" s="1231">
        <v>62.5</v>
      </c>
      <c r="BQ53" s="1231"/>
      <c r="BR53" s="1231"/>
      <c r="BS53" s="1231"/>
      <c r="BT53" s="1231"/>
      <c r="BU53" s="1231"/>
      <c r="BV53" s="1231"/>
      <c r="BW53" s="1231"/>
      <c r="BX53" s="1231">
        <v>63.7</v>
      </c>
      <c r="BY53" s="1231"/>
      <c r="BZ53" s="1231"/>
      <c r="CA53" s="1231"/>
      <c r="CB53" s="1231"/>
      <c r="CC53" s="1231"/>
      <c r="CD53" s="1231"/>
      <c r="CE53" s="1231"/>
      <c r="CF53" s="1231">
        <v>63.7</v>
      </c>
      <c r="CG53" s="1231"/>
      <c r="CH53" s="1231"/>
      <c r="CI53" s="1231"/>
      <c r="CJ53" s="1231"/>
      <c r="CK53" s="1231"/>
      <c r="CL53" s="1231"/>
      <c r="CM53" s="1231"/>
      <c r="CN53" s="1231">
        <v>64.900000000000006</v>
      </c>
      <c r="CO53" s="1231"/>
      <c r="CP53" s="1231"/>
      <c r="CQ53" s="1231"/>
      <c r="CR53" s="1231"/>
      <c r="CS53" s="1231"/>
      <c r="CT53" s="1231"/>
      <c r="CU53" s="1231"/>
      <c r="CV53" s="1231">
        <v>66.2</v>
      </c>
      <c r="CW53" s="1231"/>
      <c r="CX53" s="1231"/>
      <c r="CY53" s="1231"/>
      <c r="CZ53" s="1231"/>
      <c r="DA53" s="1231"/>
      <c r="DB53" s="1231"/>
      <c r="DC53" s="1231"/>
    </row>
    <row r="54" spans="1:109" x14ac:dyDescent="0.15">
      <c r="A54" s="358"/>
      <c r="B54" s="259"/>
      <c r="G54" s="1246"/>
      <c r="H54" s="1246"/>
      <c r="I54" s="1241"/>
      <c r="J54" s="1241"/>
      <c r="K54" s="1247"/>
      <c r="L54" s="1247"/>
      <c r="M54" s="1247"/>
      <c r="N54" s="1247"/>
      <c r="AM54" s="359"/>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358"/>
      <c r="B55" s="259"/>
      <c r="G55" s="1241"/>
      <c r="H55" s="1241"/>
      <c r="I55" s="1241"/>
      <c r="J55" s="1241"/>
      <c r="K55" s="1247"/>
      <c r="L55" s="1247"/>
      <c r="M55" s="1247"/>
      <c r="N55" s="1247"/>
      <c r="AN55" s="1245" t="s">
        <v>577</v>
      </c>
      <c r="AO55" s="1245"/>
      <c r="AP55" s="1245"/>
      <c r="AQ55" s="1245"/>
      <c r="AR55" s="1245"/>
      <c r="AS55" s="1245"/>
      <c r="AT55" s="1245"/>
      <c r="AU55" s="1245"/>
      <c r="AV55" s="1245"/>
      <c r="AW55" s="1245"/>
      <c r="AX55" s="1245"/>
      <c r="AY55" s="1245"/>
      <c r="AZ55" s="1245"/>
      <c r="BA55" s="1245"/>
      <c r="BB55" s="1248" t="s">
        <v>575</v>
      </c>
      <c r="BC55" s="1248"/>
      <c r="BD55" s="1248"/>
      <c r="BE55" s="1248"/>
      <c r="BF55" s="1248"/>
      <c r="BG55" s="1248"/>
      <c r="BH55" s="1248"/>
      <c r="BI55" s="1248"/>
      <c r="BJ55" s="1248"/>
      <c r="BK55" s="1248"/>
      <c r="BL55" s="1248"/>
      <c r="BM55" s="1248"/>
      <c r="BN55" s="1248"/>
      <c r="BO55" s="1248"/>
      <c r="BP55" s="1231">
        <v>25.5</v>
      </c>
      <c r="BQ55" s="1231"/>
      <c r="BR55" s="1231"/>
      <c r="BS55" s="1231"/>
      <c r="BT55" s="1231"/>
      <c r="BU55" s="1231"/>
      <c r="BV55" s="1231"/>
      <c r="BW55" s="1231"/>
      <c r="BX55" s="1231">
        <v>25.1</v>
      </c>
      <c r="BY55" s="1231"/>
      <c r="BZ55" s="1231"/>
      <c r="CA55" s="1231"/>
      <c r="CB55" s="1231"/>
      <c r="CC55" s="1231"/>
      <c r="CD55" s="1231"/>
      <c r="CE55" s="1231"/>
      <c r="CF55" s="1231">
        <v>18</v>
      </c>
      <c r="CG55" s="1231"/>
      <c r="CH55" s="1231"/>
      <c r="CI55" s="1231"/>
      <c r="CJ55" s="1231"/>
      <c r="CK55" s="1231"/>
      <c r="CL55" s="1231"/>
      <c r="CM55" s="1231"/>
      <c r="CN55" s="1231">
        <v>12.7</v>
      </c>
      <c r="CO55" s="1231"/>
      <c r="CP55" s="1231"/>
      <c r="CQ55" s="1231"/>
      <c r="CR55" s="1231"/>
      <c r="CS55" s="1231"/>
      <c r="CT55" s="1231"/>
      <c r="CU55" s="1231"/>
      <c r="CV55" s="1231">
        <v>10</v>
      </c>
      <c r="CW55" s="1231"/>
      <c r="CX55" s="1231"/>
      <c r="CY55" s="1231"/>
      <c r="CZ55" s="1231"/>
      <c r="DA55" s="1231"/>
      <c r="DB55" s="1231"/>
      <c r="DC55" s="1231"/>
    </row>
    <row r="56" spans="1:109" x14ac:dyDescent="0.15">
      <c r="A56" s="358"/>
      <c r="B56" s="259"/>
      <c r="G56" s="1241"/>
      <c r="H56" s="1241"/>
      <c r="I56" s="1241"/>
      <c r="J56" s="1241"/>
      <c r="K56" s="1247"/>
      <c r="L56" s="1247"/>
      <c r="M56" s="1247"/>
      <c r="N56" s="1247"/>
      <c r="AN56" s="1245"/>
      <c r="AO56" s="1245"/>
      <c r="AP56" s="1245"/>
      <c r="AQ56" s="1245"/>
      <c r="AR56" s="1245"/>
      <c r="AS56" s="1245"/>
      <c r="AT56" s="1245"/>
      <c r="AU56" s="1245"/>
      <c r="AV56" s="1245"/>
      <c r="AW56" s="1245"/>
      <c r="AX56" s="1245"/>
      <c r="AY56" s="1245"/>
      <c r="AZ56" s="1245"/>
      <c r="BA56" s="1245"/>
      <c r="BB56" s="1248"/>
      <c r="BC56" s="1248"/>
      <c r="BD56" s="1248"/>
      <c r="BE56" s="1248"/>
      <c r="BF56" s="1248"/>
      <c r="BG56" s="1248"/>
      <c r="BH56" s="1248"/>
      <c r="BI56" s="1248"/>
      <c r="BJ56" s="1248"/>
      <c r="BK56" s="1248"/>
      <c r="BL56" s="1248"/>
      <c r="BM56" s="1248"/>
      <c r="BN56" s="1248"/>
      <c r="BO56" s="1248"/>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x14ac:dyDescent="0.15">
      <c r="B57" s="362"/>
      <c r="G57" s="1241"/>
      <c r="H57" s="1241"/>
      <c r="I57" s="1250"/>
      <c r="J57" s="1250"/>
      <c r="K57" s="1247"/>
      <c r="L57" s="1247"/>
      <c r="M57" s="1247"/>
      <c r="N57" s="1247"/>
      <c r="AM57" s="255"/>
      <c r="AN57" s="1245"/>
      <c r="AO57" s="1245"/>
      <c r="AP57" s="1245"/>
      <c r="AQ57" s="1245"/>
      <c r="AR57" s="1245"/>
      <c r="AS57" s="1245"/>
      <c r="AT57" s="1245"/>
      <c r="AU57" s="1245"/>
      <c r="AV57" s="1245"/>
      <c r="AW57" s="1245"/>
      <c r="AX57" s="1245"/>
      <c r="AY57" s="1245"/>
      <c r="AZ57" s="1245"/>
      <c r="BA57" s="1245"/>
      <c r="BB57" s="1248" t="s">
        <v>576</v>
      </c>
      <c r="BC57" s="1248"/>
      <c r="BD57" s="1248"/>
      <c r="BE57" s="1248"/>
      <c r="BF57" s="1248"/>
      <c r="BG57" s="1248"/>
      <c r="BH57" s="1248"/>
      <c r="BI57" s="1248"/>
      <c r="BJ57" s="1248"/>
      <c r="BK57" s="1248"/>
      <c r="BL57" s="1248"/>
      <c r="BM57" s="1248"/>
      <c r="BN57" s="1248"/>
      <c r="BO57" s="1248"/>
      <c r="BP57" s="1231">
        <v>60.9</v>
      </c>
      <c r="BQ57" s="1231"/>
      <c r="BR57" s="1231"/>
      <c r="BS57" s="1231"/>
      <c r="BT57" s="1231"/>
      <c r="BU57" s="1231"/>
      <c r="BV57" s="1231"/>
      <c r="BW57" s="1231"/>
      <c r="BX57" s="1231">
        <v>61</v>
      </c>
      <c r="BY57" s="1231"/>
      <c r="BZ57" s="1231"/>
      <c r="CA57" s="1231"/>
      <c r="CB57" s="1231"/>
      <c r="CC57" s="1231"/>
      <c r="CD57" s="1231"/>
      <c r="CE57" s="1231"/>
      <c r="CF57" s="1231">
        <v>62.2</v>
      </c>
      <c r="CG57" s="1231"/>
      <c r="CH57" s="1231"/>
      <c r="CI57" s="1231"/>
      <c r="CJ57" s="1231"/>
      <c r="CK57" s="1231"/>
      <c r="CL57" s="1231"/>
      <c r="CM57" s="1231"/>
      <c r="CN57" s="1231">
        <v>63.2</v>
      </c>
      <c r="CO57" s="1231"/>
      <c r="CP57" s="1231"/>
      <c r="CQ57" s="1231"/>
      <c r="CR57" s="1231"/>
      <c r="CS57" s="1231"/>
      <c r="CT57" s="1231"/>
      <c r="CU57" s="1231"/>
      <c r="CV57" s="1231">
        <v>64.599999999999994</v>
      </c>
      <c r="CW57" s="1231"/>
      <c r="CX57" s="1231"/>
      <c r="CY57" s="1231"/>
      <c r="CZ57" s="1231"/>
      <c r="DA57" s="1231"/>
      <c r="DB57" s="1231"/>
      <c r="DC57" s="1231"/>
      <c r="DD57" s="363"/>
      <c r="DE57" s="362"/>
    </row>
    <row r="58" spans="1:109" s="358" customFormat="1" x14ac:dyDescent="0.15">
      <c r="A58" s="255"/>
      <c r="B58" s="362"/>
      <c r="G58" s="1241"/>
      <c r="H58" s="1241"/>
      <c r="I58" s="1250"/>
      <c r="J58" s="1250"/>
      <c r="K58" s="1247"/>
      <c r="L58" s="1247"/>
      <c r="M58" s="1247"/>
      <c r="N58" s="1247"/>
      <c r="AM58" s="255"/>
      <c r="AN58" s="1245"/>
      <c r="AO58" s="1245"/>
      <c r="AP58" s="1245"/>
      <c r="AQ58" s="1245"/>
      <c r="AR58" s="1245"/>
      <c r="AS58" s="1245"/>
      <c r="AT58" s="1245"/>
      <c r="AU58" s="1245"/>
      <c r="AV58" s="1245"/>
      <c r="AW58" s="1245"/>
      <c r="AX58" s="1245"/>
      <c r="AY58" s="1245"/>
      <c r="AZ58" s="1245"/>
      <c r="BA58" s="1245"/>
      <c r="BB58" s="1248"/>
      <c r="BC58" s="1248"/>
      <c r="BD58" s="1248"/>
      <c r="BE58" s="1248"/>
      <c r="BF58" s="1248"/>
      <c r="BG58" s="1248"/>
      <c r="BH58" s="1248"/>
      <c r="BI58" s="1248"/>
      <c r="BJ58" s="1248"/>
      <c r="BK58" s="1248"/>
      <c r="BL58" s="1248"/>
      <c r="BM58" s="1248"/>
      <c r="BN58" s="1248"/>
      <c r="BO58" s="1248"/>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578</v>
      </c>
    </row>
    <row r="64" spans="1:109" x14ac:dyDescent="0.15">
      <c r="B64" s="259"/>
      <c r="G64" s="357"/>
      <c r="I64" s="369"/>
      <c r="J64" s="369"/>
      <c r="K64" s="369"/>
      <c r="L64" s="369"/>
      <c r="M64" s="369"/>
      <c r="N64" s="370"/>
      <c r="AM64" s="357"/>
      <c r="AN64" s="357" t="s">
        <v>572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32" t="s">
        <v>579</v>
      </c>
      <c r="AO65" s="1233"/>
      <c r="AP65" s="1233"/>
      <c r="AQ65" s="1233"/>
      <c r="AR65" s="1233"/>
      <c r="AS65" s="1233"/>
      <c r="AT65" s="1233"/>
      <c r="AU65" s="1233"/>
      <c r="AV65" s="1233"/>
      <c r="AW65" s="1233"/>
      <c r="AX65" s="1233"/>
      <c r="AY65" s="1233"/>
      <c r="AZ65" s="1233"/>
      <c r="BA65" s="1233"/>
      <c r="BB65" s="1233"/>
      <c r="BC65" s="1233"/>
      <c r="BD65" s="1233"/>
      <c r="BE65" s="1233"/>
      <c r="BF65" s="1233"/>
      <c r="BG65" s="1233"/>
      <c r="BH65" s="1233"/>
      <c r="BI65" s="1233"/>
      <c r="BJ65" s="1233"/>
      <c r="BK65" s="1233"/>
      <c r="BL65" s="1233"/>
      <c r="BM65" s="1233"/>
      <c r="BN65" s="1233"/>
      <c r="BO65" s="1233"/>
      <c r="BP65" s="1233"/>
      <c r="BQ65" s="1233"/>
      <c r="BR65" s="1233"/>
      <c r="BS65" s="1233"/>
      <c r="BT65" s="1233"/>
      <c r="BU65" s="1233"/>
      <c r="BV65" s="1233"/>
      <c r="BW65" s="1233"/>
      <c r="BX65" s="1233"/>
      <c r="BY65" s="1233"/>
      <c r="BZ65" s="1233"/>
      <c r="CA65" s="1233"/>
      <c r="CB65" s="1233"/>
      <c r="CC65" s="1233"/>
      <c r="CD65" s="1233"/>
      <c r="CE65" s="1233"/>
      <c r="CF65" s="1233"/>
      <c r="CG65" s="1233"/>
      <c r="CH65" s="1233"/>
      <c r="CI65" s="1233"/>
      <c r="CJ65" s="1233"/>
      <c r="CK65" s="1233"/>
      <c r="CL65" s="1233"/>
      <c r="CM65" s="1233"/>
      <c r="CN65" s="1233"/>
      <c r="CO65" s="1233"/>
      <c r="CP65" s="1233"/>
      <c r="CQ65" s="1233"/>
      <c r="CR65" s="1233"/>
      <c r="CS65" s="1233"/>
      <c r="CT65" s="1233"/>
      <c r="CU65" s="1233"/>
      <c r="CV65" s="1233"/>
      <c r="CW65" s="1233"/>
      <c r="CX65" s="1233"/>
      <c r="CY65" s="1233"/>
      <c r="CZ65" s="1233"/>
      <c r="DA65" s="1233"/>
      <c r="DB65" s="1233"/>
      <c r="DC65" s="1234"/>
    </row>
    <row r="66" spans="2:107" x14ac:dyDescent="0.15">
      <c r="B66" s="259"/>
      <c r="AN66" s="1235"/>
      <c r="AO66" s="1236"/>
      <c r="AP66" s="1236"/>
      <c r="AQ66" s="1236"/>
      <c r="AR66" s="1236"/>
      <c r="AS66" s="1236"/>
      <c r="AT66" s="1236"/>
      <c r="AU66" s="1236"/>
      <c r="AV66" s="1236"/>
      <c r="AW66" s="1236"/>
      <c r="AX66" s="1236"/>
      <c r="AY66" s="1236"/>
      <c r="AZ66" s="1236"/>
      <c r="BA66" s="1236"/>
      <c r="BB66" s="1236"/>
      <c r="BC66" s="1236"/>
      <c r="BD66" s="1236"/>
      <c r="BE66" s="1236"/>
      <c r="BF66" s="1236"/>
      <c r="BG66" s="1236"/>
      <c r="BH66" s="1236"/>
      <c r="BI66" s="1236"/>
      <c r="BJ66" s="1236"/>
      <c r="BK66" s="1236"/>
      <c r="BL66" s="1236"/>
      <c r="BM66" s="1236"/>
      <c r="BN66" s="1236"/>
      <c r="BO66" s="1236"/>
      <c r="BP66" s="1236"/>
      <c r="BQ66" s="1236"/>
      <c r="BR66" s="1236"/>
      <c r="BS66" s="1236"/>
      <c r="BT66" s="1236"/>
      <c r="BU66" s="1236"/>
      <c r="BV66" s="1236"/>
      <c r="BW66" s="1236"/>
      <c r="BX66" s="1236"/>
      <c r="BY66" s="1236"/>
      <c r="BZ66" s="1236"/>
      <c r="CA66" s="1236"/>
      <c r="CB66" s="1236"/>
      <c r="CC66" s="1236"/>
      <c r="CD66" s="1236"/>
      <c r="CE66" s="1236"/>
      <c r="CF66" s="1236"/>
      <c r="CG66" s="1236"/>
      <c r="CH66" s="1236"/>
      <c r="CI66" s="1236"/>
      <c r="CJ66" s="1236"/>
      <c r="CK66" s="1236"/>
      <c r="CL66" s="1236"/>
      <c r="CM66" s="1236"/>
      <c r="CN66" s="1236"/>
      <c r="CO66" s="1236"/>
      <c r="CP66" s="1236"/>
      <c r="CQ66" s="1236"/>
      <c r="CR66" s="1236"/>
      <c r="CS66" s="1236"/>
      <c r="CT66" s="1236"/>
      <c r="CU66" s="1236"/>
      <c r="CV66" s="1236"/>
      <c r="CW66" s="1236"/>
      <c r="CX66" s="1236"/>
      <c r="CY66" s="1236"/>
      <c r="CZ66" s="1236"/>
      <c r="DA66" s="1236"/>
      <c r="DB66" s="1236"/>
      <c r="DC66" s="1237"/>
    </row>
    <row r="67" spans="2:107" x14ac:dyDescent="0.15">
      <c r="B67" s="259"/>
      <c r="AN67" s="1235"/>
      <c r="AO67" s="1236"/>
      <c r="AP67" s="1236"/>
      <c r="AQ67" s="1236"/>
      <c r="AR67" s="1236"/>
      <c r="AS67" s="1236"/>
      <c r="AT67" s="1236"/>
      <c r="AU67" s="1236"/>
      <c r="AV67" s="1236"/>
      <c r="AW67" s="1236"/>
      <c r="AX67" s="1236"/>
      <c r="AY67" s="1236"/>
      <c r="AZ67" s="1236"/>
      <c r="BA67" s="1236"/>
      <c r="BB67" s="1236"/>
      <c r="BC67" s="1236"/>
      <c r="BD67" s="1236"/>
      <c r="BE67" s="1236"/>
      <c r="BF67" s="1236"/>
      <c r="BG67" s="1236"/>
      <c r="BH67" s="1236"/>
      <c r="BI67" s="1236"/>
      <c r="BJ67" s="1236"/>
      <c r="BK67" s="1236"/>
      <c r="BL67" s="1236"/>
      <c r="BM67" s="1236"/>
      <c r="BN67" s="1236"/>
      <c r="BO67" s="1236"/>
      <c r="BP67" s="1236"/>
      <c r="BQ67" s="1236"/>
      <c r="BR67" s="1236"/>
      <c r="BS67" s="1236"/>
      <c r="BT67" s="1236"/>
      <c r="BU67" s="1236"/>
      <c r="BV67" s="1236"/>
      <c r="BW67" s="1236"/>
      <c r="BX67" s="1236"/>
      <c r="BY67" s="1236"/>
      <c r="BZ67" s="1236"/>
      <c r="CA67" s="1236"/>
      <c r="CB67" s="1236"/>
      <c r="CC67" s="1236"/>
      <c r="CD67" s="1236"/>
      <c r="CE67" s="1236"/>
      <c r="CF67" s="1236"/>
      <c r="CG67" s="1236"/>
      <c r="CH67" s="1236"/>
      <c r="CI67" s="1236"/>
      <c r="CJ67" s="1236"/>
      <c r="CK67" s="1236"/>
      <c r="CL67" s="1236"/>
      <c r="CM67" s="1236"/>
      <c r="CN67" s="1236"/>
      <c r="CO67" s="1236"/>
      <c r="CP67" s="1236"/>
      <c r="CQ67" s="1236"/>
      <c r="CR67" s="1236"/>
      <c r="CS67" s="1236"/>
      <c r="CT67" s="1236"/>
      <c r="CU67" s="1236"/>
      <c r="CV67" s="1236"/>
      <c r="CW67" s="1236"/>
      <c r="CX67" s="1236"/>
      <c r="CY67" s="1236"/>
      <c r="CZ67" s="1236"/>
      <c r="DA67" s="1236"/>
      <c r="DB67" s="1236"/>
      <c r="DC67" s="1237"/>
    </row>
    <row r="68" spans="2:107" x14ac:dyDescent="0.15">
      <c r="B68" s="259"/>
      <c r="AN68" s="1235"/>
      <c r="AO68" s="1236"/>
      <c r="AP68" s="1236"/>
      <c r="AQ68" s="1236"/>
      <c r="AR68" s="1236"/>
      <c r="AS68" s="1236"/>
      <c r="AT68" s="1236"/>
      <c r="AU68" s="1236"/>
      <c r="AV68" s="1236"/>
      <c r="AW68" s="1236"/>
      <c r="AX68" s="1236"/>
      <c r="AY68" s="1236"/>
      <c r="AZ68" s="1236"/>
      <c r="BA68" s="1236"/>
      <c r="BB68" s="1236"/>
      <c r="BC68" s="1236"/>
      <c r="BD68" s="1236"/>
      <c r="BE68" s="1236"/>
      <c r="BF68" s="1236"/>
      <c r="BG68" s="1236"/>
      <c r="BH68" s="1236"/>
      <c r="BI68" s="1236"/>
      <c r="BJ68" s="1236"/>
      <c r="BK68" s="1236"/>
      <c r="BL68" s="1236"/>
      <c r="BM68" s="1236"/>
      <c r="BN68" s="1236"/>
      <c r="BO68" s="1236"/>
      <c r="BP68" s="1236"/>
      <c r="BQ68" s="1236"/>
      <c r="BR68" s="1236"/>
      <c r="BS68" s="1236"/>
      <c r="BT68" s="1236"/>
      <c r="BU68" s="1236"/>
      <c r="BV68" s="1236"/>
      <c r="BW68" s="1236"/>
      <c r="BX68" s="1236"/>
      <c r="BY68" s="1236"/>
      <c r="BZ68" s="1236"/>
      <c r="CA68" s="1236"/>
      <c r="CB68" s="1236"/>
      <c r="CC68" s="1236"/>
      <c r="CD68" s="1236"/>
      <c r="CE68" s="1236"/>
      <c r="CF68" s="1236"/>
      <c r="CG68" s="1236"/>
      <c r="CH68" s="1236"/>
      <c r="CI68" s="1236"/>
      <c r="CJ68" s="1236"/>
      <c r="CK68" s="1236"/>
      <c r="CL68" s="1236"/>
      <c r="CM68" s="1236"/>
      <c r="CN68" s="1236"/>
      <c r="CO68" s="1236"/>
      <c r="CP68" s="1236"/>
      <c r="CQ68" s="1236"/>
      <c r="CR68" s="1236"/>
      <c r="CS68" s="1236"/>
      <c r="CT68" s="1236"/>
      <c r="CU68" s="1236"/>
      <c r="CV68" s="1236"/>
      <c r="CW68" s="1236"/>
      <c r="CX68" s="1236"/>
      <c r="CY68" s="1236"/>
      <c r="CZ68" s="1236"/>
      <c r="DA68" s="1236"/>
      <c r="DB68" s="1236"/>
      <c r="DC68" s="1237"/>
    </row>
    <row r="69" spans="2:107" x14ac:dyDescent="0.15">
      <c r="B69" s="259"/>
      <c r="AN69" s="1238"/>
      <c r="AO69" s="1239"/>
      <c r="AP69" s="1239"/>
      <c r="AQ69" s="1239"/>
      <c r="AR69" s="1239"/>
      <c r="AS69" s="1239"/>
      <c r="AT69" s="1239"/>
      <c r="AU69" s="1239"/>
      <c r="AV69" s="1239"/>
      <c r="AW69" s="1239"/>
      <c r="AX69" s="1239"/>
      <c r="AY69" s="1239"/>
      <c r="AZ69" s="1239"/>
      <c r="BA69" s="1239"/>
      <c r="BB69" s="1239"/>
      <c r="BC69" s="1239"/>
      <c r="BD69" s="1239"/>
      <c r="BE69" s="1239"/>
      <c r="BF69" s="1239"/>
      <c r="BG69" s="1239"/>
      <c r="BH69" s="1239"/>
      <c r="BI69" s="1239"/>
      <c r="BJ69" s="1239"/>
      <c r="BK69" s="1239"/>
      <c r="BL69" s="1239"/>
      <c r="BM69" s="1239"/>
      <c r="BN69" s="1239"/>
      <c r="BO69" s="1239"/>
      <c r="BP69" s="1239"/>
      <c r="BQ69" s="1239"/>
      <c r="BR69" s="1239"/>
      <c r="BS69" s="1239"/>
      <c r="BT69" s="1239"/>
      <c r="BU69" s="1239"/>
      <c r="BV69" s="1239"/>
      <c r="BW69" s="1239"/>
      <c r="BX69" s="1239"/>
      <c r="BY69" s="1239"/>
      <c r="BZ69" s="1239"/>
      <c r="CA69" s="1239"/>
      <c r="CB69" s="1239"/>
      <c r="CC69" s="1239"/>
      <c r="CD69" s="1239"/>
      <c r="CE69" s="1239"/>
      <c r="CF69" s="1239"/>
      <c r="CG69" s="1239"/>
      <c r="CH69" s="1239"/>
      <c r="CI69" s="1239"/>
      <c r="CJ69" s="1239"/>
      <c r="CK69" s="1239"/>
      <c r="CL69" s="1239"/>
      <c r="CM69" s="1239"/>
      <c r="CN69" s="1239"/>
      <c r="CO69" s="1239"/>
      <c r="CP69" s="1239"/>
      <c r="CQ69" s="1239"/>
      <c r="CR69" s="1239"/>
      <c r="CS69" s="1239"/>
      <c r="CT69" s="1239"/>
      <c r="CU69" s="1239"/>
      <c r="CV69" s="1239"/>
      <c r="CW69" s="1239"/>
      <c r="CX69" s="1239"/>
      <c r="CY69" s="1239"/>
      <c r="CZ69" s="1239"/>
      <c r="DA69" s="1239"/>
      <c r="DB69" s="1239"/>
      <c r="DC69" s="1240"/>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573</v>
      </c>
    </row>
    <row r="72" spans="2:107" x14ac:dyDescent="0.15">
      <c r="B72" s="259"/>
      <c r="G72" s="1241"/>
      <c r="H72" s="1241"/>
      <c r="I72" s="1241"/>
      <c r="J72" s="1241"/>
      <c r="K72" s="360"/>
      <c r="L72" s="360"/>
      <c r="M72" s="361"/>
      <c r="N72" s="361"/>
      <c r="AN72" s="1242"/>
      <c r="AO72" s="1243"/>
      <c r="AP72" s="1243"/>
      <c r="AQ72" s="1243"/>
      <c r="AR72" s="1243"/>
      <c r="AS72" s="1243"/>
      <c r="AT72" s="1243"/>
      <c r="AU72" s="1243"/>
      <c r="AV72" s="1243"/>
      <c r="AW72" s="1243"/>
      <c r="AX72" s="1243"/>
      <c r="AY72" s="1243"/>
      <c r="AZ72" s="1243"/>
      <c r="BA72" s="1243"/>
      <c r="BB72" s="1243"/>
      <c r="BC72" s="1243"/>
      <c r="BD72" s="1243"/>
      <c r="BE72" s="1243"/>
      <c r="BF72" s="1243"/>
      <c r="BG72" s="1243"/>
      <c r="BH72" s="1243"/>
      <c r="BI72" s="1243"/>
      <c r="BJ72" s="1243"/>
      <c r="BK72" s="1243"/>
      <c r="BL72" s="1243"/>
      <c r="BM72" s="1243"/>
      <c r="BN72" s="1243"/>
      <c r="BO72" s="1244"/>
      <c r="BP72" s="1245" t="s">
        <v>529</v>
      </c>
      <c r="BQ72" s="1245"/>
      <c r="BR72" s="1245"/>
      <c r="BS72" s="1245"/>
      <c r="BT72" s="1245"/>
      <c r="BU72" s="1245"/>
      <c r="BV72" s="1245"/>
      <c r="BW72" s="1245"/>
      <c r="BX72" s="1245" t="s">
        <v>530</v>
      </c>
      <c r="BY72" s="1245"/>
      <c r="BZ72" s="1245"/>
      <c r="CA72" s="1245"/>
      <c r="CB72" s="1245"/>
      <c r="CC72" s="1245"/>
      <c r="CD72" s="1245"/>
      <c r="CE72" s="1245"/>
      <c r="CF72" s="1245" t="s">
        <v>531</v>
      </c>
      <c r="CG72" s="1245"/>
      <c r="CH72" s="1245"/>
      <c r="CI72" s="1245"/>
      <c r="CJ72" s="1245"/>
      <c r="CK72" s="1245"/>
      <c r="CL72" s="1245"/>
      <c r="CM72" s="1245"/>
      <c r="CN72" s="1245" t="s">
        <v>532</v>
      </c>
      <c r="CO72" s="1245"/>
      <c r="CP72" s="1245"/>
      <c r="CQ72" s="1245"/>
      <c r="CR72" s="1245"/>
      <c r="CS72" s="1245"/>
      <c r="CT72" s="1245"/>
      <c r="CU72" s="1245"/>
      <c r="CV72" s="1245" t="s">
        <v>533</v>
      </c>
      <c r="CW72" s="1245"/>
      <c r="CX72" s="1245"/>
      <c r="CY72" s="1245"/>
      <c r="CZ72" s="1245"/>
      <c r="DA72" s="1245"/>
      <c r="DB72" s="1245"/>
      <c r="DC72" s="1245"/>
    </row>
    <row r="73" spans="2:107" x14ac:dyDescent="0.15">
      <c r="B73" s="259"/>
      <c r="G73" s="1246"/>
      <c r="H73" s="1246"/>
      <c r="I73" s="1246"/>
      <c r="J73" s="1246"/>
      <c r="K73" s="1251"/>
      <c r="L73" s="1251"/>
      <c r="M73" s="1251"/>
      <c r="N73" s="1251"/>
      <c r="AM73" s="359"/>
      <c r="AN73" s="1248" t="s">
        <v>574</v>
      </c>
      <c r="AO73" s="1248"/>
      <c r="AP73" s="1248"/>
      <c r="AQ73" s="1248"/>
      <c r="AR73" s="1248"/>
      <c r="AS73" s="1248"/>
      <c r="AT73" s="1248"/>
      <c r="AU73" s="1248"/>
      <c r="AV73" s="1248"/>
      <c r="AW73" s="1248"/>
      <c r="AX73" s="1248"/>
      <c r="AY73" s="1248"/>
      <c r="AZ73" s="1248"/>
      <c r="BA73" s="1248"/>
      <c r="BB73" s="1248" t="s">
        <v>575</v>
      </c>
      <c r="BC73" s="1248"/>
      <c r="BD73" s="1248"/>
      <c r="BE73" s="1248"/>
      <c r="BF73" s="1248"/>
      <c r="BG73" s="1248"/>
      <c r="BH73" s="1248"/>
      <c r="BI73" s="1248"/>
      <c r="BJ73" s="1248"/>
      <c r="BK73" s="1248"/>
      <c r="BL73" s="1248"/>
      <c r="BM73" s="1248"/>
      <c r="BN73" s="1248"/>
      <c r="BO73" s="1248"/>
      <c r="BP73" s="1231">
        <v>43.2</v>
      </c>
      <c r="BQ73" s="1231"/>
      <c r="BR73" s="1231"/>
      <c r="BS73" s="1231"/>
      <c r="BT73" s="1231"/>
      <c r="BU73" s="1231"/>
      <c r="BV73" s="1231"/>
      <c r="BW73" s="1231"/>
      <c r="BX73" s="1231">
        <v>47.7</v>
      </c>
      <c r="BY73" s="1231"/>
      <c r="BZ73" s="1231"/>
      <c r="CA73" s="1231"/>
      <c r="CB73" s="1231"/>
      <c r="CC73" s="1231"/>
      <c r="CD73" s="1231"/>
      <c r="CE73" s="1231"/>
      <c r="CF73" s="1231">
        <v>47.8</v>
      </c>
      <c r="CG73" s="1231"/>
      <c r="CH73" s="1231"/>
      <c r="CI73" s="1231"/>
      <c r="CJ73" s="1231"/>
      <c r="CK73" s="1231"/>
      <c r="CL73" s="1231"/>
      <c r="CM73" s="1231"/>
      <c r="CN73" s="1231">
        <v>41.2</v>
      </c>
      <c r="CO73" s="1231"/>
      <c r="CP73" s="1231"/>
      <c r="CQ73" s="1231"/>
      <c r="CR73" s="1231"/>
      <c r="CS73" s="1231"/>
      <c r="CT73" s="1231"/>
      <c r="CU73" s="1231"/>
      <c r="CV73" s="1231">
        <v>45.1</v>
      </c>
      <c r="CW73" s="1231"/>
      <c r="CX73" s="1231"/>
      <c r="CY73" s="1231"/>
      <c r="CZ73" s="1231"/>
      <c r="DA73" s="1231"/>
      <c r="DB73" s="1231"/>
      <c r="DC73" s="1231"/>
    </row>
    <row r="74" spans="2:107" x14ac:dyDescent="0.15">
      <c r="B74" s="259"/>
      <c r="G74" s="1246"/>
      <c r="H74" s="1246"/>
      <c r="I74" s="1246"/>
      <c r="J74" s="1246"/>
      <c r="K74" s="1251"/>
      <c r="L74" s="1251"/>
      <c r="M74" s="1251"/>
      <c r="N74" s="1251"/>
      <c r="AM74" s="359"/>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59"/>
      <c r="G75" s="1246"/>
      <c r="H75" s="1246"/>
      <c r="I75" s="1241"/>
      <c r="J75" s="1241"/>
      <c r="K75" s="1247"/>
      <c r="L75" s="1247"/>
      <c r="M75" s="1247"/>
      <c r="N75" s="1247"/>
      <c r="AM75" s="359"/>
      <c r="AN75" s="1248"/>
      <c r="AO75" s="1248"/>
      <c r="AP75" s="1248"/>
      <c r="AQ75" s="1248"/>
      <c r="AR75" s="1248"/>
      <c r="AS75" s="1248"/>
      <c r="AT75" s="1248"/>
      <c r="AU75" s="1248"/>
      <c r="AV75" s="1248"/>
      <c r="AW75" s="1248"/>
      <c r="AX75" s="1248"/>
      <c r="AY75" s="1248"/>
      <c r="AZ75" s="1248"/>
      <c r="BA75" s="1248"/>
      <c r="BB75" s="1248" t="s">
        <v>580</v>
      </c>
      <c r="BC75" s="1248"/>
      <c r="BD75" s="1248"/>
      <c r="BE75" s="1248"/>
      <c r="BF75" s="1248"/>
      <c r="BG75" s="1248"/>
      <c r="BH75" s="1248"/>
      <c r="BI75" s="1248"/>
      <c r="BJ75" s="1248"/>
      <c r="BK75" s="1248"/>
      <c r="BL75" s="1248"/>
      <c r="BM75" s="1248"/>
      <c r="BN75" s="1248"/>
      <c r="BO75" s="1248"/>
      <c r="BP75" s="1231">
        <v>7.9</v>
      </c>
      <c r="BQ75" s="1231"/>
      <c r="BR75" s="1231"/>
      <c r="BS75" s="1231"/>
      <c r="BT75" s="1231"/>
      <c r="BU75" s="1231"/>
      <c r="BV75" s="1231"/>
      <c r="BW75" s="1231"/>
      <c r="BX75" s="1231">
        <v>8.1999999999999993</v>
      </c>
      <c r="BY75" s="1231"/>
      <c r="BZ75" s="1231"/>
      <c r="CA75" s="1231"/>
      <c r="CB75" s="1231"/>
      <c r="CC75" s="1231"/>
      <c r="CD75" s="1231"/>
      <c r="CE75" s="1231"/>
      <c r="CF75" s="1231">
        <v>7.8</v>
      </c>
      <c r="CG75" s="1231"/>
      <c r="CH75" s="1231"/>
      <c r="CI75" s="1231"/>
      <c r="CJ75" s="1231"/>
      <c r="CK75" s="1231"/>
      <c r="CL75" s="1231"/>
      <c r="CM75" s="1231"/>
      <c r="CN75" s="1231">
        <v>7.8</v>
      </c>
      <c r="CO75" s="1231"/>
      <c r="CP75" s="1231"/>
      <c r="CQ75" s="1231"/>
      <c r="CR75" s="1231"/>
      <c r="CS75" s="1231"/>
      <c r="CT75" s="1231"/>
      <c r="CU75" s="1231"/>
      <c r="CV75" s="1231">
        <v>8.1999999999999993</v>
      </c>
      <c r="CW75" s="1231"/>
      <c r="CX75" s="1231"/>
      <c r="CY75" s="1231"/>
      <c r="CZ75" s="1231"/>
      <c r="DA75" s="1231"/>
      <c r="DB75" s="1231"/>
      <c r="DC75" s="1231"/>
    </row>
    <row r="76" spans="2:107" x14ac:dyDescent="0.15">
      <c r="B76" s="259"/>
      <c r="G76" s="1246"/>
      <c r="H76" s="1246"/>
      <c r="I76" s="1241"/>
      <c r="J76" s="1241"/>
      <c r="K76" s="1247"/>
      <c r="L76" s="1247"/>
      <c r="M76" s="1247"/>
      <c r="N76" s="1247"/>
      <c r="AM76" s="359"/>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59"/>
      <c r="G77" s="1241"/>
      <c r="H77" s="1241"/>
      <c r="I77" s="1241"/>
      <c r="J77" s="1241"/>
      <c r="K77" s="1251"/>
      <c r="L77" s="1251"/>
      <c r="M77" s="1251"/>
      <c r="N77" s="1251"/>
      <c r="AN77" s="1245" t="s">
        <v>577</v>
      </c>
      <c r="AO77" s="1245"/>
      <c r="AP77" s="1245"/>
      <c r="AQ77" s="1245"/>
      <c r="AR77" s="1245"/>
      <c r="AS77" s="1245"/>
      <c r="AT77" s="1245"/>
      <c r="AU77" s="1245"/>
      <c r="AV77" s="1245"/>
      <c r="AW77" s="1245"/>
      <c r="AX77" s="1245"/>
      <c r="AY77" s="1245"/>
      <c r="AZ77" s="1245"/>
      <c r="BA77" s="1245"/>
      <c r="BB77" s="1248" t="s">
        <v>575</v>
      </c>
      <c r="BC77" s="1248"/>
      <c r="BD77" s="1248"/>
      <c r="BE77" s="1248"/>
      <c r="BF77" s="1248"/>
      <c r="BG77" s="1248"/>
      <c r="BH77" s="1248"/>
      <c r="BI77" s="1248"/>
      <c r="BJ77" s="1248"/>
      <c r="BK77" s="1248"/>
      <c r="BL77" s="1248"/>
      <c r="BM77" s="1248"/>
      <c r="BN77" s="1248"/>
      <c r="BO77" s="1248"/>
      <c r="BP77" s="1231">
        <v>25.5</v>
      </c>
      <c r="BQ77" s="1231"/>
      <c r="BR77" s="1231"/>
      <c r="BS77" s="1231"/>
      <c r="BT77" s="1231"/>
      <c r="BU77" s="1231"/>
      <c r="BV77" s="1231"/>
      <c r="BW77" s="1231"/>
      <c r="BX77" s="1231">
        <v>25.1</v>
      </c>
      <c r="BY77" s="1231"/>
      <c r="BZ77" s="1231"/>
      <c r="CA77" s="1231"/>
      <c r="CB77" s="1231"/>
      <c r="CC77" s="1231"/>
      <c r="CD77" s="1231"/>
      <c r="CE77" s="1231"/>
      <c r="CF77" s="1231">
        <v>18</v>
      </c>
      <c r="CG77" s="1231"/>
      <c r="CH77" s="1231"/>
      <c r="CI77" s="1231"/>
      <c r="CJ77" s="1231"/>
      <c r="CK77" s="1231"/>
      <c r="CL77" s="1231"/>
      <c r="CM77" s="1231"/>
      <c r="CN77" s="1231">
        <v>12.7</v>
      </c>
      <c r="CO77" s="1231"/>
      <c r="CP77" s="1231"/>
      <c r="CQ77" s="1231"/>
      <c r="CR77" s="1231"/>
      <c r="CS77" s="1231"/>
      <c r="CT77" s="1231"/>
      <c r="CU77" s="1231"/>
      <c r="CV77" s="1231">
        <v>10</v>
      </c>
      <c r="CW77" s="1231"/>
      <c r="CX77" s="1231"/>
      <c r="CY77" s="1231"/>
      <c r="CZ77" s="1231"/>
      <c r="DA77" s="1231"/>
      <c r="DB77" s="1231"/>
      <c r="DC77" s="1231"/>
    </row>
    <row r="78" spans="2:107" x14ac:dyDescent="0.15">
      <c r="B78" s="259"/>
      <c r="G78" s="1241"/>
      <c r="H78" s="1241"/>
      <c r="I78" s="1241"/>
      <c r="J78" s="1241"/>
      <c r="K78" s="1251"/>
      <c r="L78" s="1251"/>
      <c r="M78" s="1251"/>
      <c r="N78" s="1251"/>
      <c r="AN78" s="1245"/>
      <c r="AO78" s="1245"/>
      <c r="AP78" s="1245"/>
      <c r="AQ78" s="1245"/>
      <c r="AR78" s="1245"/>
      <c r="AS78" s="1245"/>
      <c r="AT78" s="1245"/>
      <c r="AU78" s="1245"/>
      <c r="AV78" s="1245"/>
      <c r="AW78" s="1245"/>
      <c r="AX78" s="1245"/>
      <c r="AY78" s="1245"/>
      <c r="AZ78" s="1245"/>
      <c r="BA78" s="1245"/>
      <c r="BB78" s="1248"/>
      <c r="BC78" s="1248"/>
      <c r="BD78" s="1248"/>
      <c r="BE78" s="1248"/>
      <c r="BF78" s="1248"/>
      <c r="BG78" s="1248"/>
      <c r="BH78" s="1248"/>
      <c r="BI78" s="1248"/>
      <c r="BJ78" s="1248"/>
      <c r="BK78" s="1248"/>
      <c r="BL78" s="1248"/>
      <c r="BM78" s="1248"/>
      <c r="BN78" s="1248"/>
      <c r="BO78" s="1248"/>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59"/>
      <c r="G79" s="1241"/>
      <c r="H79" s="1241"/>
      <c r="I79" s="1250"/>
      <c r="J79" s="1250"/>
      <c r="K79" s="1252"/>
      <c r="L79" s="1252"/>
      <c r="M79" s="1252"/>
      <c r="N79" s="1252"/>
      <c r="AN79" s="1245"/>
      <c r="AO79" s="1245"/>
      <c r="AP79" s="1245"/>
      <c r="AQ79" s="1245"/>
      <c r="AR79" s="1245"/>
      <c r="AS79" s="1245"/>
      <c r="AT79" s="1245"/>
      <c r="AU79" s="1245"/>
      <c r="AV79" s="1245"/>
      <c r="AW79" s="1245"/>
      <c r="AX79" s="1245"/>
      <c r="AY79" s="1245"/>
      <c r="AZ79" s="1245"/>
      <c r="BA79" s="1245"/>
      <c r="BB79" s="1248" t="s">
        <v>580</v>
      </c>
      <c r="BC79" s="1248"/>
      <c r="BD79" s="1248"/>
      <c r="BE79" s="1248"/>
      <c r="BF79" s="1248"/>
      <c r="BG79" s="1248"/>
      <c r="BH79" s="1248"/>
      <c r="BI79" s="1248"/>
      <c r="BJ79" s="1248"/>
      <c r="BK79" s="1248"/>
      <c r="BL79" s="1248"/>
      <c r="BM79" s="1248"/>
      <c r="BN79" s="1248"/>
      <c r="BO79" s="1248"/>
      <c r="BP79" s="1231">
        <v>6.6</v>
      </c>
      <c r="BQ79" s="1231"/>
      <c r="BR79" s="1231"/>
      <c r="BS79" s="1231"/>
      <c r="BT79" s="1231"/>
      <c r="BU79" s="1231"/>
      <c r="BV79" s="1231"/>
      <c r="BW79" s="1231"/>
      <c r="BX79" s="1231">
        <v>6.4</v>
      </c>
      <c r="BY79" s="1231"/>
      <c r="BZ79" s="1231"/>
      <c r="CA79" s="1231"/>
      <c r="CB79" s="1231"/>
      <c r="CC79" s="1231"/>
      <c r="CD79" s="1231"/>
      <c r="CE79" s="1231"/>
      <c r="CF79" s="1231">
        <v>6.6</v>
      </c>
      <c r="CG79" s="1231"/>
      <c r="CH79" s="1231"/>
      <c r="CI79" s="1231"/>
      <c r="CJ79" s="1231"/>
      <c r="CK79" s="1231"/>
      <c r="CL79" s="1231"/>
      <c r="CM79" s="1231"/>
      <c r="CN79" s="1231">
        <v>6.6</v>
      </c>
      <c r="CO79" s="1231"/>
      <c r="CP79" s="1231"/>
      <c r="CQ79" s="1231"/>
      <c r="CR79" s="1231"/>
      <c r="CS79" s="1231"/>
      <c r="CT79" s="1231"/>
      <c r="CU79" s="1231"/>
      <c r="CV79" s="1231">
        <v>6.7</v>
      </c>
      <c r="CW79" s="1231"/>
      <c r="CX79" s="1231"/>
      <c r="CY79" s="1231"/>
      <c r="CZ79" s="1231"/>
      <c r="DA79" s="1231"/>
      <c r="DB79" s="1231"/>
      <c r="DC79" s="1231"/>
    </row>
    <row r="80" spans="2:107" x14ac:dyDescent="0.15">
      <c r="B80" s="259"/>
      <c r="G80" s="1241"/>
      <c r="H80" s="1241"/>
      <c r="I80" s="1250"/>
      <c r="J80" s="1250"/>
      <c r="K80" s="1252"/>
      <c r="L80" s="1252"/>
      <c r="M80" s="1252"/>
      <c r="N80" s="1252"/>
      <c r="AN80" s="1245"/>
      <c r="AO80" s="1245"/>
      <c r="AP80" s="1245"/>
      <c r="AQ80" s="1245"/>
      <c r="AR80" s="1245"/>
      <c r="AS80" s="1245"/>
      <c r="AT80" s="1245"/>
      <c r="AU80" s="1245"/>
      <c r="AV80" s="1245"/>
      <c r="AW80" s="1245"/>
      <c r="AX80" s="1245"/>
      <c r="AY80" s="1245"/>
      <c r="AZ80" s="1245"/>
      <c r="BA80" s="1245"/>
      <c r="BB80" s="1248"/>
      <c r="BC80" s="1248"/>
      <c r="BD80" s="1248"/>
      <c r="BE80" s="1248"/>
      <c r="BF80" s="1248"/>
      <c r="BG80" s="1248"/>
      <c r="BH80" s="1248"/>
      <c r="BI80" s="1248"/>
      <c r="BJ80" s="1248"/>
      <c r="BK80" s="1248"/>
      <c r="BL80" s="1248"/>
      <c r="BM80" s="1248"/>
      <c r="BN80" s="1248"/>
      <c r="BO80" s="1248"/>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xu9ddZWddKBPPuT6nWA1SeLGTCf2TDdByiDfoCJdRruQS3PUCyMh0VJyzA/6cMcxn8CXmsLBIl7MNFkAwmKvfA==" saltValue="izBP/j26kZYeHtVlnO3/e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77091-1DFE-4DE0-92CE-78637FAD9A99}">
  <sheetPr>
    <pageSetUpPr fitToPage="1"/>
  </sheetPr>
  <dimension ref="A1:DR125"/>
  <sheetViews>
    <sheetView showGridLines="0" topLeftCell="A67" zoomScale="69" zoomScaleNormal="69" zoomScaleSheetLayoutView="70" workbookViewId="0">
      <selection activeCell="BL94" sqref="BL94"/>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ti89+eXE/ZAzOz+DqOXSbl+3F5rrStCUS7QjVp5GEe2+mEfDpiAE4krCer8xej4v7yyl4fOj7gSkxj5jjuD1/w==" saltValue="JE11m7WZpnEbD7GBu/b63w=="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D843-A2DD-4A55-90E3-BABFE75D7B68}">
  <sheetPr>
    <pageSetUpPr fitToPage="1"/>
  </sheetPr>
  <dimension ref="A1:DR125"/>
  <sheetViews>
    <sheetView showGridLines="0" topLeftCell="A53" zoomScale="60" zoomScaleNormal="60" zoomScaleSheetLayoutView="55" workbookViewId="0">
      <selection activeCell="AF111" sqref="AF111"/>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479</v>
      </c>
    </row>
  </sheetData>
  <sheetProtection algorithmName="SHA-512" hashValue="zECTPK8p210mUzSda+OvjpFundnXOS3gzDGYHqrTOd3jaBzEScsaksr+I8Sm0r+MhfL+zirXjNIvssj1yuGgDw==" saltValue="xtq9HyJWbYlxam9rCIGjLA==" spinCount="100000" sheet="1" objects="1" scenarios="1"/>
  <dataConsolidate/>
  <phoneticPr fontId="2"/>
  <printOptions horizontalCentered="1" verticalCentered="1"/>
  <pageMargins left="0" right="0" top="0.19685039370078741" bottom="0.31496062992125984"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528</v>
      </c>
      <c r="G2" s="149"/>
      <c r="H2" s="150"/>
    </row>
    <row r="3" spans="1:8" x14ac:dyDescent="0.15">
      <c r="A3" s="146" t="s">
        <v>521</v>
      </c>
      <c r="B3" s="151"/>
      <c r="C3" s="152"/>
      <c r="D3" s="153">
        <v>35529</v>
      </c>
      <c r="E3" s="154"/>
      <c r="F3" s="155">
        <v>62383</v>
      </c>
      <c r="G3" s="156"/>
      <c r="H3" s="157"/>
    </row>
    <row r="4" spans="1:8" x14ac:dyDescent="0.15">
      <c r="A4" s="158"/>
      <c r="B4" s="159"/>
      <c r="C4" s="160"/>
      <c r="D4" s="161">
        <v>23174</v>
      </c>
      <c r="E4" s="162"/>
      <c r="F4" s="163">
        <v>35325</v>
      </c>
      <c r="G4" s="164"/>
      <c r="H4" s="165"/>
    </row>
    <row r="5" spans="1:8" x14ac:dyDescent="0.15">
      <c r="A5" s="146" t="s">
        <v>523</v>
      </c>
      <c r="B5" s="151"/>
      <c r="C5" s="152"/>
      <c r="D5" s="153">
        <v>72362</v>
      </c>
      <c r="E5" s="154"/>
      <c r="F5" s="155">
        <v>63812</v>
      </c>
      <c r="G5" s="156"/>
      <c r="H5" s="157"/>
    </row>
    <row r="6" spans="1:8" x14ac:dyDescent="0.15">
      <c r="A6" s="158"/>
      <c r="B6" s="159"/>
      <c r="C6" s="160"/>
      <c r="D6" s="161">
        <v>58988</v>
      </c>
      <c r="E6" s="162"/>
      <c r="F6" s="163">
        <v>33848</v>
      </c>
      <c r="G6" s="164"/>
      <c r="H6" s="165"/>
    </row>
    <row r="7" spans="1:8" x14ac:dyDescent="0.15">
      <c r="A7" s="146" t="s">
        <v>524</v>
      </c>
      <c r="B7" s="151"/>
      <c r="C7" s="152"/>
      <c r="D7" s="153">
        <v>79482</v>
      </c>
      <c r="E7" s="154"/>
      <c r="F7" s="155">
        <v>54225</v>
      </c>
      <c r="G7" s="156"/>
      <c r="H7" s="157"/>
    </row>
    <row r="8" spans="1:8" x14ac:dyDescent="0.15">
      <c r="A8" s="158"/>
      <c r="B8" s="159"/>
      <c r="C8" s="160"/>
      <c r="D8" s="161">
        <v>57540</v>
      </c>
      <c r="E8" s="162"/>
      <c r="F8" s="163">
        <v>27337</v>
      </c>
      <c r="G8" s="164"/>
      <c r="H8" s="165"/>
    </row>
    <row r="9" spans="1:8" x14ac:dyDescent="0.15">
      <c r="A9" s="146" t="s">
        <v>525</v>
      </c>
      <c r="B9" s="151"/>
      <c r="C9" s="152"/>
      <c r="D9" s="153">
        <v>29048</v>
      </c>
      <c r="E9" s="154"/>
      <c r="F9" s="155">
        <v>54016</v>
      </c>
      <c r="G9" s="156"/>
      <c r="H9" s="157"/>
    </row>
    <row r="10" spans="1:8" x14ac:dyDescent="0.15">
      <c r="A10" s="158"/>
      <c r="B10" s="159"/>
      <c r="C10" s="160"/>
      <c r="D10" s="161">
        <v>14500</v>
      </c>
      <c r="E10" s="162"/>
      <c r="F10" s="163">
        <v>28078</v>
      </c>
      <c r="G10" s="164"/>
      <c r="H10" s="165"/>
    </row>
    <row r="11" spans="1:8" x14ac:dyDescent="0.15">
      <c r="A11" s="146" t="s">
        <v>526</v>
      </c>
      <c r="B11" s="151"/>
      <c r="C11" s="152"/>
      <c r="D11" s="153">
        <v>33220</v>
      </c>
      <c r="E11" s="154"/>
      <c r="F11" s="155">
        <v>52786</v>
      </c>
      <c r="G11" s="156"/>
      <c r="H11" s="157"/>
    </row>
    <row r="12" spans="1:8" x14ac:dyDescent="0.15">
      <c r="A12" s="158"/>
      <c r="B12" s="159"/>
      <c r="C12" s="166"/>
      <c r="D12" s="161">
        <v>15822</v>
      </c>
      <c r="E12" s="162"/>
      <c r="F12" s="163">
        <v>28742</v>
      </c>
      <c r="G12" s="164"/>
      <c r="H12" s="165"/>
    </row>
    <row r="13" spans="1:8" x14ac:dyDescent="0.15">
      <c r="A13" s="146"/>
      <c r="B13" s="151"/>
      <c r="C13" s="152"/>
      <c r="D13" s="153">
        <v>49928</v>
      </c>
      <c r="E13" s="154"/>
      <c r="F13" s="155">
        <v>57444</v>
      </c>
      <c r="G13" s="167"/>
      <c r="H13" s="157"/>
    </row>
    <row r="14" spans="1:8" x14ac:dyDescent="0.15">
      <c r="A14" s="158"/>
      <c r="B14" s="159"/>
      <c r="C14" s="160"/>
      <c r="D14" s="161">
        <v>34005</v>
      </c>
      <c r="E14" s="162"/>
      <c r="F14" s="163">
        <v>30666</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5.78</v>
      </c>
      <c r="C19" s="168">
        <f>ROUND(VALUE(SUBSTITUTE(実質収支比率等に係る経年分析!G$48,"▲","-")),2)</f>
        <v>6.05</v>
      </c>
      <c r="D19" s="168">
        <f>ROUND(VALUE(SUBSTITUTE(実質収支比率等に係る経年分析!H$48,"▲","-")),2)</f>
        <v>6.5</v>
      </c>
      <c r="E19" s="168">
        <f>ROUND(VALUE(SUBSTITUTE(実質収支比率等に係る経年分析!I$48,"▲","-")),2)</f>
        <v>7.19</v>
      </c>
      <c r="F19" s="168">
        <f>ROUND(VALUE(SUBSTITUTE(実質収支比率等に係る経年分析!J$48,"▲","-")),2)</f>
        <v>7.77</v>
      </c>
    </row>
    <row r="20" spans="1:11" x14ac:dyDescent="0.15">
      <c r="A20" s="168" t="s">
        <v>53</v>
      </c>
      <c r="B20" s="168">
        <f>ROUND(VALUE(SUBSTITUTE(実質収支比率等に係る経年分析!F$47,"▲","-")),2)</f>
        <v>9.39</v>
      </c>
      <c r="C20" s="168">
        <f>ROUND(VALUE(SUBSTITUTE(実質収支比率等に係る経年分析!G$47,"▲","-")),2)</f>
        <v>9.77</v>
      </c>
      <c r="D20" s="168">
        <f>ROUND(VALUE(SUBSTITUTE(実質収支比率等に係る経年分析!H$47,"▲","-")),2)</f>
        <v>9.33</v>
      </c>
      <c r="E20" s="168">
        <f>ROUND(VALUE(SUBSTITUTE(実質収支比率等に係る経年分析!I$47,"▲","-")),2)</f>
        <v>9.4</v>
      </c>
      <c r="F20" s="168">
        <f>ROUND(VALUE(SUBSTITUTE(実質収支比率等に係る経年分析!J$47,"▲","-")),2)</f>
        <v>9.34</v>
      </c>
    </row>
    <row r="21" spans="1:11" x14ac:dyDescent="0.15">
      <c r="A21" s="168" t="s">
        <v>54</v>
      </c>
      <c r="B21" s="168">
        <f>IF(ISNUMBER(VALUE(SUBSTITUTE(実質収支比率等に係る経年分析!F$49,"▲","-"))),ROUND(VALUE(SUBSTITUTE(実質収支比率等に係る経年分析!F$49,"▲","-")),2),NA())</f>
        <v>-0.05</v>
      </c>
      <c r="C21" s="168">
        <f>IF(ISNUMBER(VALUE(SUBSTITUTE(実質収支比率等に係る経年分析!G$49,"▲","-"))),ROUND(VALUE(SUBSTITUTE(実質収支比率等に係る経年分析!G$49,"▲","-")),2),NA())</f>
        <v>0.85</v>
      </c>
      <c r="D21" s="168">
        <f>IF(ISNUMBER(VALUE(SUBSTITUTE(実質収支比率等に係る経年分析!H$49,"▲","-"))),ROUND(VALUE(SUBSTITUTE(実質収支比率等に係る経年分析!H$49,"▲","-")),2),NA())</f>
        <v>0.72</v>
      </c>
      <c r="E21" s="168">
        <f>IF(ISNUMBER(VALUE(SUBSTITUTE(実質収支比率等に係る経年分析!I$49,"▲","-"))),ROUND(VALUE(SUBSTITUTE(実質収支比率等に係る経年分析!I$49,"▲","-")),2),NA())</f>
        <v>0.23</v>
      </c>
      <c r="F21" s="168">
        <f>IF(ISNUMBER(VALUE(SUBSTITUTE(実質収支比率等に係る経年分析!J$49,"▲","-"))),ROUND(VALUE(SUBSTITUTE(実質収支比率等に係る経年分析!J$49,"▲","-")),2),NA())</f>
        <v>0.6</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0</v>
      </c>
      <c r="J27" s="169" t="e">
        <f>IF(ROUND(VALUE(SUBSTITUTE(連結実質赤字比率に係る赤字・黒字の構成分析!J$43,"▲", "-")), 2) &lt; 0, ABS(ROUND(VALUE(SUBSTITUTE(連結実質赤字比率に係る赤字・黒字の構成分析!J$43,"▲", "-")), 2)), NA())</f>
        <v>#N/A</v>
      </c>
      <c r="K27" s="169">
        <f>IF(ROUND(VALUE(SUBSTITUTE(連結実質赤字比率に係る赤字・黒字の構成分析!J$43,"▲", "-")), 2) &gt;= 0, ABS(ROUND(VALUE(SUBSTITUTE(連結実質赤字比率に係る赤字・黒字の構成分析!J$43,"▲", "-")), 2)), NA())</f>
        <v>0</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str">
        <f>IF(連結実質赤字比率に係る赤字・黒字の構成分析!C$41="",NA(),連結実質赤字比率に係る赤字・黒字の構成分析!C$41)</f>
        <v>米沢市物品調達費特別会計</v>
      </c>
      <c r="B29" s="169" t="e">
        <f>IF(ROUND(VALUE(SUBSTITUTE(連結実質赤字比率に係る赤字・黒字の構成分析!F$41,"▲", "-")), 2) &lt; 0, ABS(ROUND(VALUE(SUBSTITUTE(連結実質赤字比率に係る赤字・黒字の構成分析!F$41,"▲", "-")), 2)), NA())</f>
        <v>#N/A</v>
      </c>
      <c r="C29" s="169">
        <f>IF(ROUND(VALUE(SUBSTITUTE(連結実質赤字比率に係る赤字・黒字の構成分析!F$41,"▲", "-")), 2) &gt;= 0, ABS(ROUND(VALUE(SUBSTITUTE(連結実質赤字比率に係る赤字・黒字の構成分析!F$41,"▲", "-")), 2)), NA())</f>
        <v>0.02</v>
      </c>
      <c r="D29" s="169" t="e">
        <f>IF(ROUND(VALUE(SUBSTITUTE(連結実質赤字比率に係る赤字・黒字の構成分析!G$41,"▲", "-")), 2) &lt; 0, ABS(ROUND(VALUE(SUBSTITUTE(連結実質赤字比率に係る赤字・黒字の構成分析!G$41,"▲", "-")), 2)), NA())</f>
        <v>#N/A</v>
      </c>
      <c r="E29" s="169">
        <f>IF(ROUND(VALUE(SUBSTITUTE(連結実質赤字比率に係る赤字・黒字の構成分析!G$41,"▲", "-")), 2) &gt;= 0, ABS(ROUND(VALUE(SUBSTITUTE(連結実質赤字比率に係る赤字・黒字の構成分析!G$41,"▲", "-")), 2)), NA())</f>
        <v>0.01</v>
      </c>
      <c r="F29" s="169" t="e">
        <f>IF(ROUND(VALUE(SUBSTITUTE(連結実質赤字比率に係る赤字・黒字の構成分析!H$41,"▲", "-")), 2) &lt; 0, ABS(ROUND(VALUE(SUBSTITUTE(連結実質赤字比率に係る赤字・黒字の構成分析!H$41,"▲", "-")), 2)), NA())</f>
        <v>#N/A</v>
      </c>
      <c r="G29" s="169">
        <f>IF(ROUND(VALUE(SUBSTITUTE(連結実質赤字比率に係る赤字・黒字の構成分析!H$41,"▲", "-")), 2) &gt;= 0, ABS(ROUND(VALUE(SUBSTITUTE(連結実質赤字比率に係る赤字・黒字の構成分析!H$41,"▲", "-")), 2)), NA())</f>
        <v>0.01</v>
      </c>
      <c r="H29" s="169" t="e">
        <f>IF(ROUND(VALUE(SUBSTITUTE(連結実質赤字比率に係る赤字・黒字の構成分析!I$41,"▲", "-")), 2) &lt; 0, ABS(ROUND(VALUE(SUBSTITUTE(連結実質赤字比率に係る赤字・黒字の構成分析!I$41,"▲", "-")), 2)), NA())</f>
        <v>#N/A</v>
      </c>
      <c r="I29" s="169">
        <f>IF(ROUND(VALUE(SUBSTITUTE(連結実質赤字比率に係る赤字・黒字の構成分析!I$41,"▲", "-")), 2) &gt;= 0, ABS(ROUND(VALUE(SUBSTITUTE(連結実質赤字比率に係る赤字・黒字の構成分析!I$41,"▲", "-")), 2)), NA())</f>
        <v>0.01</v>
      </c>
      <c r="J29" s="169" t="e">
        <f>IF(ROUND(VALUE(SUBSTITUTE(連結実質赤字比率に係る赤字・黒字の構成分析!J$41,"▲", "-")), 2) &lt; 0, ABS(ROUND(VALUE(SUBSTITUTE(連結実質赤字比率に係る赤字・黒字の構成分析!J$41,"▲", "-")), 2)), NA())</f>
        <v>#N/A</v>
      </c>
      <c r="K29" s="169">
        <f>IF(ROUND(VALUE(SUBSTITUTE(連結実質赤字比率に係る赤字・黒字の構成分析!J$41,"▲", "-")), 2) &gt;= 0, ABS(ROUND(VALUE(SUBSTITUTE(連結実質赤字比率に係る赤字・黒字の構成分析!J$41,"▲", "-")), 2)), NA())</f>
        <v>0.01</v>
      </c>
    </row>
    <row r="30" spans="1:11" x14ac:dyDescent="0.15">
      <c r="A30" s="169" t="str">
        <f>IF(連結実質赤字比率に係る赤字・黒字の構成分析!C$40="",NA(),連結実質赤字比率に係る赤字・黒字の構成分析!C$40)</f>
        <v>米沢市後期高齢者医療費特別会計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0.1</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0.1</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0.1</v>
      </c>
    </row>
    <row r="31" spans="1:11" x14ac:dyDescent="0.15">
      <c r="A31" s="169" t="str">
        <f>IF(連結実質赤字比率に係る赤字・黒字の構成分析!C$39="",NA(),連結実質赤字比率に係る赤字・黒字の構成分析!C$39)</f>
        <v>米沢市下水道事業会計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0.18</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1.06</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0.95</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0.88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0.66</v>
      </c>
    </row>
    <row r="32" spans="1:11" x14ac:dyDescent="0.15">
      <c r="A32" s="169" t="str">
        <f>IF(連結実質赤字比率に係る赤字・黒字の構成分析!C$38="",NA(),連結実質赤字比率に係る赤字・黒字の構成分析!C$38)</f>
        <v>米沢市国民健康保険事業勘定特別会計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0.67</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1.63</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1.83</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0.75</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1.05</v>
      </c>
    </row>
    <row r="33" spans="1:16" x14ac:dyDescent="0.15">
      <c r="A33" s="169" t="str">
        <f>IF(連結実質赤字比率に係る赤字・黒字の構成分析!C$37="",NA(),連結実質赤字比率に係る赤字・黒字の構成分析!C$37)</f>
        <v>米沢市立病院事業会計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1.94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1.8</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2.92</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4.97</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1.57</v>
      </c>
    </row>
    <row r="34" spans="1:16" x14ac:dyDescent="0.15">
      <c r="A34" s="169" t="str">
        <f>IF(連結実質赤字比率に係る赤字・黒字の構成分析!C$36="",NA(),連結実質赤字比率に係る赤字・黒字の構成分析!C$36)</f>
        <v>米沢市介護保険事業勘定特別会計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0.51</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1.25</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1.29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1.99</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2.0099999999999998</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5.75</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6.02</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6.48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7.17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7.75</v>
      </c>
    </row>
    <row r="36" spans="1:16" x14ac:dyDescent="0.15">
      <c r="A36" s="169" t="str">
        <f>IF(連結実質赤字比率に係る赤字・黒字の構成分析!C$34="",NA(),連結実質赤字比率に係る赤字・黒字の構成分析!C$34)</f>
        <v>米沢市水道事業会計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24.62</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23.78</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23.09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24.3</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21.6</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3303</v>
      </c>
      <c r="E42" s="170"/>
      <c r="F42" s="170"/>
      <c r="G42" s="170">
        <f>'実質公債費比率（分子）の構造'!L$52</f>
        <v>3202</v>
      </c>
      <c r="H42" s="170"/>
      <c r="I42" s="170"/>
      <c r="J42" s="170">
        <f>'実質公債費比率（分子）の構造'!M$52</f>
        <v>3209</v>
      </c>
      <c r="K42" s="170"/>
      <c r="L42" s="170"/>
      <c r="M42" s="170">
        <f>'実質公債費比率（分子）の構造'!N$52</f>
        <v>3198</v>
      </c>
      <c r="N42" s="170"/>
      <c r="O42" s="170"/>
      <c r="P42" s="170">
        <f>'実質公債費比率（分子）の構造'!O$52</f>
        <v>3197</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f>'実質公債費比率（分子）の構造'!K$50</f>
        <v>105</v>
      </c>
      <c r="C44" s="170"/>
      <c r="D44" s="170"/>
      <c r="E44" s="170">
        <f>'実質公債費比率（分子）の構造'!L$50</f>
        <v>93</v>
      </c>
      <c r="F44" s="170"/>
      <c r="G44" s="170"/>
      <c r="H44" s="170">
        <f>'実質公債費比率（分子）の構造'!M$50</f>
        <v>93</v>
      </c>
      <c r="I44" s="170"/>
      <c r="J44" s="170"/>
      <c r="K44" s="170">
        <f>'実質公債費比率（分子）の構造'!N$50</f>
        <v>78</v>
      </c>
      <c r="L44" s="170"/>
      <c r="M44" s="170"/>
      <c r="N44" s="170">
        <f>'実質公債費比率（分子）の構造'!O$50</f>
        <v>106</v>
      </c>
      <c r="O44" s="170"/>
      <c r="P44" s="170"/>
    </row>
    <row r="45" spans="1:16" x14ac:dyDescent="0.15">
      <c r="A45" s="170" t="s">
        <v>63</v>
      </c>
      <c r="B45" s="170">
        <f>'実質公債費比率（分子）の構造'!K$49</f>
        <v>394</v>
      </c>
      <c r="C45" s="170"/>
      <c r="D45" s="170"/>
      <c r="E45" s="170">
        <f>'実質公債費比率（分子）の構造'!L$49</f>
        <v>416</v>
      </c>
      <c r="F45" s="170"/>
      <c r="G45" s="170"/>
      <c r="H45" s="170">
        <f>'実質公債費比率（分子）の構造'!M$49</f>
        <v>445</v>
      </c>
      <c r="I45" s="170"/>
      <c r="J45" s="170"/>
      <c r="K45" s="170">
        <f>'実質公債費比率（分子）の構造'!N$49</f>
        <v>511</v>
      </c>
      <c r="L45" s="170"/>
      <c r="M45" s="170"/>
      <c r="N45" s="170">
        <f>'実質公債費比率（分子）の構造'!O$49</f>
        <v>485</v>
      </c>
      <c r="O45" s="170"/>
      <c r="P45" s="170"/>
    </row>
    <row r="46" spans="1:16" x14ac:dyDescent="0.15">
      <c r="A46" s="170" t="s">
        <v>64</v>
      </c>
      <c r="B46" s="170">
        <f>'実質公債費比率（分子）の構造'!K$48</f>
        <v>942</v>
      </c>
      <c r="C46" s="170"/>
      <c r="D46" s="170"/>
      <c r="E46" s="170">
        <f>'実質公債費比率（分子）の構造'!L$48</f>
        <v>858</v>
      </c>
      <c r="F46" s="170"/>
      <c r="G46" s="170"/>
      <c r="H46" s="170">
        <f>'実質公債費比率（分子）の構造'!M$48</f>
        <v>710</v>
      </c>
      <c r="I46" s="170"/>
      <c r="J46" s="170"/>
      <c r="K46" s="170">
        <f>'実質公債費比率（分子）の構造'!N$48</f>
        <v>528</v>
      </c>
      <c r="L46" s="170"/>
      <c r="M46" s="170"/>
      <c r="N46" s="170">
        <f>'実質公債費比率（分子）の構造'!O$48</f>
        <v>680</v>
      </c>
      <c r="O46" s="170"/>
      <c r="P46" s="170"/>
    </row>
    <row r="47" spans="1:16" x14ac:dyDescent="0.15">
      <c r="A47" s="170" t="s">
        <v>12</v>
      </c>
      <c r="B47" s="170" t="str">
        <f>'実質公債費比率（分子）の構造'!K$47</f>
        <v>-</v>
      </c>
      <c r="C47" s="170"/>
      <c r="D47" s="170"/>
      <c r="E47" s="170">
        <f>'実質公債費比率（分子）の構造'!L$47</f>
        <v>7</v>
      </c>
      <c r="F47" s="170"/>
      <c r="G47" s="170"/>
      <c r="H47" s="170">
        <f>'実質公債費比率（分子）の構造'!M$47</f>
        <v>7</v>
      </c>
      <c r="I47" s="170"/>
      <c r="J47" s="170"/>
      <c r="K47" s="170">
        <f>'実質公債費比率（分子）の構造'!N$47</f>
        <v>7</v>
      </c>
      <c r="L47" s="170"/>
      <c r="M47" s="170"/>
      <c r="N47" s="170">
        <f>'実質公債費比率（分子）の構造'!O$47</f>
        <v>3</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3270</v>
      </c>
      <c r="C49" s="170"/>
      <c r="D49" s="170"/>
      <c r="E49" s="170">
        <f>'実質公債費比率（分子）の構造'!L$45</f>
        <v>3262</v>
      </c>
      <c r="F49" s="170"/>
      <c r="G49" s="170"/>
      <c r="H49" s="170">
        <f>'実質公債費比率（分子）の構造'!M$45</f>
        <v>3261</v>
      </c>
      <c r="I49" s="170"/>
      <c r="J49" s="170"/>
      <c r="K49" s="170">
        <f>'実質公債費比率（分子）の構造'!N$45</f>
        <v>3542</v>
      </c>
      <c r="L49" s="170"/>
      <c r="M49" s="170"/>
      <c r="N49" s="170">
        <f>'実質公債費比率（分子）の構造'!O$45</f>
        <v>3573</v>
      </c>
      <c r="O49" s="170"/>
      <c r="P49" s="170"/>
    </row>
    <row r="50" spans="1:16" x14ac:dyDescent="0.15">
      <c r="A50" s="170" t="s">
        <v>67</v>
      </c>
      <c r="B50" s="170" t="e">
        <f>NA()</f>
        <v>#N/A</v>
      </c>
      <c r="C50" s="170">
        <f>IF(ISNUMBER('実質公債費比率（分子）の構造'!K$53),'実質公債費比率（分子）の構造'!K$53,NA())</f>
        <v>1408</v>
      </c>
      <c r="D50" s="170" t="e">
        <f>NA()</f>
        <v>#N/A</v>
      </c>
      <c r="E50" s="170" t="e">
        <f>NA()</f>
        <v>#N/A</v>
      </c>
      <c r="F50" s="170">
        <f>IF(ISNUMBER('実質公債費比率（分子）の構造'!L$53),'実質公債費比率（分子）の構造'!L$53,NA())</f>
        <v>1434</v>
      </c>
      <c r="G50" s="170" t="e">
        <f>NA()</f>
        <v>#N/A</v>
      </c>
      <c r="H50" s="170" t="e">
        <f>NA()</f>
        <v>#N/A</v>
      </c>
      <c r="I50" s="170">
        <f>IF(ISNUMBER('実質公債費比率（分子）の構造'!M$53),'実質公債費比率（分子）の構造'!M$53,NA())</f>
        <v>1307</v>
      </c>
      <c r="J50" s="170" t="e">
        <f>NA()</f>
        <v>#N/A</v>
      </c>
      <c r="K50" s="170" t="e">
        <f>NA()</f>
        <v>#N/A</v>
      </c>
      <c r="L50" s="170">
        <f>IF(ISNUMBER('実質公債費比率（分子）の構造'!N$53),'実質公債費比率（分子）の構造'!N$53,NA())</f>
        <v>1468</v>
      </c>
      <c r="M50" s="170" t="e">
        <f>NA()</f>
        <v>#N/A</v>
      </c>
      <c r="N50" s="170" t="e">
        <f>NA()</f>
        <v>#N/A</v>
      </c>
      <c r="O50" s="170">
        <f>IF(ISNUMBER('実質公債費比率（分子）の構造'!O$53),'実質公債費比率（分子）の構造'!O$53,NA())</f>
        <v>1650</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32536</v>
      </c>
      <c r="E56" s="169"/>
      <c r="F56" s="169"/>
      <c r="G56" s="169">
        <f>'将来負担比率（分子）の構造'!J$52</f>
        <v>33339</v>
      </c>
      <c r="H56" s="169"/>
      <c r="I56" s="169"/>
      <c r="J56" s="169">
        <f>'将来負担比率（分子）の構造'!K$52</f>
        <v>32569</v>
      </c>
      <c r="K56" s="169"/>
      <c r="L56" s="169"/>
      <c r="M56" s="169">
        <f>'将来負担比率（分子）の構造'!L$52</f>
        <v>33288</v>
      </c>
      <c r="N56" s="169"/>
      <c r="O56" s="169"/>
      <c r="P56" s="169">
        <f>'将来負担比率（分子）の構造'!M$52</f>
        <v>34578</v>
      </c>
    </row>
    <row r="57" spans="1:16" x14ac:dyDescent="0.15">
      <c r="A57" s="169" t="s">
        <v>42</v>
      </c>
      <c r="B57" s="169"/>
      <c r="C57" s="169"/>
      <c r="D57" s="169">
        <f>'将来負担比率（分子）の構造'!I$51</f>
        <v>7458</v>
      </c>
      <c r="E57" s="169"/>
      <c r="F57" s="169"/>
      <c r="G57" s="169">
        <f>'将来負担比率（分子）の構造'!J$51</f>
        <v>8405</v>
      </c>
      <c r="H57" s="169"/>
      <c r="I57" s="169"/>
      <c r="J57" s="169">
        <f>'将来負担比率（分子）の構造'!K$51</f>
        <v>7340</v>
      </c>
      <c r="K57" s="169"/>
      <c r="L57" s="169"/>
      <c r="M57" s="169">
        <f>'将来負担比率（分子）の構造'!L$51</f>
        <v>7810</v>
      </c>
      <c r="N57" s="169"/>
      <c r="O57" s="169"/>
      <c r="P57" s="169">
        <f>'将来負担比率（分子）の構造'!M$51</f>
        <v>7504</v>
      </c>
    </row>
    <row r="58" spans="1:16" x14ac:dyDescent="0.15">
      <c r="A58" s="169" t="s">
        <v>41</v>
      </c>
      <c r="B58" s="169"/>
      <c r="C58" s="169"/>
      <c r="D58" s="169">
        <f>'将来負担比率（分子）の構造'!I$50</f>
        <v>8126</v>
      </c>
      <c r="E58" s="169"/>
      <c r="F58" s="169"/>
      <c r="G58" s="169">
        <f>'将来負担比率（分子）の構造'!J$50</f>
        <v>7980</v>
      </c>
      <c r="H58" s="169"/>
      <c r="I58" s="169"/>
      <c r="J58" s="169">
        <f>'将来負担比率（分子）の構造'!K$50</f>
        <v>9713</v>
      </c>
      <c r="K58" s="169"/>
      <c r="L58" s="169"/>
      <c r="M58" s="169">
        <f>'将来負担比率（分子）の構造'!L$50</f>
        <v>9997</v>
      </c>
      <c r="N58" s="169"/>
      <c r="O58" s="169"/>
      <c r="P58" s="169">
        <f>'将来負担比率（分子）の構造'!M$50</f>
        <v>11271</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4276</v>
      </c>
      <c r="C62" s="169"/>
      <c r="D62" s="169"/>
      <c r="E62" s="169">
        <f>'将来負担比率（分子）の構造'!J$45</f>
        <v>4189</v>
      </c>
      <c r="F62" s="169"/>
      <c r="G62" s="169"/>
      <c r="H62" s="169">
        <f>'将来負担比率（分子）の構造'!K$45</f>
        <v>4044</v>
      </c>
      <c r="I62" s="169"/>
      <c r="J62" s="169"/>
      <c r="K62" s="169">
        <f>'将来負担比率（分子）の構造'!L$45</f>
        <v>3923</v>
      </c>
      <c r="L62" s="169"/>
      <c r="M62" s="169"/>
      <c r="N62" s="169">
        <f>'将来負担比率（分子）の構造'!M$45</f>
        <v>4044</v>
      </c>
      <c r="O62" s="169"/>
      <c r="P62" s="169"/>
    </row>
    <row r="63" spans="1:16" x14ac:dyDescent="0.15">
      <c r="A63" s="169" t="s">
        <v>34</v>
      </c>
      <c r="B63" s="169">
        <f>'将来負担比率（分子）の構造'!I$44</f>
        <v>5211</v>
      </c>
      <c r="C63" s="169"/>
      <c r="D63" s="169"/>
      <c r="E63" s="169">
        <f>'将来負担比率（分子）の構造'!J$44</f>
        <v>4256</v>
      </c>
      <c r="F63" s="169"/>
      <c r="G63" s="169"/>
      <c r="H63" s="169">
        <f>'将来負担比率（分子）の構造'!K$44</f>
        <v>4055</v>
      </c>
      <c r="I63" s="169"/>
      <c r="J63" s="169"/>
      <c r="K63" s="169">
        <f>'将来負担比率（分子）の構造'!L$44</f>
        <v>3806</v>
      </c>
      <c r="L63" s="169"/>
      <c r="M63" s="169"/>
      <c r="N63" s="169">
        <f>'将来負担比率（分子）の構造'!M$44</f>
        <v>3993</v>
      </c>
      <c r="O63" s="169"/>
      <c r="P63" s="169"/>
    </row>
    <row r="64" spans="1:16" x14ac:dyDescent="0.15">
      <c r="A64" s="169" t="s">
        <v>33</v>
      </c>
      <c r="B64" s="169">
        <f>'将来負担比率（分子）の構造'!I$43</f>
        <v>9940</v>
      </c>
      <c r="C64" s="169"/>
      <c r="D64" s="169"/>
      <c r="E64" s="169">
        <f>'将来負担比率（分子）の構造'!J$43</f>
        <v>10948</v>
      </c>
      <c r="F64" s="169"/>
      <c r="G64" s="169"/>
      <c r="H64" s="169">
        <f>'将来負担比率（分子）の構造'!K$43</f>
        <v>9477</v>
      </c>
      <c r="I64" s="169"/>
      <c r="J64" s="169"/>
      <c r="K64" s="169">
        <f>'将来負担比率（分子）の構造'!L$43</f>
        <v>11556</v>
      </c>
      <c r="L64" s="169"/>
      <c r="M64" s="169"/>
      <c r="N64" s="169">
        <f>'将来負担比率（分子）の構造'!M$43</f>
        <v>15959</v>
      </c>
      <c r="O64" s="169"/>
      <c r="P64" s="169"/>
    </row>
    <row r="65" spans="1:16" x14ac:dyDescent="0.15">
      <c r="A65" s="169" t="s">
        <v>32</v>
      </c>
      <c r="B65" s="169">
        <f>'将来負担比率（分子）の構造'!I$42</f>
        <v>823</v>
      </c>
      <c r="C65" s="169"/>
      <c r="D65" s="169"/>
      <c r="E65" s="169">
        <f>'将来負担比率（分子）の構造'!J$42</f>
        <v>739</v>
      </c>
      <c r="F65" s="169"/>
      <c r="G65" s="169"/>
      <c r="H65" s="169">
        <f>'将来負担比率（分子）の構造'!K$42</f>
        <v>655</v>
      </c>
      <c r="I65" s="169"/>
      <c r="J65" s="169"/>
      <c r="K65" s="169">
        <f>'将来負担比率（分子）の構造'!L$42</f>
        <v>584</v>
      </c>
      <c r="L65" s="169"/>
      <c r="M65" s="169"/>
      <c r="N65" s="169">
        <f>'将来負担比率（分子）の構造'!M$42</f>
        <v>489</v>
      </c>
      <c r="O65" s="169"/>
      <c r="P65" s="169"/>
    </row>
    <row r="66" spans="1:16" x14ac:dyDescent="0.15">
      <c r="A66" s="169" t="s">
        <v>31</v>
      </c>
      <c r="B66" s="169">
        <f>'将来負担比率（分子）の構造'!I$41</f>
        <v>35247</v>
      </c>
      <c r="C66" s="169"/>
      <c r="D66" s="169"/>
      <c r="E66" s="169">
        <f>'将来負担比率（分子）の構造'!J$41</f>
        <v>37917</v>
      </c>
      <c r="F66" s="169"/>
      <c r="G66" s="169"/>
      <c r="H66" s="169">
        <f>'将来負担比率（分子）の構造'!K$41</f>
        <v>40150</v>
      </c>
      <c r="I66" s="169"/>
      <c r="J66" s="169"/>
      <c r="K66" s="169">
        <f>'将来負担比率（分子）の構造'!L$41</f>
        <v>38531</v>
      </c>
      <c r="L66" s="169"/>
      <c r="M66" s="169"/>
      <c r="N66" s="169">
        <f>'将来負担比率（分子）の構造'!M$41</f>
        <v>36920</v>
      </c>
      <c r="O66" s="169"/>
      <c r="P66" s="169"/>
    </row>
    <row r="67" spans="1:16" x14ac:dyDescent="0.15">
      <c r="A67" s="169" t="s">
        <v>71</v>
      </c>
      <c r="B67" s="169" t="e">
        <f>NA()</f>
        <v>#N/A</v>
      </c>
      <c r="C67" s="169">
        <f>IF(ISNUMBER('将来負担比率（分子）の構造'!I$53), IF('将来負担比率（分子）の構造'!I$53 &lt; 0, 0, '将来負担比率（分子）の構造'!I$53), NA())</f>
        <v>7377</v>
      </c>
      <c r="D67" s="169" t="e">
        <f>NA()</f>
        <v>#N/A</v>
      </c>
      <c r="E67" s="169" t="e">
        <f>NA()</f>
        <v>#N/A</v>
      </c>
      <c r="F67" s="169">
        <f>IF(ISNUMBER('将来負担比率（分子）の構造'!J$53), IF('将来負担比率（分子）の構造'!J$53 &lt; 0, 0, '将来負担比率（分子）の構造'!J$53), NA())</f>
        <v>8324</v>
      </c>
      <c r="G67" s="169" t="e">
        <f>NA()</f>
        <v>#N/A</v>
      </c>
      <c r="H67" s="169" t="e">
        <f>NA()</f>
        <v>#N/A</v>
      </c>
      <c r="I67" s="169">
        <f>IF(ISNUMBER('将来負担比率（分子）の構造'!K$53), IF('将来負担比率（分子）の構造'!K$53 &lt; 0, 0, '将来負担比率（分子）の構造'!K$53), NA())</f>
        <v>8760</v>
      </c>
      <c r="J67" s="169" t="e">
        <f>NA()</f>
        <v>#N/A</v>
      </c>
      <c r="K67" s="169" t="e">
        <f>NA()</f>
        <v>#N/A</v>
      </c>
      <c r="L67" s="169">
        <f>IF(ISNUMBER('将来負担比率（分子）の構造'!L$53), IF('将来負担比率（分子）の構造'!L$53 &lt; 0, 0, '将来負担比率（分子）の構造'!L$53), NA())</f>
        <v>7305</v>
      </c>
      <c r="M67" s="169" t="e">
        <f>NA()</f>
        <v>#N/A</v>
      </c>
      <c r="N67" s="169" t="e">
        <f>NA()</f>
        <v>#N/A</v>
      </c>
      <c r="O67" s="169">
        <f>IF(ISNUMBER('将来負担比率（分子）の構造'!M$53), IF('将来負担比率（分子）の構造'!M$53 &lt; 0, 0, '将来負担比率（分子）の構造'!M$53), NA())</f>
        <v>8053</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1958</v>
      </c>
      <c r="C72" s="173">
        <f>基金残高に係る経年分析!G55</f>
        <v>1909</v>
      </c>
      <c r="D72" s="173">
        <f>基金残高に係る経年分析!H55</f>
        <v>1905</v>
      </c>
    </row>
    <row r="73" spans="1:16" x14ac:dyDescent="0.15">
      <c r="A73" s="172" t="s">
        <v>74</v>
      </c>
      <c r="B73" s="173">
        <f>基金残高に係る経年分析!F56</f>
        <v>415</v>
      </c>
      <c r="C73" s="173">
        <f>基金残高に係る経年分析!G56</f>
        <v>402</v>
      </c>
      <c r="D73" s="173">
        <f>基金残高に係る経年分析!H56</f>
        <v>495</v>
      </c>
    </row>
    <row r="74" spans="1:16" x14ac:dyDescent="0.15">
      <c r="A74" s="172" t="s">
        <v>75</v>
      </c>
      <c r="B74" s="173">
        <f>基金残高に係る経年分析!F57</f>
        <v>4608</v>
      </c>
      <c r="C74" s="173">
        <f>基金残高に係る経年分析!G57</f>
        <v>4421</v>
      </c>
      <c r="D74" s="173">
        <f>基金残高に係る経年分析!H57</f>
        <v>5053</v>
      </c>
    </row>
  </sheetData>
  <sheetProtection algorithmName="SHA-512" hashValue="If+Fgvh+OB752duk4OaVD1jk0wfFL+4BR5U5GYpl0VFOy2XNyA44sGDBDkHS/LseqapUEEc26Bw4JCOTBRv3nQ==" saltValue="C300pb6BkhoIBSkzgXA4d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2025-09-17T08:44:52Z</cp:lastPrinted>
  <dcterms:created xsi:type="dcterms:W3CDTF">2025-02-19T00:48:25Z</dcterms:created>
  <dcterms:modified xsi:type="dcterms:W3CDTF">2025-09-25T04:34:12Z</dcterms:modified>
  <cp:category/>
</cp:coreProperties>
</file>