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m5EcH5lzxr+lQfOBJujagbC5nlXA1F4pBYAN5XTYix7BC4Mq6r52PDCn5a74HS1wKos2fcQAjdsS8Uaqu8xHzw==" workbookSaltValue="LJa9+Lc3mN6m7pTTauJVFw=="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AT8" i="4" s="1"/>
  <c r="R6" i="5"/>
  <c r="AL8" i="4" s="1"/>
  <c r="Q6" i="5"/>
  <c r="P6" i="5"/>
  <c r="P10" i="4" s="1"/>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F85" i="4"/>
  <c r="E85" i="4"/>
  <c r="BB10" i="4"/>
  <c r="AT10" i="4"/>
  <c r="AL10" i="4"/>
  <c r="W10" i="4"/>
  <c r="I10" i="4"/>
  <c r="AD8" i="4"/>
  <c r="W8" i="4"/>
  <c r="P8" i="4"/>
  <c r="I8" i="4"/>
  <c r="B8" i="4"/>
  <c r="B6" i="4"/>
</calcChain>
</file>

<file path=xl/sharedStrings.xml><?xml version="1.0" encoding="utf-8"?>
<sst xmlns="http://schemas.openxmlformats.org/spreadsheetml/2006/main" count="228" uniqueCount="114">
  <si>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</si>
  <si>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</si>
  <si>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</si>
  <si>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</si>
  <si>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</si>
  <si>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</si>
  <si>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</si>
  <si>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</si>
  <si>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</si>
  <si>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</si>
  <si>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</si>
  <si>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</si>
  <si>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</si>
  <si>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</si>
  <si>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</si>
  <si>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</si>
  <si>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</si>
  <si>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</si>
  <si>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</si>
  <si>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</si>
  <si>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</si>
  <si>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</si>
  <si>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</si>
  <si>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</si>
  <si>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</si>
  <si>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</si>
  <si>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</si>
  <si>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</si>
  <si>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</si>
  <si>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</si>
  <si>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</si>
  <si>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</si>
  <si>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</si>
  <si>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</si>
  <si>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</si>
  <si>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</si>
  <si>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</si>
  <si>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</si>
  <si>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</si>
  <si>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</si>
  <si>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</si>
  <si>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</si>
  <si>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</si>
  <si>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</si>
  <si>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</si>
  <si>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</si>
  <si>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</si>
  <si>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</si>
  <si>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</si>
  <si>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</si>
  <si>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</si>
  <si>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</si>
  <si>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</si>
  <si>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</si>
  <si>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</si>
  <si>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</si>
  <si>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</si>
  <si>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</si>
  <si>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</si>
  <si>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</si>
  <si>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</si>
  <si>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</si>
  <si>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</si>
  <si>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</si>
  <si>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</si>
  <si>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</si>
  <si>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</si>
  <si>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</si>
  <si>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</si>
  <si>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</si>
  <si>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</si>
  <si>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</si>
  <si>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</si>
  <si>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</si>
  <si>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</si>
  <si>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</si>
  <si>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</si>
  <si>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</si>
  <si>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</si>
  <si>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</si>
  <si>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</si>
  <si>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</si>
  <si>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</si>
  <si>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</si>
  <si>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</si>
  <si>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</si>
  <si>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</si>
  <si>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</si>
  <si>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</si>
  <si>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</si>
  <si>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</si>
  <si>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</si>
  <si>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</si>
  <si>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山形市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</si>
  <si>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</si>
  <si>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</si>
  <si>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</si>
  <si>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</si>
  <si>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</si>
  <si>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</si>
  <si>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</si>
  <si>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</si>
  <si>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</si>
  <si>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</si>
  <si>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</si>
  <si>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</si>
  <si>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</si>
  <si>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</si>
  <si>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</si>
  <si>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</si>
  <si>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</si>
  <si>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①有形固定資産減価償却率は、年々資産の老朽化が進んでいるが、類似団体平均値を下回っている。
　②管路経年化率は、年々上昇しているが、類似団体平均値を下回っている。
　③管路更新率は、1％を下回っているものの、類似団体平均値を上回っている。前年度より更新率が下がったのは、物価高騰等により更新した管路の延長が短くなったことが要因と考えられる。</t>
    <phoneticPr fontId="4"/>
  </si>
  <si>
    <t>①経常収支比率は、有収水量の減少による給水収益の減少及び物価高騰による経常費用の増加等により、類似団体平均値を下回ったが、黒字経営を示す100％以上となっている。
　②累積欠損金比率は、累積した損失がないため0％である。
　③流動比率は、前年度よりやや悪化したが、100％以上を維持しており、1年以内の債務に対応できる現金を十分に確保できている。
　④企業債残高対給水収益比率は、前年度は市の物価高騰対策として行った水道料金の減額の影響で給水収益が減少したことにより類似団体平均値を上回ったが、今年度は下回っている。
　⑤料金回収率は、前年度は水道料金の減額の影響で給水収益が減少したことにより100％を下回ったが、今年度は100％以上に戻り、事業に必要な費用を給水収益で賄われている。
　⑥給水原価は、水源や地理的条件により水道水を作るための経費がかかるため、類似団体平均値を上回っている。
　⑦施設利用率は、類似団体平均値を下回っており、効率性が低い状態が続いている。
　⑧有収率は、配水ブロック整備事業や計画的な老朽管の更新により、類似団体平均値を上回っている。</t>
    <phoneticPr fontId="4"/>
  </si>
  <si>
    <t>　水道事業の主たる財源である給水収益の減少と物価高騰による費用の増加により経営状況は厳しさを増している。
　一方で、多くの水道施設が順次更新時期を迎え、多額の設備投資を必要とするため企業債借入額の増加が見込まれる。
　また、水需要は減少傾向であり施設利用率も低いことから、施設の統廃合や適正な規模による更新を行う必要がある。
　今後も引き続き経費削減に努めるとともに、「山形市上下水道事業基本計画ＮＥＸＴビジョン2023」の施策を着実に実施し、健全経営を維持できるよう努める。
　さらに、適正な料金水準について検証していく。</t>
    <rPh sb="19" eb="21">
      <t>ゲンショウ</t>
    </rPh>
    <rPh sb="22" eb="24">
      <t>ブッカ</t>
    </rPh>
    <rPh sb="24" eb="26">
      <t>コウトウ</t>
    </rPh>
    <rPh sb="29" eb="31">
      <t>ヒヨウ</t>
    </rPh>
    <rPh sb="32" eb="34">
      <t>ゾウカ</t>
    </rPh>
    <rPh sb="42" eb="43">
      <t>キビ</t>
    </rPh>
    <rPh sb="46" eb="47">
      <t>マ</t>
    </rPh>
    <rPh sb="112" eb="113">
      <t>ミズ</t>
    </rPh>
    <rPh sb="113" eb="115">
      <t>ジュヨウ</t>
    </rPh>
    <rPh sb="116" eb="118">
      <t>ゲンショウ</t>
    </rPh>
    <rPh sb="118" eb="120">
      <t>ケイコウ</t>
    </rPh>
    <rPh sb="123" eb="125">
      <t>シセツ</t>
    </rPh>
    <rPh sb="125" eb="127">
      <t>リヨウ</t>
    </rPh>
    <rPh sb="127" eb="128">
      <t>リツ</t>
    </rPh>
    <rPh sb="129" eb="130">
      <t>ヒク</t>
    </rPh>
    <rPh sb="136" eb="138">
      <t>シセツ</t>
    </rPh>
    <rPh sb="139" eb="142">
      <t>トウハイゴウ</t>
    </rPh>
    <rPh sb="143" eb="145">
      <t>テキセイ</t>
    </rPh>
    <rPh sb="146" eb="148">
      <t>キボ</t>
    </rPh>
    <rPh sb="151" eb="153">
      <t>コウシン</t>
    </rPh>
    <rPh sb="154" eb="155">
      <t>オコナ</t>
    </rPh>
    <rPh sb="156" eb="158">
      <t>ヒツヨウ</t>
    </rPh>
    <rPh sb="212" eb="213">
      <t>セ</t>
    </rPh>
    <rPh sb="213" eb="214">
      <t>サク</t>
    </rPh>
    <rPh sb="215" eb="217">
      <t>チャクジツ</t>
    </rPh>
    <rPh sb="218" eb="220">
      <t>ジッシ</t>
    </rPh>
    <rPh sb="249" eb="251">
      <t>スイジュン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</si>
</sst>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0.88</c:v>
                </c:pt>
                <c:pt idx="1">
                  <c:v>0.91</c:v>
                </c:pt>
                <c:pt idx="2">
                  <c:v>0.88</c:v>
                </c:pt>
                <c:pt idx="3">
                  <c:v>0.92</c:v>
                </c:pt>
                <c:pt idx="4">
                  <c:v>0.78</c:v>
                </c:pt>
              </c:numCache>
            </c:numRef>
          </c:val>
          <c:extLst>
            <c:ext xmlns:c16="http://schemas.microsoft.com/office/drawing/2014/chart" uri="{C3380CC4-5D6E-409C-BE32-E72D297353CC}">
              <c16:uniqueId val="{00000000-86A9-4132-BCC2-0C1BFB3F0AE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0.69</c:v>
                </c:pt>
                <c:pt idx="2">
                  <c:v>0.69</c:v>
                </c:pt>
                <c:pt idx="3">
                  <c:v>0.67</c:v>
                </c:pt>
                <c:pt idx="4">
                  <c:v>0.61</c:v>
                </c:pt>
              </c:numCache>
            </c:numRef>
          </c:val>
          <c:smooth val="0"/>
          <c:extLst>
            <c:ext xmlns:c16="http://schemas.microsoft.com/office/drawing/2014/chart" uri="{C3380CC4-5D6E-409C-BE32-E72D297353CC}">
              <c16:uniqueId val="{00000001-86A9-4132-BCC2-0C1BFB3F0AE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118.73</c:v>
                </c:pt>
                <c:pt idx="1">
                  <c:v>118.92</c:v>
                </c:pt>
                <c:pt idx="2">
                  <c:v>118.31</c:v>
                </c:pt>
                <c:pt idx="3">
                  <c:v>110.19</c:v>
                </c:pt>
                <c:pt idx="4">
                  <c:v>108.83</c:v>
                </c:pt>
              </c:numCache>
            </c:numRef>
          </c:val>
          <c:extLst>
            <c:ext xmlns:c16="http://schemas.microsoft.com/office/drawing/2014/chart" uri="{C3380CC4-5D6E-409C-BE32-E72D297353CC}">
              <c16:uniqueId val="{00000000-EF69-4212-94CB-1ACBE3B73B1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113.35</c:v>
                </c:pt>
                <c:pt idx="1">
                  <c:v>112.36</c:v>
                </c:pt>
                <c:pt idx="2">
                  <c:v>112.26</c:v>
                </c:pt>
                <c:pt idx="3">
                  <c:v>110.04</c:v>
                </c:pt>
                <c:pt idx="4">
                  <c:v>109.67</c:v>
                </c:pt>
              </c:numCache>
            </c:numRef>
          </c:val>
          <c:smooth val="0"/>
          <c:extLst>
            <c:ext xmlns:c16="http://schemas.microsoft.com/office/drawing/2014/chart" uri="{C3380CC4-5D6E-409C-BE32-E72D297353CC}">
              <c16:uniqueId val="{00000001-EF69-4212-94CB-1ACBE3B73B1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48.4</c:v>
                </c:pt>
                <c:pt idx="1">
                  <c:v>49.29</c:v>
                </c:pt>
                <c:pt idx="2">
                  <c:v>50.08</c:v>
                </c:pt>
                <c:pt idx="3">
                  <c:v>50.97</c:v>
                </c:pt>
                <c:pt idx="4">
                  <c:v>51.84</c:v>
                </c:pt>
              </c:numCache>
            </c:numRef>
          </c:val>
          <c:extLst>
            <c:ext xmlns:c16="http://schemas.microsoft.com/office/drawing/2014/chart" uri="{C3380CC4-5D6E-409C-BE32-E72D297353CC}">
              <c16:uniqueId val="{00000000-2F49-4A4B-94BA-1E01A0E6932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49.6</c:v>
                </c:pt>
                <c:pt idx="1">
                  <c:v>50.31</c:v>
                </c:pt>
                <c:pt idx="2">
                  <c:v>50.74</c:v>
                </c:pt>
                <c:pt idx="3">
                  <c:v>51.49</c:v>
                </c:pt>
                <c:pt idx="4">
                  <c:v>51.94</c:v>
                </c:pt>
              </c:numCache>
            </c:numRef>
          </c:val>
          <c:smooth val="0"/>
          <c:extLst>
            <c:ext xmlns:c16="http://schemas.microsoft.com/office/drawing/2014/chart" uri="{C3380CC4-5D6E-409C-BE32-E72D297353CC}">
              <c16:uniqueId val="{00000001-2F49-4A4B-94BA-1E01A0E6932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13.16</c:v>
                </c:pt>
                <c:pt idx="1">
                  <c:v>14.24</c:v>
                </c:pt>
                <c:pt idx="2">
                  <c:v>15.99</c:v>
                </c:pt>
                <c:pt idx="3">
                  <c:v>18.09</c:v>
                </c:pt>
                <c:pt idx="4">
                  <c:v>19.690000000000001</c:v>
                </c:pt>
              </c:numCache>
            </c:numRef>
          </c:val>
          <c:extLst>
            <c:ext xmlns:c16="http://schemas.microsoft.com/office/drawing/2014/chart" uri="{C3380CC4-5D6E-409C-BE32-E72D297353CC}">
              <c16:uniqueId val="{00000000-1450-4013-8F4F-C5A42785BB06}"/>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20.49</c:v>
                </c:pt>
                <c:pt idx="1">
                  <c:v>21.34</c:v>
                </c:pt>
                <c:pt idx="2">
                  <c:v>23.27</c:v>
                </c:pt>
                <c:pt idx="3">
                  <c:v>25.18</c:v>
                </c:pt>
                <c:pt idx="4">
                  <c:v>26.52</c:v>
                </c:pt>
              </c:numCache>
            </c:numRef>
          </c:val>
          <c:smooth val="0"/>
          <c:extLst>
            <c:ext xmlns:c16="http://schemas.microsoft.com/office/drawing/2014/chart" uri="{C3380CC4-5D6E-409C-BE32-E72D297353CC}">
              <c16:uniqueId val="{00000001-1450-4013-8F4F-C5A42785BB06}"/>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372-418D-AA11-6F1F94996D24}"/>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0.51</c:v>
                </c:pt>
                <c:pt idx="1">
                  <c:v>0.28999999999999998</c:v>
                </c:pt>
                <c:pt idx="2">
                  <c:v>0.25</c:v>
                </c:pt>
                <c:pt idx="3">
                  <c:v>0.13</c:v>
                </c:pt>
                <c:pt idx="4" formatCode="#,##0.00;&quot;△&quot;#,##0.00">
                  <c:v>0</c:v>
                </c:pt>
              </c:numCache>
            </c:numRef>
          </c:val>
          <c:smooth val="0"/>
          <c:extLst>
            <c:ext xmlns:c16="http://schemas.microsoft.com/office/drawing/2014/chart" uri="{C3380CC4-5D6E-409C-BE32-E72D297353CC}">
              <c16:uniqueId val="{00000001-3372-418D-AA11-6F1F94996D24}"/>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321.17</c:v>
                </c:pt>
                <c:pt idx="1">
                  <c:v>316.23</c:v>
                </c:pt>
                <c:pt idx="2">
                  <c:v>285.85000000000002</c:v>
                </c:pt>
                <c:pt idx="3">
                  <c:v>251.57</c:v>
                </c:pt>
                <c:pt idx="4">
                  <c:v>232.13</c:v>
                </c:pt>
              </c:numCache>
            </c:numRef>
          </c:val>
          <c:extLst>
            <c:ext xmlns:c16="http://schemas.microsoft.com/office/drawing/2014/chart" uri="{C3380CC4-5D6E-409C-BE32-E72D297353CC}">
              <c16:uniqueId val="{00000000-B35D-4708-A73D-71370C8D010B}"/>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309.10000000000002</c:v>
                </c:pt>
                <c:pt idx="1">
                  <c:v>306.08</c:v>
                </c:pt>
                <c:pt idx="2">
                  <c:v>306.14999999999998</c:v>
                </c:pt>
                <c:pt idx="3">
                  <c:v>297.54000000000002</c:v>
                </c:pt>
                <c:pt idx="4">
                  <c:v>289.44</c:v>
                </c:pt>
              </c:numCache>
            </c:numRef>
          </c:val>
          <c:smooth val="0"/>
          <c:extLst>
            <c:ext xmlns:c16="http://schemas.microsoft.com/office/drawing/2014/chart" uri="{C3380CC4-5D6E-409C-BE32-E72D297353CC}">
              <c16:uniqueId val="{00000001-B35D-4708-A73D-71370C8D010B}"/>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322.45</c:v>
                </c:pt>
                <c:pt idx="1">
                  <c:v>310.94</c:v>
                </c:pt>
                <c:pt idx="2">
                  <c:v>302.8</c:v>
                </c:pt>
                <c:pt idx="3">
                  <c:v>315.57</c:v>
                </c:pt>
                <c:pt idx="4">
                  <c:v>288.99</c:v>
                </c:pt>
              </c:numCache>
            </c:numRef>
          </c:val>
          <c:extLst>
            <c:ext xmlns:c16="http://schemas.microsoft.com/office/drawing/2014/chart" uri="{C3380CC4-5D6E-409C-BE32-E72D297353CC}">
              <c16:uniqueId val="{00000000-BCBE-4865-AB10-357F5621C71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290.42</c:v>
                </c:pt>
                <c:pt idx="1">
                  <c:v>294.66000000000003</c:v>
                </c:pt>
                <c:pt idx="2">
                  <c:v>285.27</c:v>
                </c:pt>
                <c:pt idx="3">
                  <c:v>294.73</c:v>
                </c:pt>
                <c:pt idx="4">
                  <c:v>301.23</c:v>
                </c:pt>
              </c:numCache>
            </c:numRef>
          </c:val>
          <c:smooth val="0"/>
          <c:extLst>
            <c:ext xmlns:c16="http://schemas.microsoft.com/office/drawing/2014/chart" uri="{C3380CC4-5D6E-409C-BE32-E72D297353CC}">
              <c16:uniqueId val="{00000001-BCBE-4865-AB10-357F5621C71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111.18</c:v>
                </c:pt>
                <c:pt idx="1">
                  <c:v>112.39</c:v>
                </c:pt>
                <c:pt idx="2">
                  <c:v>110.23</c:v>
                </c:pt>
                <c:pt idx="3">
                  <c:v>96.01</c:v>
                </c:pt>
                <c:pt idx="4">
                  <c:v>101.65</c:v>
                </c:pt>
              </c:numCache>
            </c:numRef>
          </c:val>
          <c:extLst>
            <c:ext xmlns:c16="http://schemas.microsoft.com/office/drawing/2014/chart" uri="{C3380CC4-5D6E-409C-BE32-E72D297353CC}">
              <c16:uniqueId val="{00000000-4B9D-4172-845E-FBC83D771A46}"/>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106.11</c:v>
                </c:pt>
                <c:pt idx="1">
                  <c:v>103.75</c:v>
                </c:pt>
                <c:pt idx="2">
                  <c:v>105.3</c:v>
                </c:pt>
                <c:pt idx="3">
                  <c:v>99.41</c:v>
                </c:pt>
                <c:pt idx="4">
                  <c:v>101.11</c:v>
                </c:pt>
              </c:numCache>
            </c:numRef>
          </c:val>
          <c:smooth val="0"/>
          <c:extLst>
            <c:ext xmlns:c16="http://schemas.microsoft.com/office/drawing/2014/chart" uri="{C3380CC4-5D6E-409C-BE32-E72D297353CC}">
              <c16:uniqueId val="{00000001-4B9D-4172-845E-FBC83D771A46}"/>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192.08</c:v>
                </c:pt>
                <c:pt idx="1">
                  <c:v>189.46</c:v>
                </c:pt>
                <c:pt idx="2">
                  <c:v>193.63</c:v>
                </c:pt>
                <c:pt idx="3">
                  <c:v>209.13</c:v>
                </c:pt>
                <c:pt idx="4">
                  <c:v>211.44</c:v>
                </c:pt>
              </c:numCache>
            </c:numRef>
          </c:val>
          <c:extLst>
            <c:ext xmlns:c16="http://schemas.microsoft.com/office/drawing/2014/chart" uri="{C3380CC4-5D6E-409C-BE32-E72D297353CC}">
              <c16:uniqueId val="{00000000-7C77-4D8D-8DB2-6D5DE940349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161.03</c:v>
                </c:pt>
                <c:pt idx="1">
                  <c:v>159.93</c:v>
                </c:pt>
                <c:pt idx="2">
                  <c:v>162.77000000000001</c:v>
                </c:pt>
                <c:pt idx="3">
                  <c:v>170.87</c:v>
                </c:pt>
                <c:pt idx="4">
                  <c:v>171.09</c:v>
                </c:pt>
              </c:numCache>
            </c:numRef>
          </c:val>
          <c:smooth val="0"/>
          <c:extLst>
            <c:ext xmlns:c16="http://schemas.microsoft.com/office/drawing/2014/chart" uri="{C3380CC4-5D6E-409C-BE32-E72D297353CC}">
              <c16:uniqueId val="{00000001-7C77-4D8D-8DB2-6D5DE940349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50.59</c:v>
                </c:pt>
                <c:pt idx="1">
                  <c:v>51.15</c:v>
                </c:pt>
                <c:pt idx="2">
                  <c:v>50.44</c:v>
                </c:pt>
                <c:pt idx="3">
                  <c:v>49.89</c:v>
                </c:pt>
                <c:pt idx="4">
                  <c:v>49.51</c:v>
                </c:pt>
              </c:numCache>
            </c:numRef>
          </c:val>
          <c:extLst>
            <c:ext xmlns:c16="http://schemas.microsoft.com/office/drawing/2014/chart" uri="{C3380CC4-5D6E-409C-BE32-E72D297353CC}">
              <c16:uniqueId val="{00000000-9751-44D6-8207-36D6A69B2CF2}"/>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61.71</c:v>
                </c:pt>
                <c:pt idx="1">
                  <c:v>63.12</c:v>
                </c:pt>
                <c:pt idx="2">
                  <c:v>62.57</c:v>
                </c:pt>
                <c:pt idx="3">
                  <c:v>61.56</c:v>
                </c:pt>
                <c:pt idx="4">
                  <c:v>60.84</c:v>
                </c:pt>
              </c:numCache>
            </c:numRef>
          </c:val>
          <c:smooth val="0"/>
          <c:extLst>
            <c:ext xmlns:c16="http://schemas.microsoft.com/office/drawing/2014/chart" uri="{C3380CC4-5D6E-409C-BE32-E72D297353CC}">
              <c16:uniqueId val="{00000001-9751-44D6-8207-36D6A69B2CF2}"/>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91.81</c:v>
                </c:pt>
                <c:pt idx="1">
                  <c:v>92.06</c:v>
                </c:pt>
                <c:pt idx="2">
                  <c:v>91.93</c:v>
                </c:pt>
                <c:pt idx="3">
                  <c:v>91.23</c:v>
                </c:pt>
                <c:pt idx="4">
                  <c:v>90.81</c:v>
                </c:pt>
              </c:numCache>
            </c:numRef>
          </c:val>
          <c:extLst>
            <c:ext xmlns:c16="http://schemas.microsoft.com/office/drawing/2014/chart" uri="{C3380CC4-5D6E-409C-BE32-E72D297353CC}">
              <c16:uniqueId val="{00000000-3D2E-4374-A164-68A69E749AF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90.03</c:v>
                </c:pt>
                <c:pt idx="1">
                  <c:v>90.09</c:v>
                </c:pt>
                <c:pt idx="2">
                  <c:v>90.21</c:v>
                </c:pt>
                <c:pt idx="3">
                  <c:v>90.11</c:v>
                </c:pt>
                <c:pt idx="4">
                  <c:v>89.73</c:v>
                </c:pt>
              </c:numCache>
            </c:numRef>
          </c:val>
          <c:smooth val="0"/>
          <c:extLst>
            <c:ext xmlns:c16="http://schemas.microsoft.com/office/drawing/2014/chart" uri="{C3380CC4-5D6E-409C-BE32-E72D297353CC}">
              <c16:uniqueId val="{00000001-3D2E-4374-A164-68A69E749AF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0" zoomScaleNormal="8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山形市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A2</v>
      </c>
      <c r="X8" s="43"/>
      <c r="Y8" s="43"/>
      <c r="Z8" s="43"/>
      <c r="AA8" s="43"/>
      <c r="AB8" s="43"/>
      <c r="AC8" s="43"/>
      <c r="AD8" s="43" t="str">
        <f>データ!$M$6</f>
        <v>自治体職員</v>
      </c>
      <c r="AE8" s="43"/>
      <c r="AF8" s="43"/>
      <c r="AG8" s="43"/>
      <c r="AH8" s="43"/>
      <c r="AI8" s="43"/>
      <c r="AJ8" s="43"/>
      <c r="AK8" s="2"/>
      <c r="AL8" s="44">
        <f>データ!$R$6</f>
        <v>238293</v>
      </c>
      <c r="AM8" s="44"/>
      <c r="AN8" s="44"/>
      <c r="AO8" s="44"/>
      <c r="AP8" s="44"/>
      <c r="AQ8" s="44"/>
      <c r="AR8" s="44"/>
      <c r="AS8" s="44"/>
      <c r="AT8" s="45">
        <f>データ!$S$6</f>
        <v>381.3</v>
      </c>
      <c r="AU8" s="46"/>
      <c r="AV8" s="46"/>
      <c r="AW8" s="46"/>
      <c r="AX8" s="46"/>
      <c r="AY8" s="46"/>
      <c r="AZ8" s="46"/>
      <c r="BA8" s="46"/>
      <c r="BB8" s="47">
        <f>データ!$T$6</f>
        <v>624.95000000000005</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71.680000000000007</v>
      </c>
      <c r="J10" s="46"/>
      <c r="K10" s="46"/>
      <c r="L10" s="46"/>
      <c r="M10" s="46"/>
      <c r="N10" s="46"/>
      <c r="O10" s="80"/>
      <c r="P10" s="47">
        <f>データ!$P$6</f>
        <v>98.36</v>
      </c>
      <c r="Q10" s="47"/>
      <c r="R10" s="47"/>
      <c r="S10" s="47"/>
      <c r="T10" s="47"/>
      <c r="U10" s="47"/>
      <c r="V10" s="47"/>
      <c r="W10" s="44">
        <f>データ!$Q$6</f>
        <v>3509</v>
      </c>
      <c r="X10" s="44"/>
      <c r="Y10" s="44"/>
      <c r="Z10" s="44"/>
      <c r="AA10" s="44"/>
      <c r="AB10" s="44"/>
      <c r="AC10" s="44"/>
      <c r="AD10" s="2"/>
      <c r="AE10" s="2"/>
      <c r="AF10" s="2"/>
      <c r="AG10" s="2"/>
      <c r="AH10" s="2"/>
      <c r="AI10" s="2"/>
      <c r="AJ10" s="2"/>
      <c r="AK10" s="2"/>
      <c r="AL10" s="44">
        <f>データ!$U$6</f>
        <v>232972</v>
      </c>
      <c r="AM10" s="44"/>
      <c r="AN10" s="44"/>
      <c r="AO10" s="44"/>
      <c r="AP10" s="44"/>
      <c r="AQ10" s="44"/>
      <c r="AR10" s="44"/>
      <c r="AS10" s="44"/>
      <c r="AT10" s="45">
        <f>データ!$V$6</f>
        <v>137.84</v>
      </c>
      <c r="AU10" s="46"/>
      <c r="AV10" s="46"/>
      <c r="AW10" s="46"/>
      <c r="AX10" s="46"/>
      <c r="AY10" s="46"/>
      <c r="AZ10" s="46"/>
      <c r="BA10" s="46"/>
      <c r="BB10" s="47">
        <f>データ!$W$6</f>
        <v>1690.16</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112</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113</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KJ3F3Ud6m252EnSCqGRvOYo0mjfH9i8sn1YCO6MhIaHATmKNX2WIftJ7nNpM1N8jEtsELLBgxAePHsXSSbV+5Q==" saltValue="3IXkn9bscqAe1eWcqsnSe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62014</v>
      </c>
      <c r="D6" s="20">
        <f t="shared" si="3"/>
        <v>46</v>
      </c>
      <c r="E6" s="20">
        <f t="shared" si="3"/>
        <v>1</v>
      </c>
      <c r="F6" s="20">
        <f t="shared" si="3"/>
        <v>0</v>
      </c>
      <c r="G6" s="20">
        <f t="shared" si="3"/>
        <v>1</v>
      </c>
      <c r="H6" s="20" t="str">
        <f t="shared" si="3"/>
        <v>山形県　山形市</v>
      </c>
      <c r="I6" s="20" t="str">
        <f t="shared" si="3"/>
        <v>法適用</v>
      </c>
      <c r="J6" s="20" t="str">
        <f t="shared" si="3"/>
        <v>水道事業</v>
      </c>
      <c r="K6" s="20" t="str">
        <f t="shared" si="3"/>
        <v>末端給水事業</v>
      </c>
      <c r="L6" s="20" t="str">
        <f t="shared" si="3"/>
        <v>A2</v>
      </c>
      <c r="M6" s="20" t="str">
        <f t="shared" si="3"/>
        <v>自治体職員</v>
      </c>
      <c r="N6" s="21" t="str">
        <f t="shared" si="3"/>
        <v>-</v>
      </c>
      <c r="O6" s="21">
        <f t="shared" si="3"/>
        <v>71.680000000000007</v>
      </c>
      <c r="P6" s="21">
        <f t="shared" si="3"/>
        <v>98.36</v>
      </c>
      <c r="Q6" s="21">
        <f t="shared" si="3"/>
        <v>3509</v>
      </c>
      <c r="R6" s="21">
        <f t="shared" si="3"/>
        <v>238293</v>
      </c>
      <c r="S6" s="21">
        <f t="shared" si="3"/>
        <v>381.3</v>
      </c>
      <c r="T6" s="21">
        <f t="shared" si="3"/>
        <v>624.95000000000005</v>
      </c>
      <c r="U6" s="21">
        <f t="shared" si="3"/>
        <v>232972</v>
      </c>
      <c r="V6" s="21">
        <f t="shared" si="3"/>
        <v>137.84</v>
      </c>
      <c r="W6" s="21">
        <f t="shared" si="3"/>
        <v>1690.16</v>
      </c>
      <c r="X6" s="22">
        <f>IF(X7="",NA(),X7)</f>
        <v>118.73</v>
      </c>
      <c r="Y6" s="22">
        <f t="shared" ref="Y6:AG6" si="4">IF(Y7="",NA(),Y7)</f>
        <v>118.92</v>
      </c>
      <c r="Z6" s="22">
        <f t="shared" si="4"/>
        <v>118.31</v>
      </c>
      <c r="AA6" s="22">
        <f t="shared" si="4"/>
        <v>110.19</v>
      </c>
      <c r="AB6" s="22">
        <f t="shared" si="4"/>
        <v>108.83</v>
      </c>
      <c r="AC6" s="22">
        <f t="shared" si="4"/>
        <v>113.35</v>
      </c>
      <c r="AD6" s="22">
        <f t="shared" si="4"/>
        <v>112.36</v>
      </c>
      <c r="AE6" s="22">
        <f t="shared" si="4"/>
        <v>112.26</v>
      </c>
      <c r="AF6" s="22">
        <f t="shared" si="4"/>
        <v>110.04</v>
      </c>
      <c r="AG6" s="22">
        <f t="shared" si="4"/>
        <v>109.67</v>
      </c>
      <c r="AH6" s="21" t="str">
        <f>IF(AH7="","",IF(AH7="-","【-】","【"&amp;SUBSTITUTE(TEXT(AH7,"#,##0.00"),"-","△")&amp;"】"))</f>
        <v>【108.24】</v>
      </c>
      <c r="AI6" s="21">
        <f>IF(AI7="",NA(),AI7)</f>
        <v>0</v>
      </c>
      <c r="AJ6" s="21">
        <f t="shared" ref="AJ6:AR6" si="5">IF(AJ7="",NA(),AJ7)</f>
        <v>0</v>
      </c>
      <c r="AK6" s="21">
        <f t="shared" si="5"/>
        <v>0</v>
      </c>
      <c r="AL6" s="21">
        <f t="shared" si="5"/>
        <v>0</v>
      </c>
      <c r="AM6" s="21">
        <f t="shared" si="5"/>
        <v>0</v>
      </c>
      <c r="AN6" s="22">
        <f t="shared" si="5"/>
        <v>0.51</v>
      </c>
      <c r="AO6" s="22">
        <f t="shared" si="5"/>
        <v>0.28999999999999998</v>
      </c>
      <c r="AP6" s="22">
        <f t="shared" si="5"/>
        <v>0.25</v>
      </c>
      <c r="AQ6" s="22">
        <f t="shared" si="5"/>
        <v>0.13</v>
      </c>
      <c r="AR6" s="21">
        <f t="shared" si="5"/>
        <v>0</v>
      </c>
      <c r="AS6" s="21" t="str">
        <f>IF(AS7="","",IF(AS7="-","【-】","【"&amp;SUBSTITUTE(TEXT(AS7,"#,##0.00"),"-","△")&amp;"】"))</f>
        <v>【1.50】</v>
      </c>
      <c r="AT6" s="22">
        <f>IF(AT7="",NA(),AT7)</f>
        <v>321.17</v>
      </c>
      <c r="AU6" s="22">
        <f t="shared" ref="AU6:BC6" si="6">IF(AU7="",NA(),AU7)</f>
        <v>316.23</v>
      </c>
      <c r="AV6" s="22">
        <f t="shared" si="6"/>
        <v>285.85000000000002</v>
      </c>
      <c r="AW6" s="22">
        <f t="shared" si="6"/>
        <v>251.57</v>
      </c>
      <c r="AX6" s="22">
        <f t="shared" si="6"/>
        <v>232.13</v>
      </c>
      <c r="AY6" s="22">
        <f t="shared" si="6"/>
        <v>309.10000000000002</v>
      </c>
      <c r="AZ6" s="22">
        <f t="shared" si="6"/>
        <v>306.08</v>
      </c>
      <c r="BA6" s="22">
        <f t="shared" si="6"/>
        <v>306.14999999999998</v>
      </c>
      <c r="BB6" s="22">
        <f t="shared" si="6"/>
        <v>297.54000000000002</v>
      </c>
      <c r="BC6" s="22">
        <f t="shared" si="6"/>
        <v>289.44</v>
      </c>
      <c r="BD6" s="21" t="str">
        <f>IF(BD7="","",IF(BD7="-","【-】","【"&amp;SUBSTITUTE(TEXT(BD7,"#,##0.00"),"-","△")&amp;"】"))</f>
        <v>【243.36】</v>
      </c>
      <c r="BE6" s="22">
        <f>IF(BE7="",NA(),BE7)</f>
        <v>322.45</v>
      </c>
      <c r="BF6" s="22">
        <f t="shared" ref="BF6:BN6" si="7">IF(BF7="",NA(),BF7)</f>
        <v>310.94</v>
      </c>
      <c r="BG6" s="22">
        <f t="shared" si="7"/>
        <v>302.8</v>
      </c>
      <c r="BH6" s="22">
        <f t="shared" si="7"/>
        <v>315.57</v>
      </c>
      <c r="BI6" s="22">
        <f t="shared" si="7"/>
        <v>288.99</v>
      </c>
      <c r="BJ6" s="22">
        <f t="shared" si="7"/>
        <v>290.42</v>
      </c>
      <c r="BK6" s="22">
        <f t="shared" si="7"/>
        <v>294.66000000000003</v>
      </c>
      <c r="BL6" s="22">
        <f t="shared" si="7"/>
        <v>285.27</v>
      </c>
      <c r="BM6" s="22">
        <f t="shared" si="7"/>
        <v>294.73</v>
      </c>
      <c r="BN6" s="22">
        <f t="shared" si="7"/>
        <v>301.23</v>
      </c>
      <c r="BO6" s="21" t="str">
        <f>IF(BO7="","",IF(BO7="-","【-】","【"&amp;SUBSTITUTE(TEXT(BO7,"#,##0.00"),"-","△")&amp;"】"))</f>
        <v>【265.93】</v>
      </c>
      <c r="BP6" s="22">
        <f>IF(BP7="",NA(),BP7)</f>
        <v>111.18</v>
      </c>
      <c r="BQ6" s="22">
        <f t="shared" ref="BQ6:BY6" si="8">IF(BQ7="",NA(),BQ7)</f>
        <v>112.39</v>
      </c>
      <c r="BR6" s="22">
        <f t="shared" si="8"/>
        <v>110.23</v>
      </c>
      <c r="BS6" s="22">
        <f t="shared" si="8"/>
        <v>96.01</v>
      </c>
      <c r="BT6" s="22">
        <f t="shared" si="8"/>
        <v>101.65</v>
      </c>
      <c r="BU6" s="22">
        <f t="shared" si="8"/>
        <v>106.11</v>
      </c>
      <c r="BV6" s="22">
        <f t="shared" si="8"/>
        <v>103.75</v>
      </c>
      <c r="BW6" s="22">
        <f t="shared" si="8"/>
        <v>105.3</v>
      </c>
      <c r="BX6" s="22">
        <f t="shared" si="8"/>
        <v>99.41</v>
      </c>
      <c r="BY6" s="22">
        <f t="shared" si="8"/>
        <v>101.11</v>
      </c>
      <c r="BZ6" s="21" t="str">
        <f>IF(BZ7="","",IF(BZ7="-","【-】","【"&amp;SUBSTITUTE(TEXT(BZ7,"#,##0.00"),"-","△")&amp;"】"))</f>
        <v>【97.82】</v>
      </c>
      <c r="CA6" s="22">
        <f>IF(CA7="",NA(),CA7)</f>
        <v>192.08</v>
      </c>
      <c r="CB6" s="22">
        <f t="shared" ref="CB6:CJ6" si="9">IF(CB7="",NA(),CB7)</f>
        <v>189.46</v>
      </c>
      <c r="CC6" s="22">
        <f t="shared" si="9"/>
        <v>193.63</v>
      </c>
      <c r="CD6" s="22">
        <f t="shared" si="9"/>
        <v>209.13</v>
      </c>
      <c r="CE6" s="22">
        <f t="shared" si="9"/>
        <v>211.44</v>
      </c>
      <c r="CF6" s="22">
        <f t="shared" si="9"/>
        <v>161.03</v>
      </c>
      <c r="CG6" s="22">
        <f t="shared" si="9"/>
        <v>159.93</v>
      </c>
      <c r="CH6" s="22">
        <f t="shared" si="9"/>
        <v>162.77000000000001</v>
      </c>
      <c r="CI6" s="22">
        <f t="shared" si="9"/>
        <v>170.87</v>
      </c>
      <c r="CJ6" s="22">
        <f t="shared" si="9"/>
        <v>171.09</v>
      </c>
      <c r="CK6" s="21" t="str">
        <f>IF(CK7="","",IF(CK7="-","【-】","【"&amp;SUBSTITUTE(TEXT(CK7,"#,##0.00"),"-","△")&amp;"】"))</f>
        <v>【177.56】</v>
      </c>
      <c r="CL6" s="22">
        <f>IF(CL7="",NA(),CL7)</f>
        <v>50.59</v>
      </c>
      <c r="CM6" s="22">
        <f t="shared" ref="CM6:CU6" si="10">IF(CM7="",NA(),CM7)</f>
        <v>51.15</v>
      </c>
      <c r="CN6" s="22">
        <f t="shared" si="10"/>
        <v>50.44</v>
      </c>
      <c r="CO6" s="22">
        <f t="shared" si="10"/>
        <v>49.89</v>
      </c>
      <c r="CP6" s="22">
        <f t="shared" si="10"/>
        <v>49.51</v>
      </c>
      <c r="CQ6" s="22">
        <f t="shared" si="10"/>
        <v>61.71</v>
      </c>
      <c r="CR6" s="22">
        <f t="shared" si="10"/>
        <v>63.12</v>
      </c>
      <c r="CS6" s="22">
        <f t="shared" si="10"/>
        <v>62.57</v>
      </c>
      <c r="CT6" s="22">
        <f t="shared" si="10"/>
        <v>61.56</v>
      </c>
      <c r="CU6" s="22">
        <f t="shared" si="10"/>
        <v>60.84</v>
      </c>
      <c r="CV6" s="21" t="str">
        <f>IF(CV7="","",IF(CV7="-","【-】","【"&amp;SUBSTITUTE(TEXT(CV7,"#,##0.00"),"-","△")&amp;"】"))</f>
        <v>【59.81】</v>
      </c>
      <c r="CW6" s="22">
        <f>IF(CW7="",NA(),CW7)</f>
        <v>91.81</v>
      </c>
      <c r="CX6" s="22">
        <f t="shared" ref="CX6:DF6" si="11">IF(CX7="",NA(),CX7)</f>
        <v>92.06</v>
      </c>
      <c r="CY6" s="22">
        <f t="shared" si="11"/>
        <v>91.93</v>
      </c>
      <c r="CZ6" s="22">
        <f t="shared" si="11"/>
        <v>91.23</v>
      </c>
      <c r="DA6" s="22">
        <f t="shared" si="11"/>
        <v>90.81</v>
      </c>
      <c r="DB6" s="22">
        <f t="shared" si="11"/>
        <v>90.03</v>
      </c>
      <c r="DC6" s="22">
        <f t="shared" si="11"/>
        <v>90.09</v>
      </c>
      <c r="DD6" s="22">
        <f t="shared" si="11"/>
        <v>90.21</v>
      </c>
      <c r="DE6" s="22">
        <f t="shared" si="11"/>
        <v>90.11</v>
      </c>
      <c r="DF6" s="22">
        <f t="shared" si="11"/>
        <v>89.73</v>
      </c>
      <c r="DG6" s="21" t="str">
        <f>IF(DG7="","",IF(DG7="-","【-】","【"&amp;SUBSTITUTE(TEXT(DG7,"#,##0.00"),"-","△")&amp;"】"))</f>
        <v>【89.42】</v>
      </c>
      <c r="DH6" s="22">
        <f>IF(DH7="",NA(),DH7)</f>
        <v>48.4</v>
      </c>
      <c r="DI6" s="22">
        <f t="shared" ref="DI6:DQ6" si="12">IF(DI7="",NA(),DI7)</f>
        <v>49.29</v>
      </c>
      <c r="DJ6" s="22">
        <f t="shared" si="12"/>
        <v>50.08</v>
      </c>
      <c r="DK6" s="22">
        <f t="shared" si="12"/>
        <v>50.97</v>
      </c>
      <c r="DL6" s="22">
        <f t="shared" si="12"/>
        <v>51.84</v>
      </c>
      <c r="DM6" s="22">
        <f t="shared" si="12"/>
        <v>49.6</v>
      </c>
      <c r="DN6" s="22">
        <f t="shared" si="12"/>
        <v>50.31</v>
      </c>
      <c r="DO6" s="22">
        <f t="shared" si="12"/>
        <v>50.74</v>
      </c>
      <c r="DP6" s="22">
        <f t="shared" si="12"/>
        <v>51.49</v>
      </c>
      <c r="DQ6" s="22">
        <f t="shared" si="12"/>
        <v>51.94</v>
      </c>
      <c r="DR6" s="21" t="str">
        <f>IF(DR7="","",IF(DR7="-","【-】","【"&amp;SUBSTITUTE(TEXT(DR7,"#,##0.00"),"-","△")&amp;"】"))</f>
        <v>【52.02】</v>
      </c>
      <c r="DS6" s="22">
        <f>IF(DS7="",NA(),DS7)</f>
        <v>13.16</v>
      </c>
      <c r="DT6" s="22">
        <f t="shared" ref="DT6:EB6" si="13">IF(DT7="",NA(),DT7)</f>
        <v>14.24</v>
      </c>
      <c r="DU6" s="22">
        <f t="shared" si="13"/>
        <v>15.99</v>
      </c>
      <c r="DV6" s="22">
        <f t="shared" si="13"/>
        <v>18.09</v>
      </c>
      <c r="DW6" s="22">
        <f t="shared" si="13"/>
        <v>19.690000000000001</v>
      </c>
      <c r="DX6" s="22">
        <f t="shared" si="13"/>
        <v>20.49</v>
      </c>
      <c r="DY6" s="22">
        <f t="shared" si="13"/>
        <v>21.34</v>
      </c>
      <c r="DZ6" s="22">
        <f t="shared" si="13"/>
        <v>23.27</v>
      </c>
      <c r="EA6" s="22">
        <f t="shared" si="13"/>
        <v>25.18</v>
      </c>
      <c r="EB6" s="22">
        <f t="shared" si="13"/>
        <v>26.52</v>
      </c>
      <c r="EC6" s="21" t="str">
        <f>IF(EC7="","",IF(EC7="-","【-】","【"&amp;SUBSTITUTE(TEXT(EC7,"#,##0.00"),"-","△")&amp;"】"))</f>
        <v>【25.37】</v>
      </c>
      <c r="ED6" s="22">
        <f>IF(ED7="",NA(),ED7)</f>
        <v>0.88</v>
      </c>
      <c r="EE6" s="22">
        <f t="shared" ref="EE6:EM6" si="14">IF(EE7="",NA(),EE7)</f>
        <v>0.91</v>
      </c>
      <c r="EF6" s="22">
        <f t="shared" si="14"/>
        <v>0.88</v>
      </c>
      <c r="EG6" s="22">
        <f t="shared" si="14"/>
        <v>0.92</v>
      </c>
      <c r="EH6" s="22">
        <f t="shared" si="14"/>
        <v>0.78</v>
      </c>
      <c r="EI6" s="22">
        <f t="shared" si="14"/>
        <v>0.72</v>
      </c>
      <c r="EJ6" s="22">
        <f t="shared" si="14"/>
        <v>0.69</v>
      </c>
      <c r="EK6" s="22">
        <f t="shared" si="14"/>
        <v>0.69</v>
      </c>
      <c r="EL6" s="22">
        <f t="shared" si="14"/>
        <v>0.67</v>
      </c>
      <c r="EM6" s="22">
        <f t="shared" si="14"/>
        <v>0.61</v>
      </c>
      <c r="EN6" s="21" t="str">
        <f>IF(EN7="","",IF(EN7="-","【-】","【"&amp;SUBSTITUTE(TEXT(EN7,"#,##0.00"),"-","△")&amp;"】"))</f>
        <v>【0.62】</v>
      </c>
    </row>
    <row r="7" spans="1:144" s="23" customFormat="1" x14ac:dyDescent="0.15">
      <c r="A7" s="15"/>
      <c r="B7" s="24">
        <v>2023</v>
      </c>
      <c r="C7" s="24">
        <v>62014</v>
      </c>
      <c r="D7" s="24">
        <v>46</v>
      </c>
      <c r="E7" s="24">
        <v>1</v>
      </c>
      <c r="F7" s="24">
        <v>0</v>
      </c>
      <c r="G7" s="24">
        <v>1</v>
      </c>
      <c r="H7" s="24" t="s">
        <v>93</v>
      </c>
      <c r="I7" s="24" t="s">
        <v>94</v>
      </c>
      <c r="J7" s="24" t="s">
        <v>95</v>
      </c>
      <c r="K7" s="24" t="s">
        <v>96</v>
      </c>
      <c r="L7" s="24" t="s">
        <v>97</v>
      </c>
      <c r="M7" s="24" t="s">
        <v>98</v>
      </c>
      <c r="N7" s="25" t="s">
        <v>99</v>
      </c>
      <c r="O7" s="25">
        <v>71.680000000000007</v>
      </c>
      <c r="P7" s="25">
        <v>98.36</v>
      </c>
      <c r="Q7" s="25">
        <v>3509</v>
      </c>
      <c r="R7" s="25">
        <v>238293</v>
      </c>
      <c r="S7" s="25">
        <v>381.3</v>
      </c>
      <c r="T7" s="25">
        <v>624.95000000000005</v>
      </c>
      <c r="U7" s="25">
        <v>232972</v>
      </c>
      <c r="V7" s="25">
        <v>137.84</v>
      </c>
      <c r="W7" s="25">
        <v>1690.16</v>
      </c>
      <c r="X7" s="25">
        <v>118.73</v>
      </c>
      <c r="Y7" s="25">
        <v>118.92</v>
      </c>
      <c r="Z7" s="25">
        <v>118.31</v>
      </c>
      <c r="AA7" s="25">
        <v>110.19</v>
      </c>
      <c r="AB7" s="25">
        <v>108.83</v>
      </c>
      <c r="AC7" s="25">
        <v>113.35</v>
      </c>
      <c r="AD7" s="25">
        <v>112.36</v>
      </c>
      <c r="AE7" s="25">
        <v>112.26</v>
      </c>
      <c r="AF7" s="25">
        <v>110.04</v>
      </c>
      <c r="AG7" s="25">
        <v>109.67</v>
      </c>
      <c r="AH7" s="25">
        <v>108.24</v>
      </c>
      <c r="AI7" s="25">
        <v>0</v>
      </c>
      <c r="AJ7" s="25">
        <v>0</v>
      </c>
      <c r="AK7" s="25">
        <v>0</v>
      </c>
      <c r="AL7" s="25">
        <v>0</v>
      </c>
      <c r="AM7" s="25">
        <v>0</v>
      </c>
      <c r="AN7" s="25">
        <v>0.51</v>
      </c>
      <c r="AO7" s="25">
        <v>0.28999999999999998</v>
      </c>
      <c r="AP7" s="25">
        <v>0.25</v>
      </c>
      <c r="AQ7" s="25">
        <v>0.13</v>
      </c>
      <c r="AR7" s="25">
        <v>0</v>
      </c>
      <c r="AS7" s="25">
        <v>1.5</v>
      </c>
      <c r="AT7" s="25">
        <v>321.17</v>
      </c>
      <c r="AU7" s="25">
        <v>316.23</v>
      </c>
      <c r="AV7" s="25">
        <v>285.85000000000002</v>
      </c>
      <c r="AW7" s="25">
        <v>251.57</v>
      </c>
      <c r="AX7" s="25">
        <v>232.13</v>
      </c>
      <c r="AY7" s="25">
        <v>309.10000000000002</v>
      </c>
      <c r="AZ7" s="25">
        <v>306.08</v>
      </c>
      <c r="BA7" s="25">
        <v>306.14999999999998</v>
      </c>
      <c r="BB7" s="25">
        <v>297.54000000000002</v>
      </c>
      <c r="BC7" s="25">
        <v>289.44</v>
      </c>
      <c r="BD7" s="25">
        <v>243.36</v>
      </c>
      <c r="BE7" s="25">
        <v>322.45</v>
      </c>
      <c r="BF7" s="25">
        <v>310.94</v>
      </c>
      <c r="BG7" s="25">
        <v>302.8</v>
      </c>
      <c r="BH7" s="25">
        <v>315.57</v>
      </c>
      <c r="BI7" s="25">
        <v>288.99</v>
      </c>
      <c r="BJ7" s="25">
        <v>290.42</v>
      </c>
      <c r="BK7" s="25">
        <v>294.66000000000003</v>
      </c>
      <c r="BL7" s="25">
        <v>285.27</v>
      </c>
      <c r="BM7" s="25">
        <v>294.73</v>
      </c>
      <c r="BN7" s="25">
        <v>301.23</v>
      </c>
      <c r="BO7" s="25">
        <v>265.93</v>
      </c>
      <c r="BP7" s="25">
        <v>111.18</v>
      </c>
      <c r="BQ7" s="25">
        <v>112.39</v>
      </c>
      <c r="BR7" s="25">
        <v>110.23</v>
      </c>
      <c r="BS7" s="25">
        <v>96.01</v>
      </c>
      <c r="BT7" s="25">
        <v>101.65</v>
      </c>
      <c r="BU7" s="25">
        <v>106.11</v>
      </c>
      <c r="BV7" s="25">
        <v>103.75</v>
      </c>
      <c r="BW7" s="25">
        <v>105.3</v>
      </c>
      <c r="BX7" s="25">
        <v>99.41</v>
      </c>
      <c r="BY7" s="25">
        <v>101.11</v>
      </c>
      <c r="BZ7" s="25">
        <v>97.82</v>
      </c>
      <c r="CA7" s="25">
        <v>192.08</v>
      </c>
      <c r="CB7" s="25">
        <v>189.46</v>
      </c>
      <c r="CC7" s="25">
        <v>193.63</v>
      </c>
      <c r="CD7" s="25">
        <v>209.13</v>
      </c>
      <c r="CE7" s="25">
        <v>211.44</v>
      </c>
      <c r="CF7" s="25">
        <v>161.03</v>
      </c>
      <c r="CG7" s="25">
        <v>159.93</v>
      </c>
      <c r="CH7" s="25">
        <v>162.77000000000001</v>
      </c>
      <c r="CI7" s="25">
        <v>170.87</v>
      </c>
      <c r="CJ7" s="25">
        <v>171.09</v>
      </c>
      <c r="CK7" s="25">
        <v>177.56</v>
      </c>
      <c r="CL7" s="25">
        <v>50.59</v>
      </c>
      <c r="CM7" s="25">
        <v>51.15</v>
      </c>
      <c r="CN7" s="25">
        <v>50.44</v>
      </c>
      <c r="CO7" s="25">
        <v>49.89</v>
      </c>
      <c r="CP7" s="25">
        <v>49.51</v>
      </c>
      <c r="CQ7" s="25">
        <v>61.71</v>
      </c>
      <c r="CR7" s="25">
        <v>63.12</v>
      </c>
      <c r="CS7" s="25">
        <v>62.57</v>
      </c>
      <c r="CT7" s="25">
        <v>61.56</v>
      </c>
      <c r="CU7" s="25">
        <v>60.84</v>
      </c>
      <c r="CV7" s="25">
        <v>59.81</v>
      </c>
      <c r="CW7" s="25">
        <v>91.81</v>
      </c>
      <c r="CX7" s="25">
        <v>92.06</v>
      </c>
      <c r="CY7" s="25">
        <v>91.93</v>
      </c>
      <c r="CZ7" s="25">
        <v>91.23</v>
      </c>
      <c r="DA7" s="25">
        <v>90.81</v>
      </c>
      <c r="DB7" s="25">
        <v>90.03</v>
      </c>
      <c r="DC7" s="25">
        <v>90.09</v>
      </c>
      <c r="DD7" s="25">
        <v>90.21</v>
      </c>
      <c r="DE7" s="25">
        <v>90.11</v>
      </c>
      <c r="DF7" s="25">
        <v>89.73</v>
      </c>
      <c r="DG7" s="25">
        <v>89.42</v>
      </c>
      <c r="DH7" s="25">
        <v>48.4</v>
      </c>
      <c r="DI7" s="25">
        <v>49.29</v>
      </c>
      <c r="DJ7" s="25">
        <v>50.08</v>
      </c>
      <c r="DK7" s="25">
        <v>50.97</v>
      </c>
      <c r="DL7" s="25">
        <v>51.84</v>
      </c>
      <c r="DM7" s="25">
        <v>49.6</v>
      </c>
      <c r="DN7" s="25">
        <v>50.31</v>
      </c>
      <c r="DO7" s="25">
        <v>50.74</v>
      </c>
      <c r="DP7" s="25">
        <v>51.49</v>
      </c>
      <c r="DQ7" s="25">
        <v>51.94</v>
      </c>
      <c r="DR7" s="25">
        <v>52.02</v>
      </c>
      <c r="DS7" s="25">
        <v>13.16</v>
      </c>
      <c r="DT7" s="25">
        <v>14.24</v>
      </c>
      <c r="DU7" s="25">
        <v>15.99</v>
      </c>
      <c r="DV7" s="25">
        <v>18.09</v>
      </c>
      <c r="DW7" s="25">
        <v>19.690000000000001</v>
      </c>
      <c r="DX7" s="25">
        <v>20.49</v>
      </c>
      <c r="DY7" s="25">
        <v>21.34</v>
      </c>
      <c r="DZ7" s="25">
        <v>23.27</v>
      </c>
      <c r="EA7" s="25">
        <v>25.18</v>
      </c>
      <c r="EB7" s="25">
        <v>26.52</v>
      </c>
      <c r="EC7" s="25">
        <v>25.37</v>
      </c>
      <c r="ED7" s="25">
        <v>0.88</v>
      </c>
      <c r="EE7" s="25">
        <v>0.91</v>
      </c>
      <c r="EF7" s="25">
        <v>0.88</v>
      </c>
      <c r="EG7" s="25">
        <v>0.92</v>
      </c>
      <c r="EH7" s="25">
        <v>0.78</v>
      </c>
      <c r="EI7" s="25">
        <v>0.72</v>
      </c>
      <c r="EJ7" s="25">
        <v>0.69</v>
      </c>
      <c r="EK7" s="25">
        <v>0.69</v>
      </c>
      <c r="EL7" s="25">
        <v>0.67</v>
      </c>
      <c r="EM7" s="25">
        <v>0.61</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108</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髙橋裕東</cp:lastModifiedBy>
  <dcterms:modified xsi:type="dcterms:W3CDTF">2025-03-03T07:34:17Z</dcterms:modified>
</cp:coreProperties>
</file>