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40" yWindow="-30" windowWidth="14400" windowHeight="1224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BG35" i="9"/>
  <c r="BG34"/>
  <c r="AO34"/>
  <c r="W38"/>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E42"/>
  <c r="AM42"/>
  <c r="U42"/>
  <c r="C42"/>
  <c r="BE41"/>
  <c r="AM41"/>
  <c r="U41"/>
  <c r="C41"/>
  <c r="BE40"/>
  <c r="AM40"/>
  <c r="U40"/>
  <c r="C40"/>
  <c r="BE39"/>
  <c r="AM39"/>
  <c r="U39"/>
  <c r="C39"/>
  <c r="BE38"/>
  <c r="AM38"/>
  <c r="C38"/>
  <c r="BE37"/>
  <c r="AM37"/>
  <c r="C37"/>
  <c r="BE36"/>
  <c r="AM36"/>
  <c r="C36"/>
  <c r="AM35"/>
  <c r="C35"/>
  <c r="BW34"/>
  <c r="C34"/>
  <c r="BW35" l="1"/>
  <c r="BW36" s="1"/>
  <c r="BW37" s="1"/>
  <c r="BW38" s="1"/>
  <c r="BW39" s="1"/>
  <c r="BW40" s="1"/>
  <c r="BW41" s="1"/>
  <c r="BW42" s="1"/>
  <c r="U34"/>
  <c r="U35" s="1"/>
  <c r="U36" s="1"/>
  <c r="U37" s="1"/>
  <c r="U38"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CO34" i="9" l="1"/>
  <c r="CO35" s="1"/>
  <c r="CO36" s="1"/>
  <c r="CO37" s="1"/>
  <c r="CO38" s="1"/>
  <c r="CO39" s="1"/>
  <c r="CO40" s="1"/>
  <c r="CO41" s="1"/>
  <c r="AM34"/>
  <c r="BE34" s="1"/>
  <c r="BE35" s="1"/>
</calcChain>
</file>

<file path=xl/sharedStrings.xml><?xml version="1.0" encoding="utf-8"?>
<sst xmlns="http://schemas.openxmlformats.org/spreadsheetml/2006/main" count="1058" uniqueCount="584">
  <si>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</si>
  <si>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</si>
  <si>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</si>
  <si>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</si>
  <si>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</si>
  <si>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</si>
  <si>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</si>
  <si>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</si>
  <si>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</si>
  <si>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</si>
  <si>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</si>
  <si>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</si>
  <si>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</si>
  <si>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</si>
  <si>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</si>
  <si>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</si>
  <si>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</si>
  <si>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</si>
  <si>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</si>
  <si>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</si>
  <si>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</si>
  <si>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</si>
  <si>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</si>
  <si>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</si>
  <si>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</si>
  <si>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</si>
  <si>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</si>
  <si>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</si>
  <si>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</si>
  <si>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</si>
  <si>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</si>
  <si>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</si>
  <si>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</si>
  <si>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</si>
  <si>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</si>
  <si>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</si>
  <si>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</si>
  <si>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</si>
  <si>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</si>
  <si>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</si>
  <si>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</si>
  <si>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</si>
  <si>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</si>
  <si>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</si>
  <si>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</si>
  <si>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</si>
  <si>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</si>
  <si>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</si>
  <si>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</si>
  <si>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</si>
  <si>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</si>
  <si>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</si>
  <si>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</si>
  <si>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</si>
  <si>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</si>
  <si>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</si>
  <si>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</si>
  <si>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</si>
  <si>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</si>
  <si>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</si>
  <si>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</si>
  <si>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</si>
  <si>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</si>
  <si>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</si>
  <si>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</si>
  <si>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</si>
  <si>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</si>
  <si>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</si>
  <si>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</si>
  <si>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</si>
  <si>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</si>
  <si>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</si>
  <si>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</si>
  <si>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</si>
  <si>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</si>
  <si>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</si>
  <si>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</si>
  <si>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</si>
  <si>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</si>
  <si>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</si>
  <si>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</si>
  <si>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</si>
  <si>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</si>
  <si>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</si>
  <si>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</si>
  <si>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</si>
  <si>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</si>
  <si>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</si>
  <si>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</si>
  <si>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</si>
  <si>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</si>
  <si>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</si>
  <si>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</si>
  <si>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</si>
  <si>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</si>
  <si>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</si>
  <si>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</si>
  <si>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</si>
  <si>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</si>
  <si>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</si>
  <si>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</si>
  <si>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</si>
  <si>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</si>
  <si>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</si>
  <si>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</si>
  <si>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</si>
  <si>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</si>
  <si>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</si>
  <si>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</si>
  <si>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</si>
  <si>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</si>
  <si>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</si>
  <si>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</si>
  <si>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</si>
  <si>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</si>
  <si>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</si>
  <si>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</si>
  <si>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</si>
  <si>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</si>
  <si>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</si>
  <si>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</si>
  <si>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</si>
  <si>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</si>
  <si>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</si>
  <si>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</si>
  <si>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</si>
  <si>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</si>
  <si>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</si>
  <si>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</si>
  <si>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</si>
  <si>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</si>
  <si>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</si>
  <si>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8"/>
  </si>
  <si>
    <t>うち日本人(％)</t>
    <phoneticPr fontId="5"/>
  </si>
  <si>
    <t>-1.7</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</si>
  <si>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</si>
  <si>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</si>
  <si>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</si>
  <si>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</si>
  <si>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</si>
  <si>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</si>
  <si>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</si>
  <si>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</si>
  <si>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</si>
  <si>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</si>
  <si>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</si>
  <si>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</si>
  <si>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</si>
  <si>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</si>
  <si>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</si>
  <si>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</si>
  <si>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</si>
  <si>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</si>
  <si>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</si>
  <si>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</si>
  <si>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</si>
  <si>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</si>
  <si>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</si>
  <si>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</si>
  <si>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</si>
  <si>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</si>
  <si>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</si>
  <si>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</si>
  <si>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</si>
  <si>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</si>
  <si>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</si>
  <si>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</si>
  <si>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</si>
  <si>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</si>
  <si>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</si>
  <si>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</si>
  <si>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</si>
  <si>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</si>
  <si>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</si>
  <si>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</si>
  <si>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</si>
  <si>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</si>
  <si>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</si>
  <si>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</si>
  <si>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</si>
  <si>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</si>
  <si>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</si>
  <si>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</si>
  <si>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</si>
  <si>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</si>
  <si>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</si>
  <si>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</si>
  <si>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</si>
  <si>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</si>
  <si>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</si>
  <si>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</si>
  <si>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</si>
  <si>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</si>
  <si>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山形県飯豊町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</si>
  <si>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</si>
  <si>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</si>
  <si>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</si>
  <si>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</si>
  <si>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</si>
  <si>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</si>
  <si>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</si>
  <si>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</si>
  <si>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</si>
  <si>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</si>
  <si>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</si>
  <si>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</si>
  <si>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</si>
  <si>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</si>
  <si>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</si>
  <si>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</si>
  <si>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</si>
  <si>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</si>
  <si>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</si>
  <si>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</si>
  <si>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</si>
  <si>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</si>
  <si>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</si>
  <si>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</si>
  <si>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</si>
  <si>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</si>
  <si>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</si>
  <si>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</si>
  <si>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</si>
  <si>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</si>
  <si>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</si>
  <si>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</si>
  <si>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</si>
  <si>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</si>
  <si>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</si>
  <si>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</si>
  <si>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</si>
  <si>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</si>
  <si>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</si>
  <si>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</si>
  <si>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</si>
  <si>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</si>
  <si>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</si>
  <si>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</si>
  <si>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</si>
  <si>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</si>
  <si>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</si>
  <si>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</si>
  <si>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</si>
  <si>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</si>
  <si>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</si>
  <si>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</si>
  <si>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</si>
  <si>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</si>
  <si>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</si>
  <si>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</si>
  <si>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</si>
  <si>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</si>
  <si>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</si>
  <si>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</si>
  <si>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</si>
  <si>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</si>
  <si>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</si>
  <si>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</si>
  <si>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</si>
  <si>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</si>
  <si>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</si>
  <si>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</si>
  <si>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</si>
  <si>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</si>
  <si>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</si>
  <si>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</si>
  <si>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</si>
  <si>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</si>
  <si>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</si>
  <si>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</si>
  <si>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</si>
  <si>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</si>
  <si>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</si>
  <si>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</si>
  <si>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</si>
  <si>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</si>
  <si>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</si>
  <si>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</si>
  <si>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</si>
  <si>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</si>
  <si>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</si>
  <si>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</si>
  <si>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</si>
  <si>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</si>
  <si>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</si>
  <si>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</si>
  <si>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</si>
  <si>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</si>
  <si>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</si>
  <si>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</si>
  <si>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</si>
  <si>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</si>
  <si>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</si>
  <si>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</si>
  <si>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</si>
  <si>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</si>
  <si>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</si>
  <si>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</si>
  <si>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</si>
  <si>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</si>
  <si>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</si>
  <si>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</si>
  <si>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</si>
  <si>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</si>
  <si>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</si>
  <si>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</si>
  <si>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</si>
  <si>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</si>
  <si>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</si>
  <si>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</si>
  <si>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</si>
  <si>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</si>
  <si>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介護サービス</t>
    <phoneticPr fontId="18"/>
  </si>
  <si>
    <t>加入世帯数(世帯)</t>
  </si>
  <si>
    <t>　　うち一部事務組合負担金</t>
    <phoneticPr fontId="5"/>
  </si>
  <si>
    <t>上水道</t>
    <phoneticPr fontId="5"/>
  </si>
  <si>
    <t>被保険者数(人)</t>
  </si>
  <si>
    <t>　繰出金</t>
    <phoneticPr fontId="5"/>
  </si>
  <si>
    <t>病院</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</si>
  <si>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</si>
  <si>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</si>
  <si>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</si>
  <si>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</si>
  <si>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</si>
  <si>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</si>
  <si>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</si>
  <si>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</si>
  <si>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</si>
  <si>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</si>
  <si>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</si>
  <si>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</si>
  <si>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</si>
  <si>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</si>
  <si>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</si>
  <si>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</si>
  <si>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</si>
  <si>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</si>
  <si>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</si>
  <si>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</si>
  <si>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</si>
  <si>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</si>
  <si>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山形県飯豊町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</si>
  <si>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</si>
  <si>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</si>
  <si>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</si>
  <si>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</si>
  <si>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</si>
  <si>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</si>
  <si>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</si>
  <si>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</si>
  <si>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</si>
  <si>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</si>
  <si>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</si>
  <si>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</si>
  <si>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</si>
  <si>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</si>
  <si>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</si>
  <si>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</si>
  <si>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</si>
  <si>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</si>
  <si>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</si>
  <si>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</si>
  <si>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</si>
  <si>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</si>
  <si>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</si>
  <si>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</si>
  <si>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</si>
  <si>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</si>
  <si>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</si>
  <si>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</si>
  <si>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</si>
  <si>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</si>
  <si>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</si>
  <si>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</si>
  <si>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</si>
  <si>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</si>
  <si>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</si>
  <si>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</si>
  <si>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</si>
  <si>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</si>
  <si>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</si>
  <si>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</si>
  <si>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</si>
  <si>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農業集落排水事業特別会計</t>
    <phoneticPr fontId="5"/>
  </si>
  <si>
    <t>法非適用企業</t>
    <phoneticPr fontId="5"/>
  </si>
  <si>
    <t>生活排水個別処理事業特別会計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</si>
  <si>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</si>
  <si>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</si>
  <si>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</si>
  <si>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</si>
  <si>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</si>
  <si>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</si>
  <si>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</si>
  <si>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</si>
  <si>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</si>
  <si>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</si>
  <si>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</si>
  <si>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</si>
  <si>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</si>
  <si>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</si>
  <si>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</si>
  <si>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</si>
  <si>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</si>
  <si>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</si>
  <si>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</si>
  <si>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</si>
  <si>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</si>
  <si>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</si>
  <si>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</si>
  <si>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</si>
  <si>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</si>
  <si>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</si>
  <si>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</si>
  <si>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</si>
  <si>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</si>
  <si>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</si>
  <si>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</si>
  <si>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</si>
  <si>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</si>
  <si>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</si>
  <si>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</si>
  <si>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</si>
  <si>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</si>
  <si>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</si>
  <si>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</si>
  <si>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</si>
  <si>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</si>
  <si>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</si>
  <si>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</si>
  <si>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</si>
  <si>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</si>
  <si>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</si>
  <si>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</si>
  <si>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</si>
  <si>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</si>
  <si>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</si>
  <si>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</si>
  <si>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</si>
  <si>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</si>
  <si>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</si>
  <si>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</si>
  <si>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</si>
  <si>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</si>
  <si>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</si>
  <si>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</si>
  <si>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</si>
  <si>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</si>
  <si>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</si>
  <si>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</si>
  <si>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介護老人保健施設特別会計</t>
    <phoneticPr fontId="5"/>
  </si>
  <si>
    <t>将来負担比率（(Ｅ)－(Ｆ)）／（(Ｃ)－(Ｄ)）×１００</t>
    <rPh sb="0" eb="2">
      <t>ショウライ</t>
    </rPh>
    <rPh sb="2" eb="4">
      <t>フタン</t>
    </rPh>
    <rPh sb="4" eb="6">
      <t>ヒリツ</t>
    </rPh>
    <phoneticPr fontId="5"/>
  </si>
  <si>
    <t>生活排水個別処理事業特別会計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</si>
  <si>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</si>
  <si>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</si>
  <si>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</si>
  <si>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</si>
  <si>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</si>
  <si>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</si>
  <si>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</si>
  <si>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</si>
  <si>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</si>
  <si>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</si>
  <si>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</si>
  <si>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</si>
  <si>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</si>
  <si>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</si>
  <si>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</si>
  <si>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</si>
  <si>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</si>
  <si>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</si>
  <si>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</si>
  <si>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</si>
  <si>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</si>
  <si>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</si>
  <si>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</si>
  <si>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</si>
  <si>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</si>
  <si>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</si>
  <si>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</si>
  <si>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</si>
  <si>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</si>
  <si>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</si>
  <si>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</si>
  <si>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</si>
  <si>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</si>
  <si>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</si>
  <si>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</si>
  <si>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</si>
  <si>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</si>
  <si>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</si>
  <si>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</si>
  <si>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</si>
  <si>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</si>
  <si>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</si>
  <si>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</si>
  <si>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</si>
  <si>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</si>
  <si>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</si>
  <si>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</si>
  <si>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</si>
  <si>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</si>
  <si>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</si>
  <si>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</si>
  <si>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</si>
  <si>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</si>
  <si>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</si>
  <si>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</si>
  <si>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</si>
  <si>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</si>
  <si>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</si>
  <si>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</si>
  <si>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</si>
  <si>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</si>
  <si>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</si>
  <si>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</si>
  <si>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</si>
  <si>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</si>
  <si>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</si>
  <si>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</si>
  <si>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</si>
  <si>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</si>
  <si>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</si>
  <si>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</si>
  <si>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</si>
  <si>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</si>
  <si>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</si>
  <si>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</si>
  <si>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</si>
  <si>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</si>
  <si>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</si>
  <si>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</si>
  <si>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</si>
  <si>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</si>
  <si>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</si>
  <si>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0.38</t>
  </si>
  <si>
    <t>▲ 3.32</t>
  </si>
  <si>
    <t>▲ 3.03</t>
  </si>
  <si>
    <t>▲ 4.12</t>
  </si>
  <si>
    <t>▲ 1.40</t>
  </si>
  <si>
    <t>水道事業会計</t>
  </si>
  <si>
    <t>一般会計</t>
  </si>
  <si>
    <t>国民健康保険特別会計</t>
  </si>
  <si>
    <t>介護保険特別会計</t>
  </si>
  <si>
    <t>農業集落排水事業特別会計</t>
  </si>
  <si>
    <t>生活排水個別処理事業特別会計</t>
  </si>
  <si>
    <t>訪問看護特別会計</t>
  </si>
  <si>
    <t>介護老人保健施設特別会計</t>
  </si>
  <si>
    <t>その他会計（赤字）</t>
  </si>
  <si>
    <t>その他会計（黒字）</t>
  </si>
  <si>
    <t>飯豊町産業開発公社</t>
    <phoneticPr fontId="2"/>
  </si>
  <si>
    <t>緑のふるさと公社</t>
    <phoneticPr fontId="2"/>
  </si>
  <si>
    <t>どんでん平ゆり園</t>
    <phoneticPr fontId="2"/>
  </si>
  <si>
    <t>エコプラントめざみ</t>
    <phoneticPr fontId="2"/>
  </si>
  <si>
    <t>エルベ</t>
    <phoneticPr fontId="2"/>
  </si>
  <si>
    <t>飯豊めざみの里</t>
    <phoneticPr fontId="2"/>
  </si>
  <si>
    <t>-</t>
    <phoneticPr fontId="2"/>
  </si>
  <si>
    <t>-</t>
    <phoneticPr fontId="2"/>
  </si>
  <si>
    <t>置賜広域行政事務組合</t>
    <phoneticPr fontId="2"/>
  </si>
  <si>
    <t>置賜広域病院組合</t>
    <phoneticPr fontId="2"/>
  </si>
  <si>
    <t>西置賜行政組合</t>
    <phoneticPr fontId="2"/>
  </si>
  <si>
    <t>山形県消防補償等組合</t>
    <phoneticPr fontId="2"/>
  </si>
  <si>
    <t>山形県自治会館管理組合</t>
    <phoneticPr fontId="2"/>
  </si>
  <si>
    <t>山形県市町村交通災害共済組合</t>
    <phoneticPr fontId="2"/>
  </si>
  <si>
    <t>山形県市町村職員退職手当組合</t>
    <phoneticPr fontId="2"/>
  </si>
  <si>
    <t>山形県後期高齢者医療広域連合（普通会計分）</t>
    <phoneticPr fontId="2"/>
  </si>
  <si>
    <t>山形県後期高齢者医療広域連合（事業会計分）</t>
    <phoneticPr fontId="2"/>
  </si>
  <si>
    <t>-</t>
    <phoneticPr fontId="2"/>
  </si>
  <si>
    <t>-</t>
    <phoneticPr fontId="2"/>
  </si>
  <si>
    <t>法適用企業</t>
    <rPh sb="0" eb="1">
      <t>ホウ</t>
    </rPh>
    <rPh sb="1" eb="3">
      <t>テキヨウ</t>
    </rPh>
    <rPh sb="3" eb="5">
      <t>キギョウ</t>
    </rPh>
    <phoneticPr fontId="2"/>
  </si>
  <si>
    <t>山形県西置賜郡飯豊町土地開発公社</t>
    <rPh sb="0" eb="3">
      <t>ヤマガタケン</t>
    </rPh>
    <rPh sb="3" eb="7">
      <t>ニシオキタマグン</t>
    </rPh>
    <phoneticPr fontId="2"/>
  </si>
  <si>
    <t>飯豊ながめやま牧場</t>
    <rPh sb="0" eb="2">
      <t>イイデ</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</si>
  <si>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</si>
  <si>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</si>
  <si>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</si>
  <si>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</si>
  <si>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</si>
  <si>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</si>
  <si>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</si>
  <si>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</si>
  <si>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</si>
  <si>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</si>
  <si>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</si>
  <si>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類似団体と比較して、将来負担比率は高く、実質公債費比率は低い状況にある。平成２５年度までは地方債の発行を抑制し、地方債の償還も順調に行ってきたことから減少傾向で推移してきた。
　ただ、平成２６年度から大規模事業に取り組んでおり、平成２９年度まで地方債の新規発行額が増加すると見込んでいる。元利償還金の一部については、基準財政需要額に算入されるとはいえ、平成３０年度から元利償還金が増加に転じる見込みのため、将来負担比率及び実質公債費比率が上昇していくことが想定されている。このことから、これまで以上に公債費の適正化に取り組んでいく必要がある。</t>
    <rPh sb="1" eb="3">
      <t>ルイジ</t>
    </rPh>
    <rPh sb="3" eb="5">
      <t>ダンタイ</t>
    </rPh>
    <rPh sb="6" eb="8">
      <t>ヒカク</t>
    </rPh>
    <rPh sb="11" eb="13">
      <t>ショウライ</t>
    </rPh>
    <rPh sb="13" eb="15">
      <t>フタン</t>
    </rPh>
    <rPh sb="15" eb="17">
      <t>ヒリツ</t>
    </rPh>
    <rPh sb="18" eb="19">
      <t>タカ</t>
    </rPh>
    <rPh sb="21" eb="23">
      <t>ジッシツ</t>
    </rPh>
    <rPh sb="23" eb="26">
      <t>コウサイヒ</t>
    </rPh>
    <rPh sb="26" eb="28">
      <t>ヒリツ</t>
    </rPh>
    <rPh sb="29" eb="30">
      <t>ヒク</t>
    </rPh>
    <rPh sb="31" eb="33">
      <t>ジョウキョウ</t>
    </rPh>
    <rPh sb="37" eb="39">
      <t>ヘイセイ</t>
    </rPh>
    <rPh sb="41" eb="43">
      <t>ネンド</t>
    </rPh>
    <rPh sb="46" eb="49">
      <t>チホウサイ</t>
    </rPh>
    <rPh sb="50" eb="52">
      <t>ハッコウ</t>
    </rPh>
    <rPh sb="53" eb="55">
      <t>ヨクセイ</t>
    </rPh>
    <rPh sb="57" eb="60">
      <t>チホウサイ</t>
    </rPh>
    <rPh sb="61" eb="63">
      <t>ショウカン</t>
    </rPh>
    <rPh sb="64" eb="66">
      <t>ジュンチョウ</t>
    </rPh>
    <rPh sb="67" eb="68">
      <t>オコナ</t>
    </rPh>
    <rPh sb="76" eb="78">
      <t>ゲンショウ</t>
    </rPh>
    <rPh sb="78" eb="80">
      <t>ケイコウ</t>
    </rPh>
    <rPh sb="81" eb="83">
      <t>スイイ</t>
    </rPh>
    <rPh sb="93" eb="95">
      <t>ヘイセイ</t>
    </rPh>
    <rPh sb="97" eb="99">
      <t>ネンド</t>
    </rPh>
    <rPh sb="101" eb="104">
      <t>ダイキボ</t>
    </rPh>
    <rPh sb="104" eb="106">
      <t>ジギョウ</t>
    </rPh>
    <rPh sb="107" eb="108">
      <t>ト</t>
    </rPh>
    <rPh sb="109" eb="110">
      <t>ク</t>
    </rPh>
    <rPh sb="115" eb="117">
      <t>ヘイセイ</t>
    </rPh>
    <rPh sb="119" eb="121">
      <t>ネンド</t>
    </rPh>
    <rPh sb="123" eb="126">
      <t>チホウサイ</t>
    </rPh>
    <rPh sb="127" eb="129">
      <t>シンキ</t>
    </rPh>
    <rPh sb="129" eb="132">
      <t>ハッコウガク</t>
    </rPh>
    <rPh sb="133" eb="135">
      <t>ゾウカ</t>
    </rPh>
    <rPh sb="138" eb="140">
      <t>ミコ</t>
    </rPh>
    <rPh sb="145" eb="147">
      <t>ガンリ</t>
    </rPh>
    <rPh sb="147" eb="149">
      <t>ショウカン</t>
    </rPh>
    <rPh sb="151" eb="153">
      <t>イチブ</t>
    </rPh>
    <rPh sb="159" eb="161">
      <t>キジュン</t>
    </rPh>
    <rPh sb="161" eb="163">
      <t>ザイセイ</t>
    </rPh>
    <rPh sb="163" eb="165">
      <t>ジュヨウ</t>
    </rPh>
    <rPh sb="165" eb="166">
      <t>ガク</t>
    </rPh>
    <rPh sb="167" eb="169">
      <t>サンニュウ</t>
    </rPh>
    <rPh sb="177" eb="179">
      <t>ヘイセイ</t>
    </rPh>
    <rPh sb="181" eb="183">
      <t>ネンド</t>
    </rPh>
    <rPh sb="185" eb="187">
      <t>ガンリ</t>
    </rPh>
    <rPh sb="187" eb="190">
      <t>ショウカンキン</t>
    </rPh>
    <rPh sb="191" eb="193">
      <t>ゾウカ</t>
    </rPh>
    <rPh sb="194" eb="195">
      <t>テン</t>
    </rPh>
    <rPh sb="197" eb="199">
      <t>ミコ</t>
    </rPh>
    <rPh sb="204" eb="206">
      <t>ショウライ</t>
    </rPh>
    <rPh sb="206" eb="208">
      <t>フタン</t>
    </rPh>
    <rPh sb="208" eb="210">
      <t>ヒリツ</t>
    </rPh>
    <rPh sb="210" eb="211">
      <t>オヨ</t>
    </rPh>
    <rPh sb="212" eb="214">
      <t>ジッシツ</t>
    </rPh>
    <rPh sb="214" eb="217">
      <t>コウサイヒ</t>
    </rPh>
    <rPh sb="217" eb="219">
      <t>ヒリツ</t>
    </rPh>
    <rPh sb="220" eb="222">
      <t>ジョウショウ</t>
    </rPh>
    <rPh sb="229" eb="231">
      <t>ソウテイ</t>
    </rPh>
    <rPh sb="248" eb="250">
      <t>イジョウ</t>
    </rPh>
    <rPh sb="251" eb="253">
      <t>コウサイ</t>
    </rPh>
    <rPh sb="253" eb="254">
      <t>ヒ</t>
    </rPh>
    <rPh sb="255" eb="258">
      <t>テキセイカ</t>
    </rPh>
    <rPh sb="259" eb="260">
      <t>ト</t>
    </rPh>
    <rPh sb="261" eb="262">
      <t>ク</t>
    </rPh>
    <rPh sb="266" eb="268">
      <t>ヒツヨウ</t>
    </rPh>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</si>
  <si>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ことが想定される。一方、有形固定資産減価償却率は類似団体と比較して若干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</si>
</sst>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7" xfId="30" applyNumberFormat="1" applyFont="1" applyBorder="1" applyAlignment="1" applyProtection="1">
      <alignment horizontal="right" vertical="center" shrinkToFit="1"/>
      <protection locked="0"/>
    </xf>
    <xf numFmtId="188" fontId="26" fillId="0" borderId="113" xfId="30" applyNumberFormat="1" applyFont="1" applyBorder="1" applyAlignment="1" applyProtection="1">
      <alignment horizontal="right" vertical="center" shrinkToFit="1"/>
      <protection locked="0"/>
    </xf>
    <xf numFmtId="188" fontId="26" fillId="0" borderId="120"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70535</c:v>
                </c:pt>
                <c:pt idx="1">
                  <c:v>103256</c:v>
                </c:pt>
                <c:pt idx="2">
                  <c:v>86099</c:v>
                </c:pt>
                <c:pt idx="3">
                  <c:v>279350</c:v>
                </c:pt>
                <c:pt idx="4">
                  <c:v>255581</c:v>
                </c:pt>
              </c:numCache>
            </c:numRef>
          </c:val>
        </c:ser>
        <c:dLbls/>
        <c:marker val="1"/>
        <c:axId val="76899840"/>
        <c:axId val="76900992"/>
      </c:lineChart>
      <c:catAx>
        <c:axId val="76899840"/>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900992"/>
        <c:crosses val="autoZero"/>
        <c:auto val="1"/>
        <c:lblAlgn val="ctr"/>
        <c:lblOffset val="100"/>
        <c:tickLblSkip val="1"/>
        <c:tickMarkSkip val="1"/>
      </c:catAx>
      <c:valAx>
        <c:axId val="76900992"/>
        <c:scaling>
          <c:orientation val="minMax"/>
          <c:max val="35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899840"/>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8.92</c:v>
                </c:pt>
                <c:pt idx="1">
                  <c:v>7.69</c:v>
                </c:pt>
                <c:pt idx="2">
                  <c:v>7.1</c:v>
                </c:pt>
                <c:pt idx="3">
                  <c:v>6.76</c:v>
                </c:pt>
                <c:pt idx="4">
                  <c:v>7.93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26.81</c:v>
                </c:pt>
                <c:pt idx="1">
                  <c:v>29.67</c:v>
                </c:pt>
                <c:pt idx="2">
                  <c:v>30.89</c:v>
                </c:pt>
                <c:pt idx="3">
                  <c:v>31.79</c:v>
                </c:pt>
                <c:pt idx="4">
                  <c:v>32.590000000000003</c:v>
                </c:pt>
              </c:numCache>
            </c:numRef>
          </c:val>
        </c:ser>
        <c:dLbls/>
        <c:gapWidth val="250"/>
        <c:overlap val="100"/>
        <c:axId val="99965184"/>
        <c:axId val="10003660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-0.38</c:v>
                </c:pt>
                <c:pt idx="1">
                  <c:v>-3.32</c:v>
                </c:pt>
                <c:pt idx="2">
                  <c:v>-3.03</c:v>
                </c:pt>
                <c:pt idx="3">
                  <c:v>-4.12</c:v>
                </c:pt>
                <c:pt idx="4">
                  <c:v>-1.4</c:v>
                </c:pt>
              </c:numCache>
            </c:numRef>
          </c:val>
        </c:ser>
        <c:dLbls/>
        <c:marker val="1"/>
        <c:axId val="99965184"/>
        <c:axId val="100036608"/>
      </c:lineChart>
      <c:catAx>
        <c:axId val="9996518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0036608"/>
        <c:crosses val="autoZero"/>
        <c:auto val="1"/>
        <c:lblAlgn val="ctr"/>
        <c:lblOffset val="100"/>
        <c:tickLblSkip val="1"/>
        <c:tickMarkSkip val="1"/>
      </c:catAx>
      <c:valAx>
        <c:axId val="10003660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9651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介護老人保健施設特別会計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0.05</c:v>
                </c:pt>
                <c:pt idx="2">
                  <c:v>#N/A</c:v>
                </c:pt>
                <c:pt idx="3">
                  <c:v>0.05</c:v>
                </c:pt>
                <c:pt idx="4">
                  <c:v>#N/A</c:v>
                </c:pt>
                <c:pt idx="5">
                  <c:v>0.05</c:v>
                </c:pt>
                <c:pt idx="6">
                  <c:v>#N/A</c:v>
                </c:pt>
                <c:pt idx="7">
                  <c:v>0.06</c:v>
                </c:pt>
                <c:pt idx="8">
                  <c:v>#N/A</c:v>
                </c:pt>
                <c:pt idx="9">
                  <c:v>0</c:v>
                </c:pt>
              </c:numCache>
            </c:numRef>
          </c:val>
        </c:ser>
        <c:ser>
          <c:idx val="3"/>
          <c:order val="3"/>
          <c:tx>
            <c:strRef>
              <c:f>データシート!$A$30</c:f>
              <c:strCache>
                <c:ptCount val="1"/>
                <c:pt idx="0">
                  <c:v>訪問看護特別会計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0.03</c:v>
                </c:pt>
                <c:pt idx="2">
                  <c:v>#N/A</c:v>
                </c:pt>
                <c:pt idx="3">
                  <c:v>0.01</c:v>
                </c:pt>
                <c:pt idx="4">
                  <c:v>#N/A</c:v>
                </c:pt>
                <c:pt idx="5">
                  <c:v>0.02</c:v>
                </c:pt>
                <c:pt idx="6">
                  <c:v>#N/A</c:v>
                </c:pt>
                <c:pt idx="7">
                  <c:v>0.01</c:v>
                </c:pt>
                <c:pt idx="8">
                  <c:v>#N/A</c:v>
                </c:pt>
                <c:pt idx="9">
                  <c:v>0.01</c:v>
                </c:pt>
              </c:numCache>
            </c:numRef>
          </c:val>
        </c:ser>
        <c:ser>
          <c:idx val="4"/>
          <c:order val="4"/>
          <c:tx>
            <c:strRef>
              <c:f>データシート!$A$31</c:f>
              <c:strCache>
                <c:ptCount val="1"/>
                <c:pt idx="0">
                  <c:v>生活排水個別処理事業特別会計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c:v>
                </c:pt>
                <c:pt idx="4">
                  <c:v>#N/A</c:v>
                </c:pt>
                <c:pt idx="5">
                  <c:v>0.08</c:v>
                </c:pt>
                <c:pt idx="6">
                  <c:v>#N/A</c:v>
                </c:pt>
                <c:pt idx="7">
                  <c:v>7.0000000000000007E-2</c:v>
                </c:pt>
                <c:pt idx="8">
                  <c:v>#N/A</c:v>
                </c:pt>
                <c:pt idx="9">
                  <c:v>0.03</c:v>
                </c:pt>
              </c:numCache>
            </c:numRef>
          </c:val>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0.09</c:v>
                </c:pt>
                <c:pt idx="2">
                  <c:v>#N/A</c:v>
                </c:pt>
                <c:pt idx="3">
                  <c:v>0.11</c:v>
                </c:pt>
                <c:pt idx="4">
                  <c:v>#N/A</c:v>
                </c:pt>
                <c:pt idx="5">
                  <c:v>0.23</c:v>
                </c:pt>
                <c:pt idx="6">
                  <c:v>#N/A</c:v>
                </c:pt>
                <c:pt idx="7">
                  <c:v>0.19</c:v>
                </c:pt>
                <c:pt idx="8">
                  <c:v>#N/A</c:v>
                </c:pt>
                <c:pt idx="9">
                  <c:v>0.27</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0.21</c:v>
                </c:pt>
                <c:pt idx="2">
                  <c:v>#N/A</c:v>
                </c:pt>
                <c:pt idx="3">
                  <c:v>0.21</c:v>
                </c:pt>
                <c:pt idx="4">
                  <c:v>#N/A</c:v>
                </c:pt>
                <c:pt idx="5">
                  <c:v>0.44</c:v>
                </c:pt>
                <c:pt idx="6">
                  <c:v>#N/A</c:v>
                </c:pt>
                <c:pt idx="7">
                  <c:v>0.65</c:v>
                </c:pt>
                <c:pt idx="8">
                  <c:v>#N/A</c:v>
                </c:pt>
                <c:pt idx="9">
                  <c:v>1.03</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1.24</c:v>
                </c:pt>
                <c:pt idx="2">
                  <c:v>#N/A</c:v>
                </c:pt>
                <c:pt idx="3">
                  <c:v>1.92</c:v>
                </c:pt>
                <c:pt idx="4">
                  <c:v>#N/A</c:v>
                </c:pt>
                <c:pt idx="5">
                  <c:v>1.5</c:v>
                </c:pt>
                <c:pt idx="6">
                  <c:v>#N/A</c:v>
                </c:pt>
                <c:pt idx="7">
                  <c:v>1.67</c:v>
                </c:pt>
                <c:pt idx="8">
                  <c:v>#N/A</c:v>
                </c:pt>
                <c:pt idx="9">
                  <c:v>1.38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8.92</c:v>
                </c:pt>
                <c:pt idx="2">
                  <c:v>#N/A</c:v>
                </c:pt>
                <c:pt idx="3">
                  <c:v>7.68</c:v>
                </c:pt>
                <c:pt idx="4">
                  <c:v>#N/A</c:v>
                </c:pt>
                <c:pt idx="5">
                  <c:v>7.09</c:v>
                </c:pt>
                <c:pt idx="6">
                  <c:v>#N/A</c:v>
                </c:pt>
                <c:pt idx="7">
                  <c:v>6.76</c:v>
                </c:pt>
                <c:pt idx="8">
                  <c:v>#N/A</c:v>
                </c:pt>
                <c:pt idx="9">
                  <c:v>7.92</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13.17</c:v>
                </c:pt>
                <c:pt idx="2">
                  <c:v>#N/A</c:v>
                </c:pt>
                <c:pt idx="3">
                  <c:v>11.72</c:v>
                </c:pt>
                <c:pt idx="4">
                  <c:v>#N/A</c:v>
                </c:pt>
                <c:pt idx="5">
                  <c:v>13.05</c:v>
                </c:pt>
                <c:pt idx="6">
                  <c:v>#N/A</c:v>
                </c:pt>
                <c:pt idx="7">
                  <c:v>14.9</c:v>
                </c:pt>
                <c:pt idx="8">
                  <c:v>#N/A</c:v>
                </c:pt>
                <c:pt idx="9">
                  <c:v>15.6</c:v>
                </c:pt>
              </c:numCache>
            </c:numRef>
          </c:val>
        </c:ser>
        <c:dLbls/>
        <c:overlap val="100"/>
        <c:axId val="109881984"/>
        <c:axId val="110145920"/>
      </c:barChart>
      <c:catAx>
        <c:axId val="10988198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0145920"/>
        <c:crosses val="autoZero"/>
        <c:auto val="1"/>
        <c:lblAlgn val="ctr"/>
        <c:lblOffset val="100"/>
        <c:tickLblSkip val="1"/>
        <c:tickMarkSkip val="1"/>
      </c:catAx>
      <c:valAx>
        <c:axId val="11014592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988198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1E-2"/>
          <c:y val="8.7976539589442848E-2"/>
          <c:w val="0.903563171368442"/>
          <c:h val="0.63929618768328511"/>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841</c:v>
                </c:pt>
                <c:pt idx="5">
                  <c:v>790</c:v>
                </c:pt>
                <c:pt idx="8">
                  <c:v>772</c:v>
                </c:pt>
                <c:pt idx="11">
                  <c:v>750</c:v>
                </c:pt>
                <c:pt idx="14">
                  <c:v>755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13</c:v>
                </c:pt>
                <c:pt idx="3">
                  <c:v>12</c:v>
                </c:pt>
                <c:pt idx="6">
                  <c:v>12</c:v>
                </c:pt>
                <c:pt idx="9">
                  <c:v>7</c:v>
                </c:pt>
                <c:pt idx="12">
                  <c:v>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50</c:v>
                </c:pt>
                <c:pt idx="3">
                  <c:v>39</c:v>
                </c:pt>
                <c:pt idx="6">
                  <c:v>28</c:v>
                </c:pt>
                <c:pt idx="9">
                  <c:v>25</c:v>
                </c:pt>
                <c:pt idx="12">
                  <c:v>25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213</c:v>
                </c:pt>
                <c:pt idx="3">
                  <c:v>209</c:v>
                </c:pt>
                <c:pt idx="6">
                  <c:v>216</c:v>
                </c:pt>
                <c:pt idx="9">
                  <c:v>216</c:v>
                </c:pt>
                <c:pt idx="12">
                  <c:v>221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896</c:v>
                </c:pt>
                <c:pt idx="3">
                  <c:v>825</c:v>
                </c:pt>
                <c:pt idx="6">
                  <c:v>794</c:v>
                </c:pt>
                <c:pt idx="9">
                  <c:v>742</c:v>
                </c:pt>
                <c:pt idx="12">
                  <c:v>677</c:v>
                </c:pt>
              </c:numCache>
            </c:numRef>
          </c:val>
        </c:ser>
        <c:dLbls/>
        <c:gapWidth val="100"/>
        <c:overlap val="100"/>
        <c:axId val="111365120"/>
        <c:axId val="111383296"/>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331</c:v>
                </c:pt>
                <c:pt idx="2">
                  <c:v>#N/A</c:v>
                </c:pt>
                <c:pt idx="3">
                  <c:v>#N/A</c:v>
                </c:pt>
                <c:pt idx="4">
                  <c:v>295</c:v>
                </c:pt>
                <c:pt idx="5">
                  <c:v>#N/A</c:v>
                </c:pt>
                <c:pt idx="6">
                  <c:v>#N/A</c:v>
                </c:pt>
                <c:pt idx="7">
                  <c:v>278</c:v>
                </c:pt>
                <c:pt idx="8">
                  <c:v>#N/A</c:v>
                </c:pt>
                <c:pt idx="9">
                  <c:v>#N/A</c:v>
                </c:pt>
                <c:pt idx="10">
                  <c:v>240</c:v>
                </c:pt>
                <c:pt idx="11">
                  <c:v>#N/A</c:v>
                </c:pt>
                <c:pt idx="12">
                  <c:v>#N/A</c:v>
                </c:pt>
                <c:pt idx="13">
                  <c:v>173</c:v>
                </c:pt>
                <c:pt idx="14">
                  <c:v>#N/A</c:v>
                </c:pt>
              </c:numCache>
            </c:numRef>
          </c:val>
        </c:ser>
        <c:dLbls/>
        <c:marker val="1"/>
        <c:axId val="111365120"/>
        <c:axId val="111383296"/>
      </c:lineChart>
      <c:catAx>
        <c:axId val="1113651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383296"/>
        <c:crosses val="autoZero"/>
        <c:auto val="1"/>
        <c:lblAlgn val="ctr"/>
        <c:lblOffset val="100"/>
        <c:tickLblSkip val="1"/>
        <c:tickMarkSkip val="1"/>
      </c:catAx>
      <c:valAx>
        <c:axId val="11138329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36512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76E-2"/>
          <c:w val="0.8649688485908964"/>
          <c:h val="0.58918212773855416"/>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6325</c:v>
                </c:pt>
                <c:pt idx="5">
                  <c:v>6185</c:v>
                </c:pt>
                <c:pt idx="8">
                  <c:v>6020</c:v>
                </c:pt>
                <c:pt idx="11">
                  <c:v>6421</c:v>
                </c:pt>
                <c:pt idx="14">
                  <c:v>6937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68</c:v>
                </c:pt>
                <c:pt idx="5">
                  <c:v>62</c:v>
                </c:pt>
                <c:pt idx="8">
                  <c:v>53</c:v>
                </c:pt>
                <c:pt idx="11">
                  <c:v>50</c:v>
                </c:pt>
                <c:pt idx="14">
                  <c:v>49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2755</c:v>
                </c:pt>
                <c:pt idx="5">
                  <c:v>2936</c:v>
                </c:pt>
                <c:pt idx="8">
                  <c:v>2999</c:v>
                </c:pt>
                <c:pt idx="11">
                  <c:v>2898</c:v>
                </c:pt>
                <c:pt idx="14">
                  <c:v>3067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1085</c:v>
                </c:pt>
                <c:pt idx="3">
                  <c:v>1039</c:v>
                </c:pt>
                <c:pt idx="6">
                  <c:v>996</c:v>
                </c:pt>
                <c:pt idx="9">
                  <c:v>942</c:v>
                </c:pt>
                <c:pt idx="12">
                  <c:v>895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378</c:v>
                </c:pt>
                <c:pt idx="3">
                  <c:v>356</c:v>
                </c:pt>
                <c:pt idx="6">
                  <c:v>355</c:v>
                </c:pt>
                <c:pt idx="9">
                  <c:v>333</c:v>
                </c:pt>
                <c:pt idx="12">
                  <c:v>312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2811</c:v>
                </c:pt>
                <c:pt idx="3">
                  <c:v>2678</c:v>
                </c:pt>
                <c:pt idx="6">
                  <c:v>2679</c:v>
                </c:pt>
                <c:pt idx="9">
                  <c:v>2729</c:v>
                </c:pt>
                <c:pt idx="12">
                  <c:v>2772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55</c:v>
                </c:pt>
                <c:pt idx="3">
                  <c:v>45</c:v>
                </c:pt>
                <c:pt idx="6">
                  <c:v>35</c:v>
                </c:pt>
                <c:pt idx="9">
                  <c:v>28</c:v>
                </c:pt>
                <c:pt idx="12">
                  <c:v>23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6210</c:v>
                </c:pt>
                <c:pt idx="3">
                  <c:v>5951</c:v>
                </c:pt>
                <c:pt idx="6">
                  <c:v>5699</c:v>
                </c:pt>
                <c:pt idx="9">
                  <c:v>6288</c:v>
                </c:pt>
                <c:pt idx="12">
                  <c:v>7087</c:v>
                </c:pt>
              </c:numCache>
            </c:numRef>
          </c:val>
        </c:ser>
        <c:dLbls/>
        <c:gapWidth val="100"/>
        <c:overlap val="100"/>
        <c:axId val="111555328"/>
        <c:axId val="11155686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1392</c:v>
                </c:pt>
                <c:pt idx="2">
                  <c:v>#N/A</c:v>
                </c:pt>
                <c:pt idx="3">
                  <c:v>#N/A</c:v>
                </c:pt>
                <c:pt idx="4">
                  <c:v>886</c:v>
                </c:pt>
                <c:pt idx="5">
                  <c:v>#N/A</c:v>
                </c:pt>
                <c:pt idx="6">
                  <c:v>#N/A</c:v>
                </c:pt>
                <c:pt idx="7">
                  <c:v>692</c:v>
                </c:pt>
                <c:pt idx="8">
                  <c:v>#N/A</c:v>
                </c:pt>
                <c:pt idx="9">
                  <c:v>#N/A</c:v>
                </c:pt>
                <c:pt idx="10">
                  <c:v>952</c:v>
                </c:pt>
                <c:pt idx="11">
                  <c:v>#N/A</c:v>
                </c:pt>
                <c:pt idx="12">
                  <c:v>#N/A</c:v>
                </c:pt>
                <c:pt idx="13">
                  <c:v>1037</c:v>
                </c:pt>
                <c:pt idx="14">
                  <c:v>#N/A</c:v>
                </c:pt>
              </c:numCache>
            </c:numRef>
          </c:val>
        </c:ser>
        <c:dLbls/>
        <c:marker val="1"/>
        <c:axId val="111555328"/>
        <c:axId val="111556864"/>
      </c:lineChart>
      <c:catAx>
        <c:axId val="11155532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1556864"/>
        <c:crosses val="autoZero"/>
        <c:auto val="1"/>
        <c:lblAlgn val="ctr"/>
        <c:lblOffset val="100"/>
        <c:tickLblSkip val="1"/>
        <c:tickMarkSkip val="1"/>
      </c:catAx>
      <c:valAx>
        <c:axId val="11155686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55532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layout/>
              <c:tx>
                <c:strRef>
                  <c:f>公会計指標分析・財政指標組合せ分析表!$O$50</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pt idx="4">
                  <c:v>53.1</c:v>
                </c:pt>
              </c:numCache>
            </c:numRef>
          </c:xVal>
          <c:yVal>
            <c:numRef>
              <c:f>公会計指標分析・財政指標組合せ分析表!$K$51:$O$51</c:f>
              <c:numCache>
                <c:formatCode>#,##0.0;"▲ "#,##0.0</c:formatCode>
                <c:ptCount val="5"/>
                <c:pt idx="4">
                  <c:v>33.5</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layout/>
              <c:tx>
                <c:strRef>
                  <c:f>公会計指標分析・財政指標組合せ分析表!$O$50</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pt idx="4">
                  <c:v>56.4</c:v>
                </c:pt>
              </c:numCache>
            </c:numRef>
          </c:xVal>
          <c:yVal>
            <c:numRef>
              <c:f>公会計指標分析・財政指標組合せ分析表!$K$55:$O$55</c:f>
              <c:numCache>
                <c:formatCode>#,##0.0;"▲ "#,##0.0</c:formatCode>
                <c:ptCount val="5"/>
                <c:pt idx="4">
                  <c:v>0.8</c:v>
                </c:pt>
              </c:numCache>
            </c:numRef>
          </c:yVal>
        </c:ser>
        <c:dLbls/>
        <c:axId val="111766528"/>
        <c:axId val="111772800"/>
      </c:scatterChart>
      <c:valAx>
        <c:axId val="111766528"/>
        <c:scaling>
          <c:orientation val="minMax"/>
          <c:max val="56.7"/>
          <c:min val="52.9"/>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1772800"/>
        <c:crosses val="autoZero"/>
        <c:crossBetween val="midCat"/>
      </c:valAx>
      <c:valAx>
        <c:axId val="111772800"/>
        <c:scaling>
          <c:orientation val="minMax"/>
          <c:max val="39"/>
          <c:min val="-4"/>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766528"/>
        <c:crosses val="autoZero"/>
        <c:crossBetween val="midCat"/>
        <c:majorUnit val="4"/>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layout>
                <c:manualLayout>
                  <c:x val="-4.5171070442460146E-2"/>
                  <c:y val="-6.2527233115468414E-2"/>
                </c:manualLayout>
              </c:layout>
              <c:tx>
                <c:strRef>
                  <c:f>公会計指標分析・財政指標組合せ分析表!$M$72</c:f>
                  <c:strCache>
                    <c:ptCount val="1"/>
                    <c:pt idx="0">
                      <c:v>H25</c:v>
                    </c:pt>
                  </c:strCache>
                </c:strRef>
              </c:tx>
              <c:dLblPos val="r"/>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11.6</c:v>
                </c:pt>
                <c:pt idx="1">
                  <c:v>10.4</c:v>
                </c:pt>
                <c:pt idx="2">
                  <c:v>9.5</c:v>
                </c:pt>
                <c:pt idx="3">
                  <c:v>8.6</c:v>
                </c:pt>
                <c:pt idx="4">
                  <c:v>7.3</c:v>
                </c:pt>
              </c:numCache>
            </c:numRef>
          </c:xVal>
          <c:yVal>
            <c:numRef>
              <c:f>公会計指標分析・財政指標組合せ分析表!$K$73:$O$73</c:f>
              <c:numCache>
                <c:formatCode>#,##0.0;"▲ "#,##0.0</c:formatCode>
                <c:ptCount val="5"/>
                <c:pt idx="0">
                  <c:v>44.4</c:v>
                </c:pt>
                <c:pt idx="1">
                  <c:v>28.2</c:v>
                </c:pt>
                <c:pt idx="2">
                  <c:v>21.8</c:v>
                </c:pt>
                <c:pt idx="3">
                  <c:v>30.7</c:v>
                </c:pt>
                <c:pt idx="4">
                  <c:v>33.5</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layout>
                <c:manualLayout>
                  <c:x val="-1.823985408116742E-2"/>
                  <c:y val="-6.2527233115468414E-2"/>
                </c:manualLayout>
              </c:layout>
              <c:tx>
                <c:strRef>
                  <c:f>公会計指標分析・財政指標組合せ分析表!$N$72</c:f>
                  <c:strCache>
                    <c:ptCount val="1"/>
                    <c:pt idx="0">
                      <c:v>H26</c:v>
                    </c:pt>
                  </c:strCache>
                </c:strRef>
              </c:tx>
              <c:dLblPos val="r"/>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dLbls/>
        <c:axId val="111830912"/>
        <c:axId val="111861760"/>
      </c:scatterChart>
      <c:valAx>
        <c:axId val="111830912"/>
        <c:scaling>
          <c:orientation val="minMax"/>
          <c:max val="12.3"/>
          <c:min val="7"/>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1861760"/>
        <c:crosses val="autoZero"/>
        <c:crossBetween val="midCat"/>
      </c:valAx>
      <c:valAx>
        <c:axId val="111861760"/>
        <c:scaling>
          <c:orientation val="minMax"/>
          <c:max val="52"/>
          <c:min val="-5"/>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830912"/>
        <c:crosses val="autoZero"/>
        <c:crossBetween val="midCat"/>
        <c:majorUnit val="5"/>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前年度</a:t>
          </a:r>
          <a:r>
            <a:rPr lang="ja-JP" altLang="en-US" sz="1300" b="0" i="0" baseline="0">
              <a:solidFill>
                <a:schemeClr val="dk1"/>
              </a:solidFill>
              <a:effectLst/>
              <a:latin typeface="+mn-lt"/>
              <a:ea typeface="+mn-ea"/>
              <a:cs typeface="+mn-cs"/>
            </a:rPr>
            <a:t>を０．０１ポイント上回る</a:t>
          </a:r>
          <a:r>
            <a:rPr lang="ja-JP" altLang="ja-JP" sz="1300" b="0" i="0" baseline="0">
              <a:solidFill>
                <a:schemeClr val="dk1"/>
              </a:solidFill>
              <a:effectLst/>
              <a:latin typeface="+mn-lt"/>
              <a:ea typeface="+mn-ea"/>
              <a:cs typeface="+mn-cs"/>
            </a:rPr>
            <a:t>０．１</a:t>
          </a:r>
          <a:r>
            <a:rPr lang="ja-JP" altLang="en-US" sz="1300" b="0" i="0" baseline="0">
              <a:solidFill>
                <a:schemeClr val="dk1"/>
              </a:solidFill>
              <a:effectLst/>
              <a:latin typeface="+mn-lt"/>
              <a:ea typeface="+mn-ea"/>
              <a:cs typeface="+mn-cs"/>
            </a:rPr>
            <a:t>９ポイント</a:t>
          </a:r>
          <a:r>
            <a:rPr lang="ja-JP" altLang="ja-JP" sz="1300" b="0" i="0" baseline="0">
              <a:solidFill>
                <a:schemeClr val="dk1"/>
              </a:solidFill>
              <a:effectLst/>
              <a:latin typeface="+mn-lt"/>
              <a:ea typeface="+mn-ea"/>
              <a:cs typeface="+mn-cs"/>
            </a:rPr>
            <a:t>と</a:t>
          </a:r>
          <a:r>
            <a:rPr lang="ja-JP" altLang="en-US" sz="1300" b="0" i="0" baseline="0">
              <a:solidFill>
                <a:schemeClr val="dk1"/>
              </a:solidFill>
              <a:effectLst/>
              <a:latin typeface="+mn-lt"/>
              <a:ea typeface="+mn-ea"/>
              <a:cs typeface="+mn-cs"/>
            </a:rPr>
            <a:t>なったが、</a:t>
          </a:r>
          <a:r>
            <a:rPr lang="ja-JP" altLang="ja-JP" sz="1300" b="0" i="0" baseline="0">
              <a:solidFill>
                <a:schemeClr val="dk1"/>
              </a:solidFill>
              <a:effectLst/>
              <a:latin typeface="+mn-lt"/>
              <a:ea typeface="+mn-ea"/>
              <a:cs typeface="+mn-cs"/>
            </a:rPr>
            <a:t>依然として類似団体平均を大きく下回っている。人口の減少や全国平均を上回る高齢化率に加え、町内に中核となる産業がないことにより財政基盤が脆弱である。</a:t>
          </a:r>
          <a:r>
            <a:rPr lang="ja-JP" altLang="en-US" sz="1300" b="0" i="0" baseline="0">
              <a:solidFill>
                <a:schemeClr val="dk1"/>
              </a:solidFill>
              <a:effectLst/>
              <a:latin typeface="+mn-lt"/>
              <a:ea typeface="+mn-ea"/>
              <a:cs typeface="+mn-cs"/>
            </a:rPr>
            <a:t>積極的な</a:t>
          </a:r>
          <a:r>
            <a:rPr lang="ja-JP" altLang="ja-JP" sz="1300" b="0" i="0" baseline="0">
              <a:solidFill>
                <a:schemeClr val="dk1"/>
              </a:solidFill>
              <a:effectLst/>
              <a:latin typeface="+mn-lt"/>
              <a:ea typeface="+mn-ea"/>
              <a:cs typeface="+mn-cs"/>
            </a:rPr>
            <a:t>企業誘致</a:t>
          </a:r>
          <a:r>
            <a:rPr lang="ja-JP" altLang="en-US" sz="1300" b="0" i="0" baseline="0">
              <a:solidFill>
                <a:schemeClr val="dk1"/>
              </a:solidFill>
              <a:effectLst/>
              <a:latin typeface="+mn-lt"/>
              <a:ea typeface="+mn-ea"/>
              <a:cs typeface="+mn-cs"/>
            </a:rPr>
            <a:t>の推進</a:t>
          </a:r>
          <a:r>
            <a:rPr lang="ja-JP" altLang="ja-JP" sz="1300" b="0" i="0" baseline="0">
              <a:solidFill>
                <a:schemeClr val="dk1"/>
              </a:solidFill>
              <a:effectLst/>
              <a:latin typeface="+mn-lt"/>
              <a:ea typeface="+mn-ea"/>
              <a:cs typeface="+mn-cs"/>
            </a:rPr>
            <a:t>を始め、退職者不補充等による職員数の削減による人件費の削減、緊急に必要な事業の峻別など歳出の徹底的な見直し</a:t>
          </a:r>
          <a:r>
            <a:rPr lang="ja-JP" altLang="en-US" sz="1300" b="0" i="0" baseline="0">
              <a:solidFill>
                <a:schemeClr val="dk1"/>
              </a:solidFill>
              <a:effectLst/>
              <a:latin typeface="+mn-lt"/>
              <a:ea typeface="+mn-ea"/>
              <a:cs typeface="+mn-cs"/>
            </a:rPr>
            <a:t>を行い</a:t>
          </a:r>
          <a:r>
            <a:rPr lang="ja-JP" altLang="ja-JP" sz="1300" b="0" i="0" baseline="0">
              <a:solidFill>
                <a:schemeClr val="dk1"/>
              </a:solidFill>
              <a:effectLst/>
              <a:latin typeface="+mn-lt"/>
              <a:ea typeface="+mn-ea"/>
              <a:cs typeface="+mn-cs"/>
            </a:rPr>
            <a:t>、活力あるまちづくりを展開しつつ、行政の効率化に努めることにより財政の健全化を図る。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84667</xdr:rowOff>
    </xdr:from>
    <xdr:to>
      <xdr:col>7</xdr:col>
      <xdr:colOff>152400</xdr:colOff>
      <xdr:row>44</xdr:row>
      <xdr:rowOff>96157</xdr:rowOff>
    </xdr:to>
    <xdr:cxnSp macro="">
      <xdr:nvCxnSpPr>
        <xdr:cNvPr id="69" name="直線コネクタ 68"/>
        <xdr:cNvCxnSpPr/>
      </xdr:nvCxnSpPr>
      <xdr:spPr>
        <a:xfrm flipV="1">
          <a:off x="4114800" y="7628467"/>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96157</xdr:rowOff>
    </xdr:from>
    <xdr:to>
      <xdr:col>6</xdr:col>
      <xdr:colOff>0</xdr:colOff>
      <xdr:row>44</xdr:row>
      <xdr:rowOff>96157</xdr:rowOff>
    </xdr:to>
    <xdr:cxnSp macro="">
      <xdr:nvCxnSpPr>
        <xdr:cNvPr id="72" name="直線コネクタ 71"/>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96157</xdr:rowOff>
    </xdr:from>
    <xdr:to>
      <xdr:col>4</xdr:col>
      <xdr:colOff>482600</xdr:colOff>
      <xdr:row>44</xdr:row>
      <xdr:rowOff>96157</xdr:rowOff>
    </xdr:to>
    <xdr:cxnSp macro="">
      <xdr:nvCxnSpPr>
        <xdr:cNvPr id="75" name="直線コネクタ 74"/>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84667</xdr:rowOff>
    </xdr:from>
    <xdr:to>
      <xdr:col>3</xdr:col>
      <xdr:colOff>279400</xdr:colOff>
      <xdr:row>44</xdr:row>
      <xdr:rowOff>96157</xdr:rowOff>
    </xdr:to>
    <xdr:cxnSp macro="">
      <xdr:nvCxnSpPr>
        <xdr:cNvPr id="78" name="直線コネクタ 77"/>
        <xdr:cNvCxnSpPr/>
      </xdr:nvCxnSpPr>
      <xdr:spPr>
        <a:xfrm>
          <a:off x="1447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33867</xdr:rowOff>
    </xdr:from>
    <xdr:to>
      <xdr:col>7</xdr:col>
      <xdr:colOff>203200</xdr:colOff>
      <xdr:row>44</xdr:row>
      <xdr:rowOff>135467</xdr:rowOff>
    </xdr:to>
    <xdr:sp macro="" textlink="">
      <xdr:nvSpPr>
        <xdr:cNvPr id="88" name="円/楕円 87"/>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101194</xdr:rowOff>
    </xdr:from>
    <xdr:ext cx="762000" cy="259045"/>
    <xdr:sp macro="" textlink="">
      <xdr:nvSpPr>
        <xdr:cNvPr id="89" name="財政力該当値テキスト"/>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45357</xdr:rowOff>
    </xdr:from>
    <xdr:to>
      <xdr:col>6</xdr:col>
      <xdr:colOff>50800</xdr:colOff>
      <xdr:row>44</xdr:row>
      <xdr:rowOff>146957</xdr:rowOff>
    </xdr:to>
    <xdr:sp macro="" textlink="">
      <xdr:nvSpPr>
        <xdr:cNvPr id="90" name="円/楕円 89"/>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131734</xdr:rowOff>
    </xdr:from>
    <xdr:ext cx="736600" cy="259045"/>
    <xdr:sp macro="" textlink="">
      <xdr:nvSpPr>
        <xdr:cNvPr id="91" name="テキスト ボックス 90"/>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2" name="円/楕円 91"/>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3" name="テキスト ボックス 92"/>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45357</xdr:rowOff>
    </xdr:from>
    <xdr:to>
      <xdr:col>3</xdr:col>
      <xdr:colOff>330200</xdr:colOff>
      <xdr:row>44</xdr:row>
      <xdr:rowOff>146957</xdr:rowOff>
    </xdr:to>
    <xdr:sp macro="" textlink="">
      <xdr:nvSpPr>
        <xdr:cNvPr id="94" name="円/楕円 93"/>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131734</xdr:rowOff>
    </xdr:from>
    <xdr:ext cx="762000" cy="259045"/>
    <xdr:sp macro="" textlink="">
      <xdr:nvSpPr>
        <xdr:cNvPr id="95" name="テキスト ボックス 94"/>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33867</xdr:rowOff>
    </xdr:from>
    <xdr:to>
      <xdr:col>2</xdr:col>
      <xdr:colOff>127000</xdr:colOff>
      <xdr:row>44</xdr:row>
      <xdr:rowOff>135467</xdr:rowOff>
    </xdr:to>
    <xdr:sp macro="" textlink="">
      <xdr:nvSpPr>
        <xdr:cNvPr id="96" name="円/楕円 95"/>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120244</xdr:rowOff>
    </xdr:from>
    <xdr:ext cx="762000" cy="259045"/>
    <xdr:sp macro="" textlink="">
      <xdr:nvSpPr>
        <xdr:cNvPr id="97" name="テキスト ボックス 96"/>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多面的機能支払い交付金</a:t>
          </a:r>
          <a:r>
            <a:rPr lang="ja-JP" altLang="en-US" sz="1300" b="0" i="0" baseline="0">
              <a:solidFill>
                <a:schemeClr val="dk1"/>
              </a:solidFill>
              <a:effectLst/>
              <a:latin typeface="+mn-lt"/>
              <a:ea typeface="+mn-ea"/>
              <a:cs typeface="+mn-cs"/>
            </a:rPr>
            <a:t>など</a:t>
          </a:r>
          <a:r>
            <a:rPr lang="ja-JP" altLang="ja-JP" sz="1300" b="0" i="0" baseline="0">
              <a:solidFill>
                <a:schemeClr val="dk1"/>
              </a:solidFill>
              <a:effectLst/>
              <a:latin typeface="+mn-lt"/>
              <a:ea typeface="+mn-ea"/>
              <a:cs typeface="+mn-cs"/>
            </a:rPr>
            <a:t>の増加に伴い補助費等が増加</a:t>
          </a:r>
          <a:r>
            <a:rPr lang="ja-JP" altLang="en-US" sz="1300" b="0" i="0" baseline="0">
              <a:solidFill>
                <a:schemeClr val="dk1"/>
              </a:solidFill>
              <a:effectLst/>
              <a:latin typeface="+mn-lt"/>
              <a:ea typeface="+mn-ea"/>
              <a:cs typeface="+mn-cs"/>
            </a:rPr>
            <a:t>したものの、例年より</a:t>
          </a:r>
          <a:r>
            <a:rPr lang="ja-JP" altLang="ja-JP" sz="1300" b="0" i="0" baseline="0">
              <a:solidFill>
                <a:schemeClr val="dk1"/>
              </a:solidFill>
              <a:effectLst/>
              <a:latin typeface="+mn-lt"/>
              <a:ea typeface="+mn-ea"/>
              <a:cs typeface="+mn-cs"/>
            </a:rPr>
            <a:t>降雪量が少なかった</a:t>
          </a:r>
          <a:r>
            <a:rPr lang="ja-JP" altLang="en-US" sz="1300" b="0" i="0" baseline="0">
              <a:solidFill>
                <a:schemeClr val="dk1"/>
              </a:solidFill>
              <a:effectLst/>
              <a:latin typeface="+mn-lt"/>
              <a:ea typeface="+mn-ea"/>
              <a:cs typeface="+mn-cs"/>
            </a:rPr>
            <a:t>為、</a:t>
          </a:r>
          <a:r>
            <a:rPr lang="ja-JP" altLang="ja-JP" sz="1300" b="0" i="0" baseline="0">
              <a:solidFill>
                <a:schemeClr val="dk1"/>
              </a:solidFill>
              <a:effectLst/>
              <a:latin typeface="+mn-lt"/>
              <a:ea typeface="+mn-ea"/>
              <a:cs typeface="+mn-cs"/>
            </a:rPr>
            <a:t>維持補修費</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除雪経費</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が減少したこと</a:t>
          </a:r>
          <a:r>
            <a:rPr lang="ja-JP" altLang="en-US" sz="1300" b="0" i="0" baseline="0">
              <a:solidFill>
                <a:schemeClr val="dk1"/>
              </a:solidFill>
              <a:effectLst/>
              <a:latin typeface="+mn-lt"/>
              <a:ea typeface="+mn-ea"/>
              <a:cs typeface="+mn-cs"/>
            </a:rPr>
            <a:t>や、</a:t>
          </a:r>
          <a:r>
            <a:rPr lang="ja-JP" altLang="ja-JP" sz="1300" b="0" i="0" baseline="0">
              <a:solidFill>
                <a:schemeClr val="dk1"/>
              </a:solidFill>
              <a:effectLst/>
              <a:latin typeface="+mn-lt"/>
              <a:ea typeface="+mn-ea"/>
              <a:cs typeface="+mn-cs"/>
            </a:rPr>
            <a:t>平成１９年度から実施した高利率の地方債の借換等により公債費の削減（４２百万円削減）</a:t>
          </a:r>
          <a:r>
            <a:rPr lang="ja-JP" altLang="en-US" sz="1300" b="0" i="0" baseline="0">
              <a:solidFill>
                <a:schemeClr val="dk1"/>
              </a:solidFill>
              <a:effectLst/>
              <a:latin typeface="+mn-lt"/>
              <a:ea typeface="+mn-ea"/>
              <a:cs typeface="+mn-cs"/>
            </a:rPr>
            <a:t>により</a:t>
          </a:r>
          <a:r>
            <a:rPr lang="ja-JP" altLang="ja-JP" sz="1300" b="0" i="0" baseline="0">
              <a:solidFill>
                <a:schemeClr val="dk1"/>
              </a:solidFill>
              <a:effectLst/>
              <a:latin typeface="+mn-lt"/>
              <a:ea typeface="+mn-ea"/>
              <a:cs typeface="+mn-cs"/>
            </a:rPr>
            <a:t>、類似団体平均を若干</a:t>
          </a:r>
          <a:r>
            <a:rPr lang="ja-JP" altLang="en-US" sz="1300" b="0" i="0" baseline="0">
              <a:solidFill>
                <a:schemeClr val="dk1"/>
              </a:solidFill>
              <a:effectLst/>
              <a:latin typeface="+mn-lt"/>
              <a:ea typeface="+mn-ea"/>
              <a:cs typeface="+mn-cs"/>
            </a:rPr>
            <a:t>下</a:t>
          </a:r>
          <a:r>
            <a:rPr lang="ja-JP" altLang="ja-JP" sz="1300" b="0" i="0" baseline="0">
              <a:solidFill>
                <a:schemeClr val="dk1"/>
              </a:solidFill>
              <a:effectLst/>
              <a:latin typeface="+mn-lt"/>
              <a:ea typeface="+mn-ea"/>
              <a:cs typeface="+mn-cs"/>
            </a:rPr>
            <a:t>回</a:t>
          </a:r>
          <a:r>
            <a:rPr lang="ja-JP" altLang="en-US" sz="1300" b="0" i="0" baseline="0">
              <a:solidFill>
                <a:schemeClr val="dk1"/>
              </a:solidFill>
              <a:effectLst/>
              <a:latin typeface="+mn-lt"/>
              <a:ea typeface="+mn-ea"/>
              <a:cs typeface="+mn-cs"/>
            </a:rPr>
            <a:t>る８２．７ポイントとなった</a:t>
          </a:r>
          <a:r>
            <a:rPr lang="ja-JP" altLang="ja-JP" sz="1300" b="0" i="0" baseline="0">
              <a:solidFill>
                <a:schemeClr val="dk1"/>
              </a:solidFill>
              <a:effectLst/>
              <a:latin typeface="+mn-lt"/>
              <a:ea typeface="+mn-ea"/>
              <a:cs typeface="+mn-cs"/>
            </a:rPr>
            <a:t>。</a:t>
          </a:r>
          <a:endParaRPr lang="ja-JP" altLang="ja-JP" sz="1300">
            <a:effectLst/>
          </a:endParaRPr>
        </a:p>
        <a:p>
          <a:pPr rtl="0"/>
          <a:r>
            <a:rPr lang="ja-JP" altLang="ja-JP" sz="13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しかし</a:t>
          </a:r>
          <a:r>
            <a:rPr lang="ja-JP" altLang="ja-JP" sz="1300" b="0" i="0" baseline="0">
              <a:solidFill>
                <a:schemeClr val="dk1"/>
              </a:solidFill>
              <a:effectLst/>
              <a:latin typeface="+mn-lt"/>
              <a:ea typeface="+mn-ea"/>
              <a:cs typeface="+mn-cs"/>
            </a:rPr>
            <a:t>、人件費に係るものが２</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％前後と比較的高い水準にあるため、職員数の削減や業務効率化による時間外手当等の削減など義務的経費の削減に努め、類似団体平均を上回るように努める。</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102235</xdr:rowOff>
    </xdr:from>
    <xdr:to>
      <xdr:col>7</xdr:col>
      <xdr:colOff>152400</xdr:colOff>
      <xdr:row>64</xdr:row>
      <xdr:rowOff>43392</xdr:rowOff>
    </xdr:to>
    <xdr:cxnSp macro="">
      <xdr:nvCxnSpPr>
        <xdr:cNvPr id="132" name="直線コネクタ 131"/>
        <xdr:cNvCxnSpPr/>
      </xdr:nvCxnSpPr>
      <xdr:spPr>
        <a:xfrm flipV="1">
          <a:off x="4114800" y="10903585"/>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47642</xdr:rowOff>
    </xdr:from>
    <xdr:ext cx="762000" cy="259045"/>
    <xdr:sp macro="" textlink="">
      <xdr:nvSpPr>
        <xdr:cNvPr id="133" name="財政構造の弾力性平均値テキスト"/>
        <xdr:cNvSpPr txBox="1"/>
      </xdr:nvSpPr>
      <xdr:spPr>
        <a:xfrm>
          <a:off x="5041900" y="10848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142452</xdr:rowOff>
    </xdr:from>
    <xdr:to>
      <xdr:col>6</xdr:col>
      <xdr:colOff>0</xdr:colOff>
      <xdr:row>64</xdr:row>
      <xdr:rowOff>43392</xdr:rowOff>
    </xdr:to>
    <xdr:cxnSp macro="">
      <xdr:nvCxnSpPr>
        <xdr:cNvPr id="135" name="直線コネクタ 134"/>
        <xdr:cNvCxnSpPr/>
      </xdr:nvCxnSpPr>
      <xdr:spPr>
        <a:xfrm>
          <a:off x="3225800" y="1094380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96325</xdr:rowOff>
    </xdr:from>
    <xdr:ext cx="736600" cy="259045"/>
    <xdr:sp macro="" textlink="">
      <xdr:nvSpPr>
        <xdr:cNvPr id="137" name="テキスト ボックス 136"/>
        <xdr:cNvSpPr txBox="1"/>
      </xdr:nvSpPr>
      <xdr:spPr>
        <a:xfrm>
          <a:off x="3733800" y="10726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114300</xdr:rowOff>
    </xdr:from>
    <xdr:to>
      <xdr:col>4</xdr:col>
      <xdr:colOff>482600</xdr:colOff>
      <xdr:row>63</xdr:row>
      <xdr:rowOff>142452</xdr:rowOff>
    </xdr:to>
    <xdr:cxnSp macro="">
      <xdr:nvCxnSpPr>
        <xdr:cNvPr id="138" name="直線コネクタ 137"/>
        <xdr:cNvCxnSpPr/>
      </xdr:nvCxnSpPr>
      <xdr:spPr>
        <a:xfrm>
          <a:off x="2336800" y="1091565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114300</xdr:rowOff>
    </xdr:from>
    <xdr:to>
      <xdr:col>3</xdr:col>
      <xdr:colOff>279400</xdr:colOff>
      <xdr:row>63</xdr:row>
      <xdr:rowOff>118321</xdr:rowOff>
    </xdr:to>
    <xdr:cxnSp macro="">
      <xdr:nvCxnSpPr>
        <xdr:cNvPr id="141" name="直線コネクタ 140"/>
        <xdr:cNvCxnSpPr/>
      </xdr:nvCxnSpPr>
      <xdr:spPr>
        <a:xfrm flipV="1">
          <a:off x="1447800" y="10915650"/>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51435</xdr:rowOff>
    </xdr:from>
    <xdr:to>
      <xdr:col>7</xdr:col>
      <xdr:colOff>203200</xdr:colOff>
      <xdr:row>63</xdr:row>
      <xdr:rowOff>153035</xdr:rowOff>
    </xdr:to>
    <xdr:sp macro="" textlink="">
      <xdr:nvSpPr>
        <xdr:cNvPr id="151" name="円/楕円 150"/>
        <xdr:cNvSpPr/>
      </xdr:nvSpPr>
      <xdr:spPr>
        <a:xfrm>
          <a:off x="49022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67962</xdr:rowOff>
    </xdr:from>
    <xdr:ext cx="762000" cy="259045"/>
    <xdr:sp macro="" textlink="">
      <xdr:nvSpPr>
        <xdr:cNvPr id="152" name="財政構造の弾力性該当値テキスト"/>
        <xdr:cNvSpPr txBox="1"/>
      </xdr:nvSpPr>
      <xdr:spPr>
        <a:xfrm>
          <a:off x="5041900" y="1069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82.7</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164042</xdr:rowOff>
    </xdr:from>
    <xdr:to>
      <xdr:col>6</xdr:col>
      <xdr:colOff>50800</xdr:colOff>
      <xdr:row>64</xdr:row>
      <xdr:rowOff>94192</xdr:rowOff>
    </xdr:to>
    <xdr:sp macro="" textlink="">
      <xdr:nvSpPr>
        <xdr:cNvPr id="153" name="円/楕円 152"/>
        <xdr:cNvSpPr/>
      </xdr:nvSpPr>
      <xdr:spPr>
        <a:xfrm>
          <a:off x="4064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78969</xdr:rowOff>
    </xdr:from>
    <xdr:ext cx="736600" cy="259045"/>
    <xdr:sp macro="" textlink="">
      <xdr:nvSpPr>
        <xdr:cNvPr id="154" name="テキスト ボックス 153"/>
        <xdr:cNvSpPr txBox="1"/>
      </xdr:nvSpPr>
      <xdr:spPr>
        <a:xfrm>
          <a:off x="3733800" y="1105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85.5</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91652</xdr:rowOff>
    </xdr:from>
    <xdr:to>
      <xdr:col>4</xdr:col>
      <xdr:colOff>533400</xdr:colOff>
      <xdr:row>64</xdr:row>
      <xdr:rowOff>21802</xdr:rowOff>
    </xdr:to>
    <xdr:sp macro="" textlink="">
      <xdr:nvSpPr>
        <xdr:cNvPr id="155" name="円/楕円 154"/>
        <xdr:cNvSpPr/>
      </xdr:nvSpPr>
      <xdr:spPr>
        <a:xfrm>
          <a:off x="3175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6579</xdr:rowOff>
    </xdr:from>
    <xdr:ext cx="762000" cy="259045"/>
    <xdr:sp macro="" textlink="">
      <xdr:nvSpPr>
        <xdr:cNvPr id="156" name="テキスト ボックス 155"/>
        <xdr:cNvSpPr txBox="1"/>
      </xdr:nvSpPr>
      <xdr:spPr>
        <a:xfrm>
          <a:off x="2844800" y="1097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83.7</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63500</xdr:rowOff>
    </xdr:from>
    <xdr:to>
      <xdr:col>3</xdr:col>
      <xdr:colOff>330200</xdr:colOff>
      <xdr:row>63</xdr:row>
      <xdr:rowOff>165100</xdr:rowOff>
    </xdr:to>
    <xdr:sp macro="" textlink="">
      <xdr:nvSpPr>
        <xdr:cNvPr id="157" name="円/楕円 156"/>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149877</xdr:rowOff>
    </xdr:from>
    <xdr:ext cx="762000" cy="259045"/>
    <xdr:sp macro="" textlink="">
      <xdr:nvSpPr>
        <xdr:cNvPr id="158" name="テキスト ボックス 157"/>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67521</xdr:rowOff>
    </xdr:from>
    <xdr:to>
      <xdr:col>2</xdr:col>
      <xdr:colOff>127000</xdr:colOff>
      <xdr:row>63</xdr:row>
      <xdr:rowOff>169121</xdr:rowOff>
    </xdr:to>
    <xdr:sp macro="" textlink="">
      <xdr:nvSpPr>
        <xdr:cNvPr id="159" name="円/楕円 158"/>
        <xdr:cNvSpPr/>
      </xdr:nvSpPr>
      <xdr:spPr>
        <a:xfrm>
          <a:off x="1397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153898</xdr:rowOff>
    </xdr:from>
    <xdr:ext cx="762000" cy="259045"/>
    <xdr:sp macro="" textlink="">
      <xdr:nvSpPr>
        <xdr:cNvPr id="160" name="テキスト ボックス 159"/>
        <xdr:cNvSpPr txBox="1"/>
      </xdr:nvSpPr>
      <xdr:spPr>
        <a:xfrm>
          <a:off x="10668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[254,041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人件費、物件費等の合計額の人口1人当たりの金額が類似団体平均を大きく上回っているのは、主に人件費が要因となっている。これは主に保育園や幼稚園などの施設運営を直営で行っているためである。</a:t>
          </a:r>
          <a:endParaRPr lang="ja-JP" altLang="ja-JP" sz="1300">
            <a:effectLst/>
          </a:endParaRPr>
        </a:p>
        <a:p>
          <a:pPr rtl="0"/>
          <a:r>
            <a:rPr lang="ja-JP" altLang="ja-JP" sz="1300" b="0" i="0" baseline="0">
              <a:solidFill>
                <a:schemeClr val="dk1"/>
              </a:solidFill>
              <a:effectLst/>
              <a:latin typeface="+mn-lt"/>
              <a:ea typeface="+mn-ea"/>
              <a:cs typeface="+mn-cs"/>
            </a:rPr>
            <a:t>　今後は、幼児施設の統廃合や民間でも実施可能な事業については、指定管理者制度の導入などにより委託化を進め、コストの低減を図るように努めていく必要がある。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81150</xdr:rowOff>
    </xdr:from>
    <xdr:to>
      <xdr:col>7</xdr:col>
      <xdr:colOff>152400</xdr:colOff>
      <xdr:row>83</xdr:row>
      <xdr:rowOff>88086</xdr:rowOff>
    </xdr:to>
    <xdr:cxnSp macro="">
      <xdr:nvCxnSpPr>
        <xdr:cNvPr id="194" name="直線コネクタ 193"/>
        <xdr:cNvCxnSpPr/>
      </xdr:nvCxnSpPr>
      <xdr:spPr>
        <a:xfrm flipV="1">
          <a:off x="4114800" y="14311500"/>
          <a:ext cx="838200" cy="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58919</xdr:rowOff>
    </xdr:from>
    <xdr:to>
      <xdr:col>6</xdr:col>
      <xdr:colOff>0</xdr:colOff>
      <xdr:row>83</xdr:row>
      <xdr:rowOff>88086</xdr:rowOff>
    </xdr:to>
    <xdr:cxnSp macro="">
      <xdr:nvCxnSpPr>
        <xdr:cNvPr id="197" name="直線コネクタ 196"/>
        <xdr:cNvCxnSpPr/>
      </xdr:nvCxnSpPr>
      <xdr:spPr>
        <a:xfrm>
          <a:off x="3225800" y="14289269"/>
          <a:ext cx="889000" cy="2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75460</xdr:rowOff>
    </xdr:from>
    <xdr:ext cx="736600" cy="259045"/>
    <xdr:sp macro="" textlink="">
      <xdr:nvSpPr>
        <xdr:cNvPr id="199" name="テキスト ボックス 198"/>
        <xdr:cNvSpPr txBox="1"/>
      </xdr:nvSpPr>
      <xdr:spPr>
        <a:xfrm>
          <a:off x="3733800" y="13962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58919</xdr:rowOff>
    </xdr:from>
    <xdr:to>
      <xdr:col>4</xdr:col>
      <xdr:colOff>482600</xdr:colOff>
      <xdr:row>83</xdr:row>
      <xdr:rowOff>64674</xdr:rowOff>
    </xdr:to>
    <xdr:cxnSp macro="">
      <xdr:nvCxnSpPr>
        <xdr:cNvPr id="200" name="直線コネクタ 199"/>
        <xdr:cNvCxnSpPr/>
      </xdr:nvCxnSpPr>
      <xdr:spPr>
        <a:xfrm flipV="1">
          <a:off x="2336800" y="14289269"/>
          <a:ext cx="889000" cy="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50021</xdr:rowOff>
    </xdr:from>
    <xdr:ext cx="762000" cy="259045"/>
    <xdr:sp macro="" textlink="">
      <xdr:nvSpPr>
        <xdr:cNvPr id="202" name="テキスト ボックス 201"/>
        <xdr:cNvSpPr txBox="1"/>
      </xdr:nvSpPr>
      <xdr:spPr>
        <a:xfrm>
          <a:off x="2844800" y="139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49882</xdr:rowOff>
    </xdr:from>
    <xdr:to>
      <xdr:col>3</xdr:col>
      <xdr:colOff>279400</xdr:colOff>
      <xdr:row>83</xdr:row>
      <xdr:rowOff>64674</xdr:rowOff>
    </xdr:to>
    <xdr:cxnSp macro="">
      <xdr:nvCxnSpPr>
        <xdr:cNvPr id="203" name="直線コネクタ 202"/>
        <xdr:cNvCxnSpPr/>
      </xdr:nvCxnSpPr>
      <xdr:spPr>
        <a:xfrm>
          <a:off x="1447800" y="14280232"/>
          <a:ext cx="889000" cy="1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40598</xdr:rowOff>
    </xdr:from>
    <xdr:ext cx="762000" cy="259045"/>
    <xdr:sp macro="" textlink="">
      <xdr:nvSpPr>
        <xdr:cNvPr id="205" name="テキスト ボックス 204"/>
        <xdr:cNvSpPr txBox="1"/>
      </xdr:nvSpPr>
      <xdr:spPr>
        <a:xfrm>
          <a:off x="1955800" y="1392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26174</xdr:rowOff>
    </xdr:from>
    <xdr:ext cx="762000" cy="259045"/>
    <xdr:sp macro="" textlink="">
      <xdr:nvSpPr>
        <xdr:cNvPr id="207" name="テキスト ボックス 206"/>
        <xdr:cNvSpPr txBox="1"/>
      </xdr:nvSpPr>
      <xdr:spPr>
        <a:xfrm>
          <a:off x="1066800" y="1391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30350</xdr:rowOff>
    </xdr:from>
    <xdr:to>
      <xdr:col>7</xdr:col>
      <xdr:colOff>203200</xdr:colOff>
      <xdr:row>83</xdr:row>
      <xdr:rowOff>131950</xdr:rowOff>
    </xdr:to>
    <xdr:sp macro="" textlink="">
      <xdr:nvSpPr>
        <xdr:cNvPr id="213" name="円/楕円 212"/>
        <xdr:cNvSpPr/>
      </xdr:nvSpPr>
      <xdr:spPr>
        <a:xfrm>
          <a:off x="4902200" y="142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2427</xdr:rowOff>
    </xdr:from>
    <xdr:ext cx="762000" cy="259045"/>
    <xdr:sp macro="" textlink="">
      <xdr:nvSpPr>
        <xdr:cNvPr id="214" name="人件費・物件費等の状況該当値テキスト"/>
        <xdr:cNvSpPr txBox="1"/>
      </xdr:nvSpPr>
      <xdr:spPr>
        <a:xfrm>
          <a:off x="5041900" y="142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254,041</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37286</xdr:rowOff>
    </xdr:from>
    <xdr:to>
      <xdr:col>6</xdr:col>
      <xdr:colOff>50800</xdr:colOff>
      <xdr:row>83</xdr:row>
      <xdr:rowOff>138886</xdr:rowOff>
    </xdr:to>
    <xdr:sp macro="" textlink="">
      <xdr:nvSpPr>
        <xdr:cNvPr id="215" name="円/楕円 214"/>
        <xdr:cNvSpPr/>
      </xdr:nvSpPr>
      <xdr:spPr>
        <a:xfrm>
          <a:off x="4064000" y="1426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123663</xdr:rowOff>
    </xdr:from>
    <xdr:ext cx="736600" cy="259045"/>
    <xdr:sp macro="" textlink="">
      <xdr:nvSpPr>
        <xdr:cNvPr id="216" name="テキスト ボックス 215"/>
        <xdr:cNvSpPr txBox="1"/>
      </xdr:nvSpPr>
      <xdr:spPr>
        <a:xfrm>
          <a:off x="3733800" y="14354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257,490</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8119</xdr:rowOff>
    </xdr:from>
    <xdr:to>
      <xdr:col>4</xdr:col>
      <xdr:colOff>533400</xdr:colOff>
      <xdr:row>83</xdr:row>
      <xdr:rowOff>109719</xdr:rowOff>
    </xdr:to>
    <xdr:sp macro="" textlink="">
      <xdr:nvSpPr>
        <xdr:cNvPr id="217" name="円/楕円 216"/>
        <xdr:cNvSpPr/>
      </xdr:nvSpPr>
      <xdr:spPr>
        <a:xfrm>
          <a:off x="3175000" y="1423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94496</xdr:rowOff>
    </xdr:from>
    <xdr:ext cx="762000" cy="259045"/>
    <xdr:sp macro="" textlink="">
      <xdr:nvSpPr>
        <xdr:cNvPr id="218" name="テキスト ボックス 217"/>
        <xdr:cNvSpPr txBox="1"/>
      </xdr:nvSpPr>
      <xdr:spPr>
        <a:xfrm>
          <a:off x="2844800" y="1432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242,985</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13874</xdr:rowOff>
    </xdr:from>
    <xdr:to>
      <xdr:col>3</xdr:col>
      <xdr:colOff>330200</xdr:colOff>
      <xdr:row>83</xdr:row>
      <xdr:rowOff>115474</xdr:rowOff>
    </xdr:to>
    <xdr:sp macro="" textlink="">
      <xdr:nvSpPr>
        <xdr:cNvPr id="219" name="円/楕円 218"/>
        <xdr:cNvSpPr/>
      </xdr:nvSpPr>
      <xdr:spPr>
        <a:xfrm>
          <a:off x="2286000" y="142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100251</xdr:rowOff>
    </xdr:from>
    <xdr:ext cx="762000" cy="259045"/>
    <xdr:sp macro="" textlink="">
      <xdr:nvSpPr>
        <xdr:cNvPr id="220" name="テキスト ボックス 219"/>
        <xdr:cNvSpPr txBox="1"/>
      </xdr:nvSpPr>
      <xdr:spPr>
        <a:xfrm>
          <a:off x="1955800" y="1433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245,847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170532</xdr:rowOff>
    </xdr:from>
    <xdr:to>
      <xdr:col>2</xdr:col>
      <xdr:colOff>127000</xdr:colOff>
      <xdr:row>83</xdr:row>
      <xdr:rowOff>100682</xdr:rowOff>
    </xdr:to>
    <xdr:sp macro="" textlink="">
      <xdr:nvSpPr>
        <xdr:cNvPr id="221" name="円/楕円 220"/>
        <xdr:cNvSpPr/>
      </xdr:nvSpPr>
      <xdr:spPr>
        <a:xfrm>
          <a:off x="1397000" y="1422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85459</xdr:rowOff>
    </xdr:from>
    <xdr:ext cx="762000" cy="259045"/>
    <xdr:sp macro="" textlink="">
      <xdr:nvSpPr>
        <xdr:cNvPr id="222" name="テキスト ボックス 221"/>
        <xdr:cNvSpPr txBox="1"/>
      </xdr:nvSpPr>
      <xdr:spPr>
        <a:xfrm>
          <a:off x="1066800" y="1431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238,491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平成２３年度及び２４年度決算は、国家公務員の給与削減が</a:t>
          </a:r>
          <a:r>
            <a:rPr lang="ja-JP" altLang="en-US" sz="1300" b="0" i="0" baseline="0">
              <a:solidFill>
                <a:schemeClr val="dk1"/>
              </a:solidFill>
              <a:effectLst/>
              <a:latin typeface="+mn-lt"/>
              <a:ea typeface="+mn-ea"/>
              <a:cs typeface="+mn-cs"/>
            </a:rPr>
            <a:t>実施されていた</a:t>
          </a:r>
          <a:r>
            <a:rPr lang="ja-JP" altLang="ja-JP" sz="1300" b="0" i="0" baseline="0">
              <a:solidFill>
                <a:schemeClr val="dk1"/>
              </a:solidFill>
              <a:effectLst/>
              <a:latin typeface="+mn-lt"/>
              <a:ea typeface="+mn-ea"/>
              <a:cs typeface="+mn-cs"/>
            </a:rPr>
            <a:t>ことによりラスパイレス指数が１００ポイントを超え</a:t>
          </a:r>
          <a:r>
            <a:rPr lang="ja-JP" altLang="en-US" sz="1300" b="0" i="0" baseline="0">
              <a:solidFill>
                <a:schemeClr val="dk1"/>
              </a:solidFill>
              <a:effectLst/>
              <a:latin typeface="+mn-lt"/>
              <a:ea typeface="+mn-ea"/>
              <a:cs typeface="+mn-cs"/>
            </a:rPr>
            <a:t>る</a:t>
          </a:r>
          <a:r>
            <a:rPr lang="ja-JP" altLang="ja-JP" sz="1300" b="0" i="0" baseline="0">
              <a:solidFill>
                <a:schemeClr val="dk1"/>
              </a:solidFill>
              <a:effectLst/>
              <a:latin typeface="+mn-lt"/>
              <a:ea typeface="+mn-ea"/>
              <a:cs typeface="+mn-cs"/>
            </a:rPr>
            <a:t>状況になっていたが、平成２５年度は給与減額措置により大幅</a:t>
          </a:r>
          <a:r>
            <a:rPr lang="ja-JP" altLang="en-US" sz="1300" b="0" i="0" baseline="0">
              <a:solidFill>
                <a:schemeClr val="dk1"/>
              </a:solidFill>
              <a:effectLst/>
              <a:latin typeface="+mn-lt"/>
              <a:ea typeface="+mn-ea"/>
              <a:cs typeface="+mn-cs"/>
            </a:rPr>
            <a:t>に</a:t>
          </a:r>
          <a:r>
            <a:rPr lang="ja-JP" altLang="ja-JP" sz="1300" b="0" i="0" baseline="0">
              <a:solidFill>
                <a:schemeClr val="dk1"/>
              </a:solidFill>
              <a:effectLst/>
              <a:latin typeface="+mn-lt"/>
              <a:ea typeface="+mn-ea"/>
              <a:cs typeface="+mn-cs"/>
            </a:rPr>
            <a:t>減</a:t>
          </a:r>
          <a:r>
            <a:rPr lang="ja-JP" altLang="en-US" sz="1300" b="0" i="0" baseline="0">
              <a:solidFill>
                <a:schemeClr val="dk1"/>
              </a:solidFill>
              <a:effectLst/>
              <a:latin typeface="+mn-lt"/>
              <a:ea typeface="+mn-ea"/>
              <a:cs typeface="+mn-cs"/>
            </a:rPr>
            <a:t>少し</a:t>
          </a:r>
          <a:r>
            <a:rPr lang="ja-JP" altLang="ja-JP" sz="1300" b="0" i="0" baseline="0">
              <a:solidFill>
                <a:schemeClr val="dk1"/>
              </a:solidFill>
              <a:effectLst/>
              <a:latin typeface="+mn-lt"/>
              <a:ea typeface="+mn-ea"/>
              <a:cs typeface="+mn-cs"/>
            </a:rPr>
            <a:t>た。</a:t>
          </a:r>
          <a:r>
            <a:rPr lang="ja-JP" altLang="en-US" sz="1300" b="0" i="0" baseline="0">
              <a:solidFill>
                <a:schemeClr val="dk1"/>
              </a:solidFill>
              <a:effectLst/>
              <a:latin typeface="+mn-lt"/>
              <a:ea typeface="+mn-ea"/>
              <a:cs typeface="+mn-cs"/>
            </a:rPr>
            <a:t>その後、</a:t>
          </a:r>
          <a:r>
            <a:rPr lang="ja-JP" altLang="ja-JP" sz="1300" b="0" i="0" baseline="0">
              <a:solidFill>
                <a:schemeClr val="dk1"/>
              </a:solidFill>
              <a:effectLst/>
              <a:latin typeface="+mn-lt"/>
              <a:ea typeface="+mn-ea"/>
              <a:cs typeface="+mn-cs"/>
            </a:rPr>
            <a:t>給与減額措置の終了により</a:t>
          </a:r>
          <a:r>
            <a:rPr lang="ja-JP" altLang="en-US" sz="1300" b="0" i="0" baseline="0">
              <a:solidFill>
                <a:schemeClr val="dk1"/>
              </a:solidFill>
              <a:effectLst/>
              <a:latin typeface="+mn-lt"/>
              <a:ea typeface="+mn-ea"/>
              <a:cs typeface="+mn-cs"/>
            </a:rPr>
            <a:t>平成２７年度は９８．９ポイントと回復している</a:t>
          </a:r>
          <a:r>
            <a:rPr lang="ja-JP" altLang="ja-JP" sz="1300" b="0" i="0" baseline="0">
              <a:solidFill>
                <a:schemeClr val="dk1"/>
              </a:solidFill>
              <a:effectLst/>
              <a:latin typeface="+mn-lt"/>
              <a:ea typeface="+mn-ea"/>
              <a:cs typeface="+mn-cs"/>
            </a:rPr>
            <a:t>。</a:t>
          </a:r>
          <a:endParaRPr lang="ja-JP" altLang="ja-JP" sz="1300">
            <a:effectLst/>
          </a:endParaRPr>
        </a:p>
        <a:p>
          <a:pPr rtl="0"/>
          <a:r>
            <a:rPr lang="ja-JP" altLang="ja-JP" sz="1300" b="0" i="0" baseline="0">
              <a:solidFill>
                <a:schemeClr val="dk1"/>
              </a:solidFill>
              <a:effectLst/>
              <a:latin typeface="+mn-lt"/>
              <a:ea typeface="+mn-ea"/>
              <a:cs typeface="+mn-cs"/>
            </a:rPr>
            <a:t>　ラスパイレス指数は、類似団体平均より高い水準にあるため、今後も新規採用の抑制による職員数の削減や適正な人事配置等を進めることにより、給与の適正化等に努める。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125730</xdr:rowOff>
    </xdr:from>
    <xdr:to>
      <xdr:col>24</xdr:col>
      <xdr:colOff>558800</xdr:colOff>
      <xdr:row>87</xdr:row>
      <xdr:rowOff>2539</xdr:rowOff>
    </xdr:to>
    <xdr:cxnSp macro="">
      <xdr:nvCxnSpPr>
        <xdr:cNvPr id="256" name="直線コネクタ 255"/>
        <xdr:cNvCxnSpPr/>
      </xdr:nvCxnSpPr>
      <xdr:spPr>
        <a:xfrm>
          <a:off x="16179800" y="14870430"/>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37254</xdr:rowOff>
    </xdr:from>
    <xdr:to>
      <xdr:col>23</xdr:col>
      <xdr:colOff>406400</xdr:colOff>
      <xdr:row>86</xdr:row>
      <xdr:rowOff>125730</xdr:rowOff>
    </xdr:to>
    <xdr:cxnSp macro="">
      <xdr:nvCxnSpPr>
        <xdr:cNvPr id="259" name="直線コネクタ 258"/>
        <xdr:cNvCxnSpPr/>
      </xdr:nvCxnSpPr>
      <xdr:spPr>
        <a:xfrm>
          <a:off x="15290800" y="1478195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37254</xdr:rowOff>
    </xdr:from>
    <xdr:to>
      <xdr:col>22</xdr:col>
      <xdr:colOff>203200</xdr:colOff>
      <xdr:row>90</xdr:row>
      <xdr:rowOff>19050</xdr:rowOff>
    </xdr:to>
    <xdr:cxnSp macro="">
      <xdr:nvCxnSpPr>
        <xdr:cNvPr id="262" name="直線コネクタ 261"/>
        <xdr:cNvCxnSpPr/>
      </xdr:nvCxnSpPr>
      <xdr:spPr>
        <a:xfrm flipV="1">
          <a:off x="14401800" y="14781954"/>
          <a:ext cx="889000" cy="66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132943</xdr:rowOff>
    </xdr:from>
    <xdr:ext cx="762000" cy="259045"/>
    <xdr:sp macro="" textlink="">
      <xdr:nvSpPr>
        <xdr:cNvPr id="264" name="テキスト ボックス 263"/>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90</xdr:row>
      <xdr:rowOff>19050</xdr:rowOff>
    </xdr:from>
    <xdr:to>
      <xdr:col>21</xdr:col>
      <xdr:colOff>0</xdr:colOff>
      <xdr:row>90</xdr:row>
      <xdr:rowOff>67311</xdr:rowOff>
    </xdr:to>
    <xdr:cxnSp macro="">
      <xdr:nvCxnSpPr>
        <xdr:cNvPr id="265" name="直線コネクタ 264"/>
        <xdr:cNvCxnSpPr/>
      </xdr:nvCxnSpPr>
      <xdr:spPr>
        <a:xfrm flipV="1">
          <a:off x="13512800" y="154495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58438</xdr:rowOff>
    </xdr:from>
    <xdr:ext cx="762000" cy="259045"/>
    <xdr:sp macro="" textlink="">
      <xdr:nvSpPr>
        <xdr:cNvPr id="267" name="テキスト ボックス 266"/>
        <xdr:cNvSpPr txBox="1"/>
      </xdr:nvSpPr>
      <xdr:spPr>
        <a:xfrm>
          <a:off x="14020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123189</xdr:rowOff>
    </xdr:from>
    <xdr:to>
      <xdr:col>24</xdr:col>
      <xdr:colOff>609600</xdr:colOff>
      <xdr:row>87</xdr:row>
      <xdr:rowOff>53339</xdr:rowOff>
    </xdr:to>
    <xdr:sp macro="" textlink="">
      <xdr:nvSpPr>
        <xdr:cNvPr id="275" name="円/楕円 274"/>
        <xdr:cNvSpPr/>
      </xdr:nvSpPr>
      <xdr:spPr>
        <a:xfrm>
          <a:off x="169672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95266</xdr:rowOff>
    </xdr:from>
    <xdr:ext cx="762000" cy="259045"/>
    <xdr:sp macro="" textlink="">
      <xdr:nvSpPr>
        <xdr:cNvPr id="276" name="給与水準   （国との比較）該当値テキスト"/>
        <xdr:cNvSpPr txBox="1"/>
      </xdr:nvSpPr>
      <xdr:spPr>
        <a:xfrm>
          <a:off x="17106900" y="1483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74930</xdr:rowOff>
    </xdr:from>
    <xdr:to>
      <xdr:col>23</xdr:col>
      <xdr:colOff>457200</xdr:colOff>
      <xdr:row>87</xdr:row>
      <xdr:rowOff>5080</xdr:rowOff>
    </xdr:to>
    <xdr:sp macro="" textlink="">
      <xdr:nvSpPr>
        <xdr:cNvPr id="277" name="円/楕円 276"/>
        <xdr:cNvSpPr/>
      </xdr:nvSpPr>
      <xdr:spPr>
        <a:xfrm>
          <a:off x="16129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161307</xdr:rowOff>
    </xdr:from>
    <xdr:ext cx="736600" cy="259045"/>
    <xdr:sp macro="" textlink="">
      <xdr:nvSpPr>
        <xdr:cNvPr id="278" name="テキスト ボックス 277"/>
        <xdr:cNvSpPr txBox="1"/>
      </xdr:nvSpPr>
      <xdr:spPr>
        <a:xfrm>
          <a:off x="15798800" y="1490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157904</xdr:rowOff>
    </xdr:from>
    <xdr:to>
      <xdr:col>22</xdr:col>
      <xdr:colOff>254000</xdr:colOff>
      <xdr:row>86</xdr:row>
      <xdr:rowOff>88054</xdr:rowOff>
    </xdr:to>
    <xdr:sp macro="" textlink="">
      <xdr:nvSpPr>
        <xdr:cNvPr id="279" name="円/楕円 278"/>
        <xdr:cNvSpPr/>
      </xdr:nvSpPr>
      <xdr:spPr>
        <a:xfrm>
          <a:off x="15240000" y="1473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72831</xdr:rowOff>
    </xdr:from>
    <xdr:ext cx="762000" cy="259045"/>
    <xdr:sp macro="" textlink="">
      <xdr:nvSpPr>
        <xdr:cNvPr id="280" name="テキスト ボックス 279"/>
        <xdr:cNvSpPr txBox="1"/>
      </xdr:nvSpPr>
      <xdr:spPr>
        <a:xfrm>
          <a:off x="14909800" y="1481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139700</xdr:rowOff>
    </xdr:from>
    <xdr:to>
      <xdr:col>21</xdr:col>
      <xdr:colOff>50800</xdr:colOff>
      <xdr:row>90</xdr:row>
      <xdr:rowOff>69850</xdr:rowOff>
    </xdr:to>
    <xdr:sp macro="" textlink="">
      <xdr:nvSpPr>
        <xdr:cNvPr id="281" name="円/楕円 280"/>
        <xdr:cNvSpPr/>
      </xdr:nvSpPr>
      <xdr:spPr>
        <a:xfrm>
          <a:off x="14351000" y="15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54627</xdr:rowOff>
    </xdr:from>
    <xdr:ext cx="762000" cy="259045"/>
    <xdr:sp macro="" textlink="">
      <xdr:nvSpPr>
        <xdr:cNvPr id="282" name="テキスト ボックス 281"/>
        <xdr:cNvSpPr txBox="1"/>
      </xdr:nvSpPr>
      <xdr:spPr>
        <a:xfrm>
          <a:off x="14020800" y="1548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105.5</a:t>
          </a:r>
          <a:endParaRPr kumimoji="1" lang="ja-JP" altLang="en-US" sz="1000" b="1">
            <a:solidFill>
              <a:srgbClr val="FF0000"/>
            </a:solidFill>
            <a:latin typeface="ＭＳ Ｐゴシック"/>
          </a:endParaRPr>
        </a:p>
      </xdr:txBody>
    </xdr:sp>
    <xdr:clientData/>
  </xdr:oneCellAnchor>
  <xdr:twoCellAnchor>
    <xdr:from>
      <xdr:col>19</xdr:col>
      <xdr:colOff>431800</xdr:colOff>
      <xdr:row>90</xdr:row>
      <xdr:rowOff>16511</xdr:rowOff>
    </xdr:from>
    <xdr:to>
      <xdr:col>19</xdr:col>
      <xdr:colOff>533400</xdr:colOff>
      <xdr:row>90</xdr:row>
      <xdr:rowOff>118111</xdr:rowOff>
    </xdr:to>
    <xdr:sp macro="" textlink="">
      <xdr:nvSpPr>
        <xdr:cNvPr id="283" name="円/楕円 282"/>
        <xdr:cNvSpPr/>
      </xdr:nvSpPr>
      <xdr:spPr>
        <a:xfrm>
          <a:off x="13462000" y="1544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102888</xdr:rowOff>
    </xdr:from>
    <xdr:ext cx="762000" cy="259045"/>
    <xdr:sp macro="" textlink="">
      <xdr:nvSpPr>
        <xdr:cNvPr id="284" name="テキスト ボックス 283"/>
        <xdr:cNvSpPr txBox="1"/>
      </xdr:nvSpPr>
      <xdr:spPr>
        <a:xfrm>
          <a:off x="13131800" y="15533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[14.03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保育園や幼稚園等の施設を直営で運営していることもあり、類似団体と比較し平均を上回っている。</a:t>
          </a:r>
          <a:endParaRPr lang="ja-JP" altLang="ja-JP" sz="1300">
            <a:effectLst/>
          </a:endParaRPr>
        </a:p>
        <a:p>
          <a:pPr rtl="0"/>
          <a:r>
            <a:rPr lang="ja-JP" altLang="ja-JP" sz="1300" b="0" i="0" baseline="0">
              <a:solidFill>
                <a:schemeClr val="dk1"/>
              </a:solidFill>
              <a:effectLst/>
              <a:latin typeface="+mn-lt"/>
              <a:ea typeface="+mn-ea"/>
              <a:cs typeface="+mn-cs"/>
            </a:rPr>
            <a:t>　子育て支援サービスを継続しながらも、人件費の削減の目標を達成するために、保育施設の整理統廃合を行い、類似団体平均の水準まで職員数を削減し、適切な定員管理に努める。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57319</xdr:rowOff>
    </xdr:from>
    <xdr:to>
      <xdr:col>24</xdr:col>
      <xdr:colOff>558800</xdr:colOff>
      <xdr:row>62</xdr:row>
      <xdr:rowOff>87080</xdr:rowOff>
    </xdr:to>
    <xdr:cxnSp macro="">
      <xdr:nvCxnSpPr>
        <xdr:cNvPr id="319" name="直線コネクタ 318"/>
        <xdr:cNvCxnSpPr/>
      </xdr:nvCxnSpPr>
      <xdr:spPr>
        <a:xfrm>
          <a:off x="16179800" y="10687219"/>
          <a:ext cx="838200" cy="2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61782</xdr:rowOff>
    </xdr:from>
    <xdr:ext cx="762000" cy="259045"/>
    <xdr:sp macro="" textlink="">
      <xdr:nvSpPr>
        <xdr:cNvPr id="320" name="定員管理の状況平均値テキスト"/>
        <xdr:cNvSpPr txBox="1"/>
      </xdr:nvSpPr>
      <xdr:spPr>
        <a:xfrm>
          <a:off x="17106900" y="1034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42037</xdr:rowOff>
    </xdr:from>
    <xdr:to>
      <xdr:col>23</xdr:col>
      <xdr:colOff>406400</xdr:colOff>
      <xdr:row>62</xdr:row>
      <xdr:rowOff>57319</xdr:rowOff>
    </xdr:to>
    <xdr:cxnSp macro="">
      <xdr:nvCxnSpPr>
        <xdr:cNvPr id="322" name="直線コネクタ 321"/>
        <xdr:cNvCxnSpPr/>
      </xdr:nvCxnSpPr>
      <xdr:spPr>
        <a:xfrm>
          <a:off x="15290800" y="10671937"/>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864</xdr:rowOff>
    </xdr:from>
    <xdr:ext cx="736600" cy="259045"/>
    <xdr:sp macro="" textlink="">
      <xdr:nvSpPr>
        <xdr:cNvPr id="324" name="テキスト ボックス 323"/>
        <xdr:cNvSpPr txBox="1"/>
      </xdr:nvSpPr>
      <xdr:spPr>
        <a:xfrm>
          <a:off x="15798800" y="1028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40429</xdr:rowOff>
    </xdr:from>
    <xdr:to>
      <xdr:col>22</xdr:col>
      <xdr:colOff>203200</xdr:colOff>
      <xdr:row>62</xdr:row>
      <xdr:rowOff>42037</xdr:rowOff>
    </xdr:to>
    <xdr:cxnSp macro="">
      <xdr:nvCxnSpPr>
        <xdr:cNvPr id="325" name="直線コネクタ 324"/>
        <xdr:cNvCxnSpPr/>
      </xdr:nvCxnSpPr>
      <xdr:spPr>
        <a:xfrm>
          <a:off x="14401800" y="10670329"/>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157835</xdr:rowOff>
    </xdr:from>
    <xdr:ext cx="762000" cy="259045"/>
    <xdr:sp macro="" textlink="">
      <xdr:nvSpPr>
        <xdr:cNvPr id="327" name="テキスト ボックス 326"/>
        <xdr:cNvSpPr txBox="1"/>
      </xdr:nvSpPr>
      <xdr:spPr>
        <a:xfrm>
          <a:off x="14909800" y="1027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10668</xdr:rowOff>
    </xdr:from>
    <xdr:to>
      <xdr:col>21</xdr:col>
      <xdr:colOff>0</xdr:colOff>
      <xdr:row>62</xdr:row>
      <xdr:rowOff>40429</xdr:rowOff>
    </xdr:to>
    <xdr:cxnSp macro="">
      <xdr:nvCxnSpPr>
        <xdr:cNvPr id="328" name="直線コネクタ 327"/>
        <xdr:cNvCxnSpPr/>
      </xdr:nvCxnSpPr>
      <xdr:spPr>
        <a:xfrm>
          <a:off x="13512800" y="10640568"/>
          <a:ext cx="889000" cy="2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148988</xdr:rowOff>
    </xdr:from>
    <xdr:ext cx="762000" cy="259045"/>
    <xdr:sp macro="" textlink="">
      <xdr:nvSpPr>
        <xdr:cNvPr id="330" name="テキスト ボックス 329"/>
        <xdr:cNvSpPr txBox="1"/>
      </xdr:nvSpPr>
      <xdr:spPr>
        <a:xfrm>
          <a:off x="14020800" y="1026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150596</xdr:rowOff>
    </xdr:from>
    <xdr:ext cx="762000" cy="259045"/>
    <xdr:sp macro="" textlink="">
      <xdr:nvSpPr>
        <xdr:cNvPr id="332" name="テキスト ボックス 331"/>
        <xdr:cNvSpPr txBox="1"/>
      </xdr:nvSpPr>
      <xdr:spPr>
        <a:xfrm>
          <a:off x="13131800" y="10266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62</xdr:row>
      <xdr:rowOff>36280</xdr:rowOff>
    </xdr:from>
    <xdr:to>
      <xdr:col>24</xdr:col>
      <xdr:colOff>609600</xdr:colOff>
      <xdr:row>62</xdr:row>
      <xdr:rowOff>137880</xdr:rowOff>
    </xdr:to>
    <xdr:sp macro="" textlink="">
      <xdr:nvSpPr>
        <xdr:cNvPr id="338" name="円/楕円 337"/>
        <xdr:cNvSpPr/>
      </xdr:nvSpPr>
      <xdr:spPr>
        <a:xfrm>
          <a:off x="16967200" y="106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8357</xdr:rowOff>
    </xdr:from>
    <xdr:ext cx="762000" cy="259045"/>
    <xdr:sp macro="" textlink="">
      <xdr:nvSpPr>
        <xdr:cNvPr id="339" name="定員管理の状況該当値テキスト"/>
        <xdr:cNvSpPr txBox="1"/>
      </xdr:nvSpPr>
      <xdr:spPr>
        <a:xfrm>
          <a:off x="17106900" y="1063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14.03</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6519</xdr:rowOff>
    </xdr:from>
    <xdr:to>
      <xdr:col>23</xdr:col>
      <xdr:colOff>457200</xdr:colOff>
      <xdr:row>62</xdr:row>
      <xdr:rowOff>108119</xdr:rowOff>
    </xdr:to>
    <xdr:sp macro="" textlink="">
      <xdr:nvSpPr>
        <xdr:cNvPr id="340" name="円/楕円 339"/>
        <xdr:cNvSpPr/>
      </xdr:nvSpPr>
      <xdr:spPr>
        <a:xfrm>
          <a:off x="16129000" y="1063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92896</xdr:rowOff>
    </xdr:from>
    <xdr:ext cx="736600" cy="259045"/>
    <xdr:sp macro="" textlink="">
      <xdr:nvSpPr>
        <xdr:cNvPr id="341" name="テキスト ボックス 340"/>
        <xdr:cNvSpPr txBox="1"/>
      </xdr:nvSpPr>
      <xdr:spPr>
        <a:xfrm>
          <a:off x="15798800" y="10722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13.66</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162687</xdr:rowOff>
    </xdr:from>
    <xdr:to>
      <xdr:col>22</xdr:col>
      <xdr:colOff>254000</xdr:colOff>
      <xdr:row>62</xdr:row>
      <xdr:rowOff>92837</xdr:rowOff>
    </xdr:to>
    <xdr:sp macro="" textlink="">
      <xdr:nvSpPr>
        <xdr:cNvPr id="342" name="円/楕円 341"/>
        <xdr:cNvSpPr/>
      </xdr:nvSpPr>
      <xdr:spPr>
        <a:xfrm>
          <a:off x="152400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77614</xdr:rowOff>
    </xdr:from>
    <xdr:ext cx="762000" cy="259045"/>
    <xdr:sp macro="" textlink="">
      <xdr:nvSpPr>
        <xdr:cNvPr id="343" name="テキスト ボックス 342"/>
        <xdr:cNvSpPr txBox="1"/>
      </xdr:nvSpPr>
      <xdr:spPr>
        <a:xfrm>
          <a:off x="14909800" y="1070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13.47</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161079</xdr:rowOff>
    </xdr:from>
    <xdr:to>
      <xdr:col>21</xdr:col>
      <xdr:colOff>50800</xdr:colOff>
      <xdr:row>62</xdr:row>
      <xdr:rowOff>91229</xdr:rowOff>
    </xdr:to>
    <xdr:sp macro="" textlink="">
      <xdr:nvSpPr>
        <xdr:cNvPr id="344" name="円/楕円 343"/>
        <xdr:cNvSpPr/>
      </xdr:nvSpPr>
      <xdr:spPr>
        <a:xfrm>
          <a:off x="14351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76006</xdr:rowOff>
    </xdr:from>
    <xdr:ext cx="762000" cy="259045"/>
    <xdr:sp macro="" textlink="">
      <xdr:nvSpPr>
        <xdr:cNvPr id="345" name="テキスト ボックス 344"/>
        <xdr:cNvSpPr txBox="1"/>
      </xdr:nvSpPr>
      <xdr:spPr>
        <a:xfrm>
          <a:off x="140208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131318</xdr:rowOff>
    </xdr:from>
    <xdr:to>
      <xdr:col>19</xdr:col>
      <xdr:colOff>533400</xdr:colOff>
      <xdr:row>62</xdr:row>
      <xdr:rowOff>61468</xdr:rowOff>
    </xdr:to>
    <xdr:sp macro="" textlink="">
      <xdr:nvSpPr>
        <xdr:cNvPr id="346" name="円/楕円 345"/>
        <xdr:cNvSpPr/>
      </xdr:nvSpPr>
      <xdr:spPr>
        <a:xfrm>
          <a:off x="13462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46245</xdr:rowOff>
    </xdr:from>
    <xdr:ext cx="762000" cy="259045"/>
    <xdr:sp macro="" textlink="">
      <xdr:nvSpPr>
        <xdr:cNvPr id="347" name="テキスト ボックス 346"/>
        <xdr:cNvSpPr txBox="1"/>
      </xdr:nvSpPr>
      <xdr:spPr>
        <a:xfrm>
          <a:off x="13131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普通建設事業費に係る起債の償還終了等に伴い、比率は年々改善し類似団体平均をやや下回っている。</a:t>
          </a:r>
          <a:endParaRPr lang="ja-JP" altLang="ja-JP" sz="1300">
            <a:effectLst/>
          </a:endParaRPr>
        </a:p>
        <a:p>
          <a:pPr rtl="0"/>
          <a:r>
            <a:rPr lang="ja-JP" altLang="ja-JP" sz="1300" b="0" i="0" baseline="0">
              <a:solidFill>
                <a:schemeClr val="dk1"/>
              </a:solidFill>
              <a:effectLst/>
              <a:latin typeface="+mn-lt"/>
              <a:ea typeface="+mn-ea"/>
              <a:cs typeface="+mn-cs"/>
            </a:rPr>
            <a:t>　地域住民との意見交換を図</a:t>
          </a:r>
          <a:r>
            <a:rPr lang="ja-JP" altLang="en-US" sz="1300" b="0" i="0" baseline="0">
              <a:solidFill>
                <a:schemeClr val="dk1"/>
              </a:solidFill>
              <a:effectLst/>
              <a:latin typeface="+mn-lt"/>
              <a:ea typeface="+mn-ea"/>
              <a:cs typeface="+mn-cs"/>
            </a:rPr>
            <a:t>るとともに</a:t>
          </a:r>
          <a:r>
            <a:rPr lang="ja-JP" altLang="ja-JP" sz="1300" b="0" i="0" baseline="0">
              <a:solidFill>
                <a:schemeClr val="dk1"/>
              </a:solidFill>
              <a:effectLst/>
              <a:latin typeface="+mn-lt"/>
              <a:ea typeface="+mn-ea"/>
              <a:cs typeface="+mn-cs"/>
            </a:rPr>
            <a:t>適切な事業実施により、類似団体平均の水準で推移できるように、今後とも、緊急度・住民ニーズを的確に把握した事業の選択により、起債に大きく頼ることのない財政運営に努める。</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107696</xdr:rowOff>
    </xdr:from>
    <xdr:to>
      <xdr:col>24</xdr:col>
      <xdr:colOff>558800</xdr:colOff>
      <xdr:row>41</xdr:row>
      <xdr:rowOff>61722</xdr:rowOff>
    </xdr:to>
    <xdr:cxnSp macro="">
      <xdr:nvCxnSpPr>
        <xdr:cNvPr id="379" name="直線コネクタ 378"/>
        <xdr:cNvCxnSpPr/>
      </xdr:nvCxnSpPr>
      <xdr:spPr>
        <a:xfrm flipV="1">
          <a:off x="16179800" y="6965696"/>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61722</xdr:rowOff>
    </xdr:from>
    <xdr:to>
      <xdr:col>23</xdr:col>
      <xdr:colOff>406400</xdr:colOff>
      <xdr:row>41</xdr:row>
      <xdr:rowOff>148590</xdr:rowOff>
    </xdr:to>
    <xdr:cxnSp macro="">
      <xdr:nvCxnSpPr>
        <xdr:cNvPr id="382" name="直線コネクタ 381"/>
        <xdr:cNvCxnSpPr/>
      </xdr:nvCxnSpPr>
      <xdr:spPr>
        <a:xfrm flipV="1">
          <a:off x="15290800" y="70911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4" name="テキスト ボックス 383"/>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148590</xdr:rowOff>
    </xdr:from>
    <xdr:to>
      <xdr:col>22</xdr:col>
      <xdr:colOff>203200</xdr:colOff>
      <xdr:row>42</xdr:row>
      <xdr:rowOff>64008</xdr:rowOff>
    </xdr:to>
    <xdr:cxnSp macro="">
      <xdr:nvCxnSpPr>
        <xdr:cNvPr id="385" name="直線コネクタ 384"/>
        <xdr:cNvCxnSpPr/>
      </xdr:nvCxnSpPr>
      <xdr:spPr>
        <a:xfrm flipV="1">
          <a:off x="14401800" y="71780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60977</xdr:rowOff>
    </xdr:from>
    <xdr:ext cx="762000" cy="259045"/>
    <xdr:sp macro="" textlink="">
      <xdr:nvSpPr>
        <xdr:cNvPr id="387" name="テキスト ボックス 386"/>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64008</xdr:rowOff>
    </xdr:from>
    <xdr:to>
      <xdr:col>21</xdr:col>
      <xdr:colOff>0</xdr:colOff>
      <xdr:row>43</xdr:row>
      <xdr:rowOff>8382</xdr:rowOff>
    </xdr:to>
    <xdr:cxnSp macro="">
      <xdr:nvCxnSpPr>
        <xdr:cNvPr id="388" name="直線コネクタ 387"/>
        <xdr:cNvCxnSpPr/>
      </xdr:nvCxnSpPr>
      <xdr:spPr>
        <a:xfrm flipV="1">
          <a:off x="13512800" y="726490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128541</xdr:rowOff>
    </xdr:from>
    <xdr:ext cx="762000" cy="259045"/>
    <xdr:sp macro="" textlink="">
      <xdr:nvSpPr>
        <xdr:cNvPr id="390" name="テキスト ボックス 389"/>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72915</xdr:rowOff>
    </xdr:from>
    <xdr:ext cx="762000" cy="259045"/>
    <xdr:sp macro="" textlink="">
      <xdr:nvSpPr>
        <xdr:cNvPr id="392" name="テキスト ボックス 391"/>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56896</xdr:rowOff>
    </xdr:from>
    <xdr:to>
      <xdr:col>24</xdr:col>
      <xdr:colOff>609600</xdr:colOff>
      <xdr:row>40</xdr:row>
      <xdr:rowOff>158496</xdr:rowOff>
    </xdr:to>
    <xdr:sp macro="" textlink="">
      <xdr:nvSpPr>
        <xdr:cNvPr id="398" name="円/楕円 397"/>
        <xdr:cNvSpPr/>
      </xdr:nvSpPr>
      <xdr:spPr>
        <a:xfrm>
          <a:off x="169672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73423</xdr:rowOff>
    </xdr:from>
    <xdr:ext cx="762000" cy="259045"/>
    <xdr:sp macro="" textlink="">
      <xdr:nvSpPr>
        <xdr:cNvPr id="399" name="公債費負担の状況該当値テキスト"/>
        <xdr:cNvSpPr txBox="1"/>
      </xdr:nvSpPr>
      <xdr:spPr>
        <a:xfrm>
          <a:off x="171069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10922</xdr:rowOff>
    </xdr:from>
    <xdr:to>
      <xdr:col>23</xdr:col>
      <xdr:colOff>457200</xdr:colOff>
      <xdr:row>41</xdr:row>
      <xdr:rowOff>112522</xdr:rowOff>
    </xdr:to>
    <xdr:sp macro="" textlink="">
      <xdr:nvSpPr>
        <xdr:cNvPr id="400" name="円/楕円 399"/>
        <xdr:cNvSpPr/>
      </xdr:nvSpPr>
      <xdr:spPr>
        <a:xfrm>
          <a:off x="16129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122699</xdr:rowOff>
    </xdr:from>
    <xdr:ext cx="736600" cy="259045"/>
    <xdr:sp macro="" textlink="">
      <xdr:nvSpPr>
        <xdr:cNvPr id="401" name="テキスト ボックス 400"/>
        <xdr:cNvSpPr txBox="1"/>
      </xdr:nvSpPr>
      <xdr:spPr>
        <a:xfrm>
          <a:off x="15798800" y="680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97790</xdr:rowOff>
    </xdr:from>
    <xdr:to>
      <xdr:col>22</xdr:col>
      <xdr:colOff>254000</xdr:colOff>
      <xdr:row>42</xdr:row>
      <xdr:rowOff>27940</xdr:rowOff>
    </xdr:to>
    <xdr:sp macro="" textlink="">
      <xdr:nvSpPr>
        <xdr:cNvPr id="402" name="円/楕円 401"/>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38117</xdr:rowOff>
    </xdr:from>
    <xdr:ext cx="762000" cy="259045"/>
    <xdr:sp macro="" textlink="">
      <xdr:nvSpPr>
        <xdr:cNvPr id="403" name="テキスト ボックス 402"/>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13208</xdr:rowOff>
    </xdr:from>
    <xdr:to>
      <xdr:col>21</xdr:col>
      <xdr:colOff>50800</xdr:colOff>
      <xdr:row>42</xdr:row>
      <xdr:rowOff>114808</xdr:rowOff>
    </xdr:to>
    <xdr:sp macro="" textlink="">
      <xdr:nvSpPr>
        <xdr:cNvPr id="404" name="円/楕円 403"/>
        <xdr:cNvSpPr/>
      </xdr:nvSpPr>
      <xdr:spPr>
        <a:xfrm>
          <a:off x="14351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124985</xdr:rowOff>
    </xdr:from>
    <xdr:ext cx="762000" cy="259045"/>
    <xdr:sp macro="" textlink="">
      <xdr:nvSpPr>
        <xdr:cNvPr id="405" name="テキスト ボックス 404"/>
        <xdr:cNvSpPr txBox="1"/>
      </xdr:nvSpPr>
      <xdr:spPr>
        <a:xfrm>
          <a:off x="14020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129032</xdr:rowOff>
    </xdr:from>
    <xdr:to>
      <xdr:col>19</xdr:col>
      <xdr:colOff>533400</xdr:colOff>
      <xdr:row>43</xdr:row>
      <xdr:rowOff>59182</xdr:rowOff>
    </xdr:to>
    <xdr:sp macro="" textlink="">
      <xdr:nvSpPr>
        <xdr:cNvPr id="406" name="円/楕円 405"/>
        <xdr:cNvSpPr/>
      </xdr:nvSpPr>
      <xdr:spPr>
        <a:xfrm>
          <a:off x="13462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69359</xdr:rowOff>
    </xdr:from>
    <xdr:ext cx="762000" cy="259045"/>
    <xdr:sp macro="" textlink="">
      <xdr:nvSpPr>
        <xdr:cNvPr id="407" name="テキスト ボックス 406"/>
        <xdr:cNvSpPr txBox="1"/>
      </xdr:nvSpPr>
      <xdr:spPr>
        <a:xfrm>
          <a:off x="131318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[33.5%]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将来負担額については、</a:t>
          </a:r>
          <a:r>
            <a:rPr lang="ja-JP" altLang="en-US" sz="1300" b="0" i="0" baseline="0">
              <a:solidFill>
                <a:schemeClr val="dk1"/>
              </a:solidFill>
              <a:effectLst/>
              <a:latin typeface="+mn-lt"/>
              <a:ea typeface="+mn-ea"/>
              <a:cs typeface="+mn-cs"/>
            </a:rPr>
            <a:t>平成２６年度から行った</a:t>
          </a:r>
          <a:r>
            <a:rPr lang="ja-JP" altLang="ja-JP" sz="1300" b="0" i="0" baseline="0">
              <a:solidFill>
                <a:schemeClr val="dk1"/>
              </a:solidFill>
              <a:effectLst/>
              <a:latin typeface="+mn-lt"/>
              <a:ea typeface="+mn-ea"/>
              <a:cs typeface="+mn-cs"/>
            </a:rPr>
            <a:t>小学校改築事業や</a:t>
          </a:r>
          <a:r>
            <a:rPr lang="ja-JP" altLang="en-US" sz="1300" b="0" i="0" baseline="0">
              <a:solidFill>
                <a:schemeClr val="dk1"/>
              </a:solidFill>
              <a:effectLst/>
              <a:latin typeface="+mn-lt"/>
              <a:ea typeface="+mn-ea"/>
              <a:cs typeface="+mn-cs"/>
            </a:rPr>
            <a:t>平成２７年度に行った</a:t>
          </a:r>
          <a:r>
            <a:rPr lang="ja-JP" altLang="ja-JP" sz="1300" b="0" i="0" baseline="0">
              <a:solidFill>
                <a:schemeClr val="dk1"/>
              </a:solidFill>
              <a:effectLst/>
              <a:latin typeface="+mn-lt"/>
              <a:ea typeface="+mn-ea"/>
              <a:cs typeface="+mn-cs"/>
            </a:rPr>
            <a:t>起業支援施設整備事業など大規模事業の実施に伴う起債の発行により地方債の現在高が大幅に増加したことから比率の増加となった。</a:t>
          </a:r>
          <a:endParaRPr lang="ja-JP" altLang="ja-JP" sz="1300">
            <a:effectLst/>
          </a:endParaRPr>
        </a:p>
        <a:p>
          <a:pPr rtl="0"/>
          <a:r>
            <a:rPr lang="ja-JP" altLang="ja-JP" sz="1300" b="0" i="0" baseline="0">
              <a:solidFill>
                <a:schemeClr val="dk1"/>
              </a:solidFill>
              <a:effectLst/>
              <a:latin typeface="+mn-lt"/>
              <a:ea typeface="+mn-ea"/>
              <a:cs typeface="+mn-cs"/>
            </a:rPr>
            <a:t>　平成２</a:t>
          </a:r>
          <a:r>
            <a:rPr lang="ja-JP" altLang="en-US" sz="1300" b="0" i="0" baseline="0">
              <a:solidFill>
                <a:schemeClr val="dk1"/>
              </a:solidFill>
              <a:effectLst/>
              <a:latin typeface="+mn-lt"/>
              <a:ea typeface="+mn-ea"/>
              <a:cs typeface="+mn-cs"/>
            </a:rPr>
            <a:t>８</a:t>
          </a:r>
          <a:r>
            <a:rPr lang="ja-JP" altLang="ja-JP" sz="1300" b="0" i="0" baseline="0">
              <a:solidFill>
                <a:schemeClr val="dk1"/>
              </a:solidFill>
              <a:effectLst/>
              <a:latin typeface="+mn-lt"/>
              <a:ea typeface="+mn-ea"/>
              <a:cs typeface="+mn-cs"/>
            </a:rPr>
            <a:t>年度も小学校改築事業に伴う起債の発行額が増える為、将来負担比率の増加が予測されるが、後世への負担を少しでも軽減するよう既存事業の見直しや新規事業の実施等について総点検を図り財政の健全化を図る。</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4216</xdr:rowOff>
    </xdr:from>
    <xdr:to>
      <xdr:col>24</xdr:col>
      <xdr:colOff>558800</xdr:colOff>
      <xdr:row>16</xdr:row>
      <xdr:rowOff>31242</xdr:rowOff>
    </xdr:to>
    <xdr:cxnSp macro="">
      <xdr:nvCxnSpPr>
        <xdr:cNvPr id="439" name="直線コネクタ 438"/>
        <xdr:cNvCxnSpPr/>
      </xdr:nvCxnSpPr>
      <xdr:spPr>
        <a:xfrm>
          <a:off x="16179800" y="2747416"/>
          <a:ext cx="838200" cy="2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89764</xdr:rowOff>
    </xdr:from>
    <xdr:to>
      <xdr:col>23</xdr:col>
      <xdr:colOff>406400</xdr:colOff>
      <xdr:row>16</xdr:row>
      <xdr:rowOff>4216</xdr:rowOff>
    </xdr:to>
    <xdr:cxnSp macro="">
      <xdr:nvCxnSpPr>
        <xdr:cNvPr id="442" name="直線コネクタ 441"/>
        <xdr:cNvCxnSpPr/>
      </xdr:nvCxnSpPr>
      <xdr:spPr>
        <a:xfrm>
          <a:off x="15290800" y="2661514"/>
          <a:ext cx="889000" cy="8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89764</xdr:rowOff>
    </xdr:from>
    <xdr:to>
      <xdr:col>22</xdr:col>
      <xdr:colOff>203200</xdr:colOff>
      <xdr:row>15</xdr:row>
      <xdr:rowOff>151536</xdr:rowOff>
    </xdr:to>
    <xdr:cxnSp macro="">
      <xdr:nvCxnSpPr>
        <xdr:cNvPr id="445" name="直線コネクタ 444"/>
        <xdr:cNvCxnSpPr/>
      </xdr:nvCxnSpPr>
      <xdr:spPr>
        <a:xfrm flipV="1">
          <a:off x="14401800" y="2661514"/>
          <a:ext cx="889000" cy="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151536</xdr:rowOff>
    </xdr:from>
    <xdr:to>
      <xdr:col>21</xdr:col>
      <xdr:colOff>0</xdr:colOff>
      <xdr:row>16</xdr:row>
      <xdr:rowOff>136449</xdr:rowOff>
    </xdr:to>
    <xdr:cxnSp macro="">
      <xdr:nvCxnSpPr>
        <xdr:cNvPr id="448" name="直線コネクタ 447"/>
        <xdr:cNvCxnSpPr/>
      </xdr:nvCxnSpPr>
      <xdr:spPr>
        <a:xfrm flipV="1">
          <a:off x="13512800" y="2723286"/>
          <a:ext cx="889000" cy="15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151892</xdr:rowOff>
    </xdr:from>
    <xdr:to>
      <xdr:col>24</xdr:col>
      <xdr:colOff>609600</xdr:colOff>
      <xdr:row>16</xdr:row>
      <xdr:rowOff>82042</xdr:rowOff>
    </xdr:to>
    <xdr:sp macro="" textlink="">
      <xdr:nvSpPr>
        <xdr:cNvPr id="458" name="円/楕円 457"/>
        <xdr:cNvSpPr/>
      </xdr:nvSpPr>
      <xdr:spPr>
        <a:xfrm>
          <a:off x="16967200" y="272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123969</xdr:rowOff>
    </xdr:from>
    <xdr:ext cx="762000" cy="259045"/>
    <xdr:sp macro="" textlink="">
      <xdr:nvSpPr>
        <xdr:cNvPr id="459" name="将来負担の状況該当値テキスト"/>
        <xdr:cNvSpPr txBox="1"/>
      </xdr:nvSpPr>
      <xdr:spPr>
        <a:xfrm>
          <a:off x="17106900" y="2695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33.5</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124866</xdr:rowOff>
    </xdr:from>
    <xdr:to>
      <xdr:col>23</xdr:col>
      <xdr:colOff>457200</xdr:colOff>
      <xdr:row>16</xdr:row>
      <xdr:rowOff>55016</xdr:rowOff>
    </xdr:to>
    <xdr:sp macro="" textlink="">
      <xdr:nvSpPr>
        <xdr:cNvPr id="460" name="円/楕円 459"/>
        <xdr:cNvSpPr/>
      </xdr:nvSpPr>
      <xdr:spPr>
        <a:xfrm>
          <a:off x="16129000" y="26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39793</xdr:rowOff>
    </xdr:from>
    <xdr:ext cx="736600" cy="259045"/>
    <xdr:sp macro="" textlink="">
      <xdr:nvSpPr>
        <xdr:cNvPr id="461" name="テキスト ボックス 460"/>
        <xdr:cNvSpPr txBox="1"/>
      </xdr:nvSpPr>
      <xdr:spPr>
        <a:xfrm>
          <a:off x="15798800" y="2782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30.7</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38964</xdr:rowOff>
    </xdr:from>
    <xdr:to>
      <xdr:col>22</xdr:col>
      <xdr:colOff>254000</xdr:colOff>
      <xdr:row>15</xdr:row>
      <xdr:rowOff>140564</xdr:rowOff>
    </xdr:to>
    <xdr:sp macro="" textlink="">
      <xdr:nvSpPr>
        <xdr:cNvPr id="462" name="円/楕円 461"/>
        <xdr:cNvSpPr/>
      </xdr:nvSpPr>
      <xdr:spPr>
        <a:xfrm>
          <a:off x="15240000" y="261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125341</xdr:rowOff>
    </xdr:from>
    <xdr:ext cx="762000" cy="259045"/>
    <xdr:sp macro="" textlink="">
      <xdr:nvSpPr>
        <xdr:cNvPr id="463" name="テキスト ボックス 462"/>
        <xdr:cNvSpPr txBox="1"/>
      </xdr:nvSpPr>
      <xdr:spPr>
        <a:xfrm>
          <a:off x="14909800" y="2697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100736</xdr:rowOff>
    </xdr:from>
    <xdr:to>
      <xdr:col>21</xdr:col>
      <xdr:colOff>50800</xdr:colOff>
      <xdr:row>16</xdr:row>
      <xdr:rowOff>30886</xdr:rowOff>
    </xdr:to>
    <xdr:sp macro="" textlink="">
      <xdr:nvSpPr>
        <xdr:cNvPr id="464" name="円/楕円 463"/>
        <xdr:cNvSpPr/>
      </xdr:nvSpPr>
      <xdr:spPr>
        <a:xfrm>
          <a:off x="14351000" y="26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15663</xdr:rowOff>
    </xdr:from>
    <xdr:ext cx="762000" cy="259045"/>
    <xdr:sp macro="" textlink="">
      <xdr:nvSpPr>
        <xdr:cNvPr id="465" name="テキスト ボックス 464"/>
        <xdr:cNvSpPr txBox="1"/>
      </xdr:nvSpPr>
      <xdr:spPr>
        <a:xfrm>
          <a:off x="14020800" y="275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28.2</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85649</xdr:rowOff>
    </xdr:from>
    <xdr:to>
      <xdr:col>19</xdr:col>
      <xdr:colOff>533400</xdr:colOff>
      <xdr:row>17</xdr:row>
      <xdr:rowOff>15799</xdr:rowOff>
    </xdr:to>
    <xdr:sp macro="" textlink="">
      <xdr:nvSpPr>
        <xdr:cNvPr id="466" name="円/楕円 465"/>
        <xdr:cNvSpPr/>
      </xdr:nvSpPr>
      <xdr:spPr>
        <a:xfrm>
          <a:off x="13462000" y="282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576</xdr:rowOff>
    </xdr:from>
    <xdr:ext cx="762000" cy="259045"/>
    <xdr:sp macro="" textlink="">
      <xdr:nvSpPr>
        <xdr:cNvPr id="467" name="テキスト ボックス 466"/>
        <xdr:cNvSpPr txBox="1"/>
      </xdr:nvSpPr>
      <xdr:spPr>
        <a:xfrm>
          <a:off x="13131800" y="291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44.4</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　人件費に係る経常収支比率は類似団体平均を下回っている。今後も、新規採用職員の抑制による職員数の減など人件費の削減に努める。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ただ、物件費に含まれる臨時職員賃金や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115570</xdr:rowOff>
    </xdr:from>
    <xdr:to>
      <xdr:col>7</xdr:col>
      <xdr:colOff>15875</xdr:colOff>
      <xdr:row>36</xdr:row>
      <xdr:rowOff>27940</xdr:rowOff>
    </xdr:to>
    <xdr:cxnSp macro="">
      <xdr:nvCxnSpPr>
        <xdr:cNvPr id="66" name="直線コネクタ 65"/>
        <xdr:cNvCxnSpPr/>
      </xdr:nvCxnSpPr>
      <xdr:spPr>
        <a:xfrm flipV="1">
          <a:off x="3987800" y="61163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107950</xdr:rowOff>
    </xdr:from>
    <xdr:to>
      <xdr:col>5</xdr:col>
      <xdr:colOff>549275</xdr:colOff>
      <xdr:row>36</xdr:row>
      <xdr:rowOff>27940</xdr:rowOff>
    </xdr:to>
    <xdr:cxnSp macro="">
      <xdr:nvCxnSpPr>
        <xdr:cNvPr id="69" name="直線コネクタ 68"/>
        <xdr:cNvCxnSpPr/>
      </xdr:nvCxnSpPr>
      <xdr:spPr>
        <a:xfrm>
          <a:off x="3098800" y="61087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107950</xdr:rowOff>
    </xdr:from>
    <xdr:to>
      <xdr:col>4</xdr:col>
      <xdr:colOff>346075</xdr:colOff>
      <xdr:row>35</xdr:row>
      <xdr:rowOff>146050</xdr:rowOff>
    </xdr:to>
    <xdr:cxnSp macro="">
      <xdr:nvCxnSpPr>
        <xdr:cNvPr id="72" name="直線コネクタ 71"/>
        <xdr:cNvCxnSpPr/>
      </xdr:nvCxnSpPr>
      <xdr:spPr>
        <a:xfrm flipV="1">
          <a:off x="2209800" y="610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146050</xdr:rowOff>
    </xdr:from>
    <xdr:to>
      <xdr:col>3</xdr:col>
      <xdr:colOff>142875</xdr:colOff>
      <xdr:row>36</xdr:row>
      <xdr:rowOff>73660</xdr:rowOff>
    </xdr:to>
    <xdr:cxnSp macro="">
      <xdr:nvCxnSpPr>
        <xdr:cNvPr id="75" name="直線コネクタ 74"/>
        <xdr:cNvCxnSpPr/>
      </xdr:nvCxnSpPr>
      <xdr:spPr>
        <a:xfrm flipV="1">
          <a:off x="1320800" y="61468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90187</xdr:rowOff>
    </xdr:from>
    <xdr:ext cx="762000" cy="259045"/>
    <xdr:sp macro="" textlink="">
      <xdr:nvSpPr>
        <xdr:cNvPr id="79" name="テキスト ボックス 78"/>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64770</xdr:rowOff>
    </xdr:from>
    <xdr:to>
      <xdr:col>7</xdr:col>
      <xdr:colOff>66675</xdr:colOff>
      <xdr:row>35</xdr:row>
      <xdr:rowOff>166370</xdr:rowOff>
    </xdr:to>
    <xdr:sp macro="" textlink="">
      <xdr:nvSpPr>
        <xdr:cNvPr id="85" name="円/楕円 84"/>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81297</xdr:rowOff>
    </xdr:from>
    <xdr:ext cx="762000" cy="259045"/>
    <xdr:sp macro="" textlink="">
      <xdr:nvSpPr>
        <xdr:cNvPr id="86" name="人件費該当値テキスト"/>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148590</xdr:rowOff>
    </xdr:from>
    <xdr:to>
      <xdr:col>5</xdr:col>
      <xdr:colOff>600075</xdr:colOff>
      <xdr:row>36</xdr:row>
      <xdr:rowOff>78740</xdr:rowOff>
    </xdr:to>
    <xdr:sp macro="" textlink="">
      <xdr:nvSpPr>
        <xdr:cNvPr id="87" name="円/楕円 86"/>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88917</xdr:rowOff>
    </xdr:from>
    <xdr:ext cx="736600" cy="259045"/>
    <xdr:sp macro="" textlink="">
      <xdr:nvSpPr>
        <xdr:cNvPr id="88" name="テキスト ボックス 87"/>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57150</xdr:rowOff>
    </xdr:from>
    <xdr:to>
      <xdr:col>4</xdr:col>
      <xdr:colOff>396875</xdr:colOff>
      <xdr:row>35</xdr:row>
      <xdr:rowOff>158750</xdr:rowOff>
    </xdr:to>
    <xdr:sp macro="" textlink="">
      <xdr:nvSpPr>
        <xdr:cNvPr id="89" name="円/楕円 88"/>
        <xdr:cNvSpPr/>
      </xdr:nvSpPr>
      <xdr:spPr>
        <a:xfrm>
          <a:off x="3048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168927</xdr:rowOff>
    </xdr:from>
    <xdr:ext cx="762000" cy="259045"/>
    <xdr:sp macro="" textlink="">
      <xdr:nvSpPr>
        <xdr:cNvPr id="90" name="テキスト ボックス 89"/>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95250</xdr:rowOff>
    </xdr:from>
    <xdr:to>
      <xdr:col>3</xdr:col>
      <xdr:colOff>193675</xdr:colOff>
      <xdr:row>36</xdr:row>
      <xdr:rowOff>25400</xdr:rowOff>
    </xdr:to>
    <xdr:sp macro="" textlink="">
      <xdr:nvSpPr>
        <xdr:cNvPr id="91" name="円/楕円 90"/>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35577</xdr:rowOff>
    </xdr:from>
    <xdr:ext cx="762000" cy="259045"/>
    <xdr:sp macro="" textlink="">
      <xdr:nvSpPr>
        <xdr:cNvPr id="92" name="テキスト ボックス 91"/>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22860</xdr:rowOff>
    </xdr:from>
    <xdr:to>
      <xdr:col>1</xdr:col>
      <xdr:colOff>676275</xdr:colOff>
      <xdr:row>36</xdr:row>
      <xdr:rowOff>124460</xdr:rowOff>
    </xdr:to>
    <xdr:sp macro="" textlink="">
      <xdr:nvSpPr>
        <xdr:cNvPr id="93" name="円/楕円 92"/>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134637</xdr:rowOff>
    </xdr:from>
    <xdr:ext cx="762000" cy="259045"/>
    <xdr:sp macro="" textlink="">
      <xdr:nvSpPr>
        <xdr:cNvPr id="94" name="テキスト ボックス 93"/>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mn-lt"/>
              <a:ea typeface="+mn-ea"/>
              <a:cs typeface="+mn-cs"/>
            </a:rPr>
            <a:t>　物件費に係る経常収支比率は、</a:t>
          </a:r>
          <a:r>
            <a:rPr lang="ja-JP" altLang="en-US" sz="1300" b="0" i="0" baseline="0">
              <a:solidFill>
                <a:schemeClr val="dk1"/>
              </a:solidFill>
              <a:effectLst/>
              <a:latin typeface="+mn-lt"/>
              <a:ea typeface="+mn-ea"/>
              <a:cs typeface="+mn-cs"/>
            </a:rPr>
            <a:t>学校給食共同調理場業務委託</a:t>
          </a:r>
          <a:r>
            <a:rPr lang="ja-JP" altLang="ja-JP" sz="1300" b="0" i="0" baseline="0">
              <a:solidFill>
                <a:schemeClr val="dk1"/>
              </a:solidFill>
              <a:effectLst/>
              <a:latin typeface="+mn-lt"/>
              <a:ea typeface="+mn-ea"/>
              <a:cs typeface="+mn-cs"/>
            </a:rPr>
            <a:t>（新規）</a:t>
          </a:r>
          <a:r>
            <a:rPr lang="ja-JP" altLang="en-US" sz="1300" b="0" i="0" baseline="0">
              <a:solidFill>
                <a:schemeClr val="dk1"/>
              </a:solidFill>
              <a:effectLst/>
              <a:latin typeface="+mn-lt"/>
              <a:ea typeface="+mn-ea"/>
              <a:cs typeface="+mn-cs"/>
            </a:rPr>
            <a:t>や番号制度対応に伴うシステム改修など</a:t>
          </a:r>
          <a:r>
            <a:rPr lang="ja-JP" altLang="ja-JP" sz="1300" b="0" i="0" baseline="0">
              <a:solidFill>
                <a:schemeClr val="dk1"/>
              </a:solidFill>
              <a:effectLst/>
              <a:latin typeface="+mn-lt"/>
              <a:ea typeface="+mn-ea"/>
              <a:cs typeface="+mn-cs"/>
            </a:rPr>
            <a:t>の実施に伴い</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５</a:t>
          </a:r>
          <a:r>
            <a:rPr lang="ja-JP" altLang="ja-JP" sz="1300" b="0" i="0" baseline="0">
              <a:solidFill>
                <a:schemeClr val="dk1"/>
              </a:solidFill>
              <a:effectLst/>
              <a:latin typeface="+mn-lt"/>
              <a:ea typeface="+mn-ea"/>
              <a:cs typeface="+mn-cs"/>
            </a:rPr>
            <a:t>ポイント増加し</a:t>
          </a:r>
          <a:r>
            <a:rPr lang="ja-JP" altLang="en-US" sz="1300" b="0" i="0" baseline="0">
              <a:solidFill>
                <a:schemeClr val="dk1"/>
              </a:solidFill>
              <a:effectLst/>
              <a:latin typeface="+mn-lt"/>
              <a:ea typeface="+mn-ea"/>
              <a:cs typeface="+mn-cs"/>
            </a:rPr>
            <a:t>たが</a:t>
          </a:r>
          <a:r>
            <a:rPr lang="ja-JP" altLang="ja-JP" sz="1300" b="0" i="0" baseline="0">
              <a:solidFill>
                <a:schemeClr val="dk1"/>
              </a:solidFill>
              <a:effectLst/>
              <a:latin typeface="+mn-lt"/>
              <a:ea typeface="+mn-ea"/>
              <a:cs typeface="+mn-cs"/>
            </a:rPr>
            <a:t>、類似団体平均を下回っている。</a:t>
          </a:r>
          <a:endParaRPr lang="en-US" altLang="ja-JP" sz="1300" b="0" i="0" baseline="0">
            <a:solidFill>
              <a:schemeClr val="dk1"/>
            </a:solidFill>
            <a:effectLst/>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今後も</a:t>
          </a:r>
          <a:r>
            <a:rPr lang="ja-JP" altLang="en-US" sz="1300" b="0" i="0" baseline="0">
              <a:solidFill>
                <a:schemeClr val="dk1"/>
              </a:solidFill>
              <a:effectLst/>
              <a:latin typeface="+mn-lt"/>
              <a:ea typeface="+mn-ea"/>
              <a:cs typeface="+mn-cs"/>
            </a:rPr>
            <a:t>継続して</a:t>
          </a:r>
          <a:r>
            <a:rPr lang="ja-JP" altLang="ja-JP" sz="1300" b="0" i="0" baseline="0">
              <a:solidFill>
                <a:schemeClr val="dk1"/>
              </a:solidFill>
              <a:effectLst/>
              <a:latin typeface="+mn-lt"/>
              <a:ea typeface="+mn-ea"/>
              <a:cs typeface="+mn-cs"/>
            </a:rPr>
            <a:t>物品の一元管理や事務的経費などの削減に努める。</a:t>
          </a:r>
          <a:endParaRPr lang="ja-JP" altLang="ja-JP" sz="13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92710</xdr:rowOff>
    </xdr:from>
    <xdr:to>
      <xdr:col>24</xdr:col>
      <xdr:colOff>31750</xdr:colOff>
      <xdr:row>16</xdr:row>
      <xdr:rowOff>35560</xdr:rowOff>
    </xdr:to>
    <xdr:cxnSp macro="">
      <xdr:nvCxnSpPr>
        <xdr:cNvPr id="127" name="直線コネクタ 126"/>
        <xdr:cNvCxnSpPr/>
      </xdr:nvCxnSpPr>
      <xdr:spPr>
        <a:xfrm>
          <a:off x="15671800" y="26644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77470</xdr:rowOff>
    </xdr:from>
    <xdr:to>
      <xdr:col>22</xdr:col>
      <xdr:colOff>565150</xdr:colOff>
      <xdr:row>15</xdr:row>
      <xdr:rowOff>92710</xdr:rowOff>
    </xdr:to>
    <xdr:cxnSp macro="">
      <xdr:nvCxnSpPr>
        <xdr:cNvPr id="130" name="直線コネクタ 129"/>
        <xdr:cNvCxnSpPr/>
      </xdr:nvCxnSpPr>
      <xdr:spPr>
        <a:xfrm>
          <a:off x="14782800" y="2649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77470</xdr:rowOff>
    </xdr:from>
    <xdr:to>
      <xdr:col>21</xdr:col>
      <xdr:colOff>361950</xdr:colOff>
      <xdr:row>15</xdr:row>
      <xdr:rowOff>146050</xdr:rowOff>
    </xdr:to>
    <xdr:cxnSp macro="">
      <xdr:nvCxnSpPr>
        <xdr:cNvPr id="133" name="直線コネクタ 132"/>
        <xdr:cNvCxnSpPr/>
      </xdr:nvCxnSpPr>
      <xdr:spPr>
        <a:xfrm flipV="1">
          <a:off x="13893800" y="264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78757</xdr:rowOff>
    </xdr:from>
    <xdr:ext cx="762000" cy="259045"/>
    <xdr:sp macro="" textlink="">
      <xdr:nvSpPr>
        <xdr:cNvPr id="135" name="テキスト ボックス 134"/>
        <xdr:cNvSpPr txBox="1"/>
      </xdr:nvSpPr>
      <xdr:spPr>
        <a:xfrm>
          <a:off x="14401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92710</xdr:rowOff>
    </xdr:from>
    <xdr:to>
      <xdr:col>20</xdr:col>
      <xdr:colOff>158750</xdr:colOff>
      <xdr:row>15</xdr:row>
      <xdr:rowOff>146050</xdr:rowOff>
    </xdr:to>
    <xdr:cxnSp macro="">
      <xdr:nvCxnSpPr>
        <xdr:cNvPr id="136" name="直線コネクタ 135"/>
        <xdr:cNvCxnSpPr/>
      </xdr:nvCxnSpPr>
      <xdr:spPr>
        <a:xfrm>
          <a:off x="13004800" y="2664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156210</xdr:rowOff>
    </xdr:from>
    <xdr:to>
      <xdr:col>24</xdr:col>
      <xdr:colOff>82550</xdr:colOff>
      <xdr:row>16</xdr:row>
      <xdr:rowOff>86360</xdr:rowOff>
    </xdr:to>
    <xdr:sp macro="" textlink="">
      <xdr:nvSpPr>
        <xdr:cNvPr id="146" name="円/楕円 145"/>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1287</xdr:rowOff>
    </xdr:from>
    <xdr:ext cx="762000" cy="259045"/>
    <xdr:sp macro="" textlink="">
      <xdr:nvSpPr>
        <xdr:cNvPr id="147" name="物件費該当値テキスト"/>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41910</xdr:rowOff>
    </xdr:from>
    <xdr:to>
      <xdr:col>22</xdr:col>
      <xdr:colOff>615950</xdr:colOff>
      <xdr:row>15</xdr:row>
      <xdr:rowOff>143510</xdr:rowOff>
    </xdr:to>
    <xdr:sp macro="" textlink="">
      <xdr:nvSpPr>
        <xdr:cNvPr id="148" name="円/楕円 147"/>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153687</xdr:rowOff>
    </xdr:from>
    <xdr:ext cx="736600" cy="259045"/>
    <xdr:sp macro="" textlink="">
      <xdr:nvSpPr>
        <xdr:cNvPr id="149" name="テキスト ボックス 148"/>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26670</xdr:rowOff>
    </xdr:from>
    <xdr:to>
      <xdr:col>21</xdr:col>
      <xdr:colOff>412750</xdr:colOff>
      <xdr:row>15</xdr:row>
      <xdr:rowOff>128270</xdr:rowOff>
    </xdr:to>
    <xdr:sp macro="" textlink="">
      <xdr:nvSpPr>
        <xdr:cNvPr id="150" name="円/楕円 149"/>
        <xdr:cNvSpPr/>
      </xdr:nvSpPr>
      <xdr:spPr>
        <a:xfrm>
          <a:off x="14732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138447</xdr:rowOff>
    </xdr:from>
    <xdr:ext cx="762000" cy="259045"/>
    <xdr:sp macro="" textlink="">
      <xdr:nvSpPr>
        <xdr:cNvPr id="151" name="テキスト ボックス 150"/>
        <xdr:cNvSpPr txBox="1"/>
      </xdr:nvSpPr>
      <xdr:spPr>
        <a:xfrm>
          <a:off x="14401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95250</xdr:rowOff>
    </xdr:from>
    <xdr:to>
      <xdr:col>20</xdr:col>
      <xdr:colOff>209550</xdr:colOff>
      <xdr:row>16</xdr:row>
      <xdr:rowOff>25400</xdr:rowOff>
    </xdr:to>
    <xdr:sp macro="" textlink="">
      <xdr:nvSpPr>
        <xdr:cNvPr id="152" name="円/楕円 151"/>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35577</xdr:rowOff>
    </xdr:from>
    <xdr:ext cx="762000" cy="259045"/>
    <xdr:sp macro="" textlink="">
      <xdr:nvSpPr>
        <xdr:cNvPr id="153" name="テキスト ボックス 152"/>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41910</xdr:rowOff>
    </xdr:from>
    <xdr:to>
      <xdr:col>19</xdr:col>
      <xdr:colOff>6350</xdr:colOff>
      <xdr:row>15</xdr:row>
      <xdr:rowOff>143510</xdr:rowOff>
    </xdr:to>
    <xdr:sp macro="" textlink="">
      <xdr:nvSpPr>
        <xdr:cNvPr id="154" name="円/楕円 153"/>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153687</xdr:rowOff>
    </xdr:from>
    <xdr:ext cx="762000" cy="259045"/>
    <xdr:sp macro="" textlink="">
      <xdr:nvSpPr>
        <xdr:cNvPr id="155" name="テキスト ボックス 154"/>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　扶助費に係る経常収支比率は、</a:t>
          </a:r>
          <a:r>
            <a:rPr lang="ja-JP" altLang="en-US" sz="1300" b="0" i="0" baseline="0">
              <a:solidFill>
                <a:schemeClr val="dk1"/>
              </a:solidFill>
              <a:effectLst/>
              <a:latin typeface="+mn-lt"/>
              <a:ea typeface="+mn-ea"/>
              <a:cs typeface="+mn-cs"/>
            </a:rPr>
            <a:t>臨時福祉給付金や子育て世帯臨時特例給付金の交付金額が減ったことなどにより</a:t>
          </a:r>
          <a:r>
            <a:rPr lang="ja-JP" altLang="ja-JP" sz="1300" b="0" i="0" baseline="0">
              <a:solidFill>
                <a:schemeClr val="dk1"/>
              </a:solidFill>
              <a:effectLst/>
              <a:latin typeface="+mn-lt"/>
              <a:ea typeface="+mn-ea"/>
              <a:cs typeface="+mn-cs"/>
            </a:rPr>
            <a:t>前年度比</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０</a:t>
          </a:r>
          <a:r>
            <a:rPr lang="ja-JP" altLang="ja-JP" sz="1300" b="0" i="0" baseline="0">
              <a:solidFill>
                <a:schemeClr val="dk1"/>
              </a:solidFill>
              <a:effectLst/>
              <a:latin typeface="+mn-lt"/>
              <a:ea typeface="+mn-ea"/>
              <a:cs typeface="+mn-cs"/>
            </a:rPr>
            <a:t>ポイントの</a:t>
          </a:r>
          <a:r>
            <a:rPr lang="ja-JP" altLang="en-US" sz="1300" b="0" i="0" baseline="0">
              <a:solidFill>
                <a:schemeClr val="dk1"/>
              </a:solidFill>
              <a:effectLst/>
              <a:latin typeface="+mn-lt"/>
              <a:ea typeface="+mn-ea"/>
              <a:cs typeface="+mn-cs"/>
            </a:rPr>
            <a:t>減</a:t>
          </a:r>
          <a:r>
            <a:rPr lang="ja-JP" altLang="ja-JP" sz="1300" b="0" i="0" baseline="0">
              <a:solidFill>
                <a:schemeClr val="dk1"/>
              </a:solidFill>
              <a:effectLst/>
              <a:latin typeface="+mn-lt"/>
              <a:ea typeface="+mn-ea"/>
              <a:cs typeface="+mn-cs"/>
            </a:rPr>
            <a:t>となっている。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今後は、児童手当の減額は見込まれるものの、子育て世帯や高齢者世帯への対応など、扶助費は増加していくものと想定している。</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xdr:rowOff>
    </xdr:from>
    <xdr:to>
      <xdr:col>7</xdr:col>
      <xdr:colOff>15875</xdr:colOff>
      <xdr:row>55</xdr:row>
      <xdr:rowOff>31750</xdr:rowOff>
    </xdr:to>
    <xdr:cxnSp macro="">
      <xdr:nvCxnSpPr>
        <xdr:cNvPr id="188" name="直線コネクタ 187"/>
        <xdr:cNvCxnSpPr/>
      </xdr:nvCxnSpPr>
      <xdr:spPr>
        <a:xfrm flipV="1">
          <a:off x="3987800" y="92710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165100</xdr:rowOff>
    </xdr:from>
    <xdr:to>
      <xdr:col>5</xdr:col>
      <xdr:colOff>549275</xdr:colOff>
      <xdr:row>55</xdr:row>
      <xdr:rowOff>31750</xdr:rowOff>
    </xdr:to>
    <xdr:cxnSp macro="">
      <xdr:nvCxnSpPr>
        <xdr:cNvPr id="191" name="直線コネクタ 190"/>
        <xdr:cNvCxnSpPr/>
      </xdr:nvCxnSpPr>
      <xdr:spPr>
        <a:xfrm>
          <a:off x="3098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69850</xdr:rowOff>
    </xdr:from>
    <xdr:to>
      <xdr:col>4</xdr:col>
      <xdr:colOff>346075</xdr:colOff>
      <xdr:row>54</xdr:row>
      <xdr:rowOff>165100</xdr:rowOff>
    </xdr:to>
    <xdr:cxnSp macro="">
      <xdr:nvCxnSpPr>
        <xdr:cNvPr id="194" name="直線コネクタ 193"/>
        <xdr:cNvCxnSpPr/>
      </xdr:nvCxnSpPr>
      <xdr:spPr>
        <a:xfrm>
          <a:off x="2209800" y="932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196" name="テキスト ボックス 195"/>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165100</xdr:rowOff>
    </xdr:from>
    <xdr:to>
      <xdr:col>3</xdr:col>
      <xdr:colOff>142875</xdr:colOff>
      <xdr:row>54</xdr:row>
      <xdr:rowOff>69850</xdr:rowOff>
    </xdr:to>
    <xdr:cxnSp macro="">
      <xdr:nvCxnSpPr>
        <xdr:cNvPr id="197" name="直線コネクタ 196"/>
        <xdr:cNvCxnSpPr/>
      </xdr:nvCxnSpPr>
      <xdr:spPr>
        <a:xfrm>
          <a:off x="1320800" y="92519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07" name="円/楕円 206"/>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149877</xdr:rowOff>
    </xdr:from>
    <xdr:ext cx="762000" cy="259045"/>
    <xdr:sp macro="" textlink="">
      <xdr:nvSpPr>
        <xdr:cNvPr id="208"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152400</xdr:rowOff>
    </xdr:from>
    <xdr:to>
      <xdr:col>5</xdr:col>
      <xdr:colOff>600075</xdr:colOff>
      <xdr:row>55</xdr:row>
      <xdr:rowOff>82550</xdr:rowOff>
    </xdr:to>
    <xdr:sp macro="" textlink="">
      <xdr:nvSpPr>
        <xdr:cNvPr id="209" name="円/楕円 208"/>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92727</xdr:rowOff>
    </xdr:from>
    <xdr:ext cx="736600" cy="259045"/>
    <xdr:sp macro="" textlink="">
      <xdr:nvSpPr>
        <xdr:cNvPr id="210" name="テキスト ボックス 209"/>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114300</xdr:rowOff>
    </xdr:from>
    <xdr:to>
      <xdr:col>4</xdr:col>
      <xdr:colOff>396875</xdr:colOff>
      <xdr:row>55</xdr:row>
      <xdr:rowOff>44450</xdr:rowOff>
    </xdr:to>
    <xdr:sp macro="" textlink="">
      <xdr:nvSpPr>
        <xdr:cNvPr id="211" name="円/楕円 210"/>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54627</xdr:rowOff>
    </xdr:from>
    <xdr:ext cx="762000" cy="259045"/>
    <xdr:sp macro="" textlink="">
      <xdr:nvSpPr>
        <xdr:cNvPr id="212" name="テキスト ボックス 211"/>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19050</xdr:rowOff>
    </xdr:from>
    <xdr:to>
      <xdr:col>3</xdr:col>
      <xdr:colOff>193675</xdr:colOff>
      <xdr:row>54</xdr:row>
      <xdr:rowOff>120650</xdr:rowOff>
    </xdr:to>
    <xdr:sp macro="" textlink="">
      <xdr:nvSpPr>
        <xdr:cNvPr id="213" name="円/楕円 212"/>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130827</xdr:rowOff>
    </xdr:from>
    <xdr:ext cx="762000" cy="259045"/>
    <xdr:sp macro="" textlink="">
      <xdr:nvSpPr>
        <xdr:cNvPr id="214" name="テキスト ボックス 213"/>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114300</xdr:rowOff>
    </xdr:from>
    <xdr:to>
      <xdr:col>1</xdr:col>
      <xdr:colOff>676275</xdr:colOff>
      <xdr:row>54</xdr:row>
      <xdr:rowOff>44450</xdr:rowOff>
    </xdr:to>
    <xdr:sp macro="" textlink="">
      <xdr:nvSpPr>
        <xdr:cNvPr id="215" name="円/楕円 214"/>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54627</xdr:rowOff>
    </xdr:from>
    <xdr:ext cx="762000" cy="259045"/>
    <xdr:sp macro="" textlink="">
      <xdr:nvSpPr>
        <xdr:cNvPr id="216" name="テキスト ボックス 215"/>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平成２</a:t>
          </a:r>
          <a:r>
            <a:rPr lang="ja-JP" altLang="en-US" sz="1300" b="0" i="0" baseline="0">
              <a:solidFill>
                <a:schemeClr val="dk1"/>
              </a:solidFill>
              <a:effectLst/>
              <a:latin typeface="+mn-lt"/>
              <a:ea typeface="+mn-ea"/>
              <a:cs typeface="+mn-cs"/>
            </a:rPr>
            <a:t>７</a:t>
          </a:r>
          <a:r>
            <a:rPr lang="ja-JP" altLang="ja-JP" sz="1300" b="0" i="0" baseline="0">
              <a:solidFill>
                <a:schemeClr val="dk1"/>
              </a:solidFill>
              <a:effectLst/>
              <a:latin typeface="+mn-lt"/>
              <a:ea typeface="+mn-ea"/>
              <a:cs typeface="+mn-cs"/>
            </a:rPr>
            <a:t>年度は例年</a:t>
          </a:r>
          <a:r>
            <a:rPr lang="ja-JP" altLang="en-US" sz="1300" b="0" i="0" baseline="0">
              <a:solidFill>
                <a:schemeClr val="dk1"/>
              </a:solidFill>
              <a:effectLst/>
              <a:latin typeface="+mn-lt"/>
              <a:ea typeface="+mn-ea"/>
              <a:cs typeface="+mn-cs"/>
            </a:rPr>
            <a:t>より積雪量が少なく、豪雪だった前年度と比較すると</a:t>
          </a:r>
          <a:r>
            <a:rPr lang="ja-JP" altLang="ja-JP" sz="1300" b="0" i="0" baseline="0">
              <a:solidFill>
                <a:schemeClr val="dk1"/>
              </a:solidFill>
              <a:effectLst/>
              <a:latin typeface="+mn-lt"/>
              <a:ea typeface="+mn-ea"/>
              <a:cs typeface="+mn-cs"/>
            </a:rPr>
            <a:t>除排雪経費が</a:t>
          </a:r>
          <a:r>
            <a:rPr lang="ja-JP" altLang="en-US" sz="1300" b="0" i="0" baseline="0">
              <a:solidFill>
                <a:schemeClr val="dk1"/>
              </a:solidFill>
              <a:effectLst/>
              <a:latin typeface="+mn-lt"/>
              <a:ea typeface="+mn-ea"/>
              <a:cs typeface="+mn-cs"/>
            </a:rPr>
            <a:t>４２．０</a:t>
          </a:r>
          <a:r>
            <a:rPr lang="ja-JP" altLang="ja-JP" sz="1300" b="0" i="0" baseline="0">
              <a:solidFill>
                <a:schemeClr val="dk1"/>
              </a:solidFill>
              <a:effectLst/>
              <a:latin typeface="+mn-lt"/>
              <a:ea typeface="+mn-ea"/>
              <a:cs typeface="+mn-cs"/>
            </a:rPr>
            <a:t>ポイント</a:t>
          </a:r>
          <a:r>
            <a:rPr lang="ja-JP" altLang="en-US" sz="1300" b="0" i="0" baseline="0">
              <a:solidFill>
                <a:schemeClr val="dk1"/>
              </a:solidFill>
              <a:effectLst/>
              <a:latin typeface="+mn-lt"/>
              <a:ea typeface="+mn-ea"/>
              <a:cs typeface="+mn-cs"/>
            </a:rPr>
            <a:t>減少</a:t>
          </a:r>
          <a:r>
            <a:rPr lang="ja-JP" altLang="ja-JP" sz="1300" b="0" i="0" baseline="0">
              <a:solidFill>
                <a:schemeClr val="dk1"/>
              </a:solidFill>
              <a:effectLst/>
              <a:latin typeface="+mn-lt"/>
              <a:ea typeface="+mn-ea"/>
              <a:cs typeface="+mn-cs"/>
            </a:rPr>
            <a:t>し</a:t>
          </a:r>
          <a:r>
            <a:rPr lang="ja-JP" altLang="en-US" sz="1300" b="0" i="0" baseline="0">
              <a:solidFill>
                <a:schemeClr val="dk1"/>
              </a:solidFill>
              <a:effectLst/>
              <a:latin typeface="+mn-lt"/>
              <a:ea typeface="+mn-ea"/>
              <a:cs typeface="+mn-cs"/>
            </a:rPr>
            <a:t>たことから、その他の経常収支比率は前年より２．７ポイント減少し</a:t>
          </a:r>
          <a:r>
            <a:rPr lang="ja-JP" altLang="ja-JP" sz="1300" b="0" i="0" baseline="0">
              <a:solidFill>
                <a:schemeClr val="dk1"/>
              </a:solidFill>
              <a:effectLst/>
              <a:latin typeface="+mn-lt"/>
              <a:ea typeface="+mn-ea"/>
              <a:cs typeface="+mn-cs"/>
            </a:rPr>
            <a:t>類似団体平均を</a:t>
          </a:r>
          <a:r>
            <a:rPr lang="ja-JP" altLang="en-US" sz="1300" b="0" i="0" baseline="0">
              <a:solidFill>
                <a:schemeClr val="dk1"/>
              </a:solidFill>
              <a:effectLst/>
              <a:latin typeface="+mn-lt"/>
              <a:ea typeface="+mn-ea"/>
              <a:cs typeface="+mn-cs"/>
            </a:rPr>
            <a:t>下</a:t>
          </a:r>
          <a:r>
            <a:rPr lang="ja-JP" altLang="ja-JP" sz="1300" b="0" i="0" baseline="0">
              <a:solidFill>
                <a:schemeClr val="dk1"/>
              </a:solidFill>
              <a:effectLst/>
              <a:latin typeface="+mn-lt"/>
              <a:ea typeface="+mn-ea"/>
              <a:cs typeface="+mn-cs"/>
            </a:rPr>
            <a:t>回っている。</a:t>
          </a:r>
          <a:endParaRPr lang="ja-JP" altLang="ja-JP" sz="1300">
            <a:effectLst/>
          </a:endParaRPr>
        </a:p>
        <a:p>
          <a:pPr rtl="0"/>
          <a:r>
            <a:rPr lang="ja-JP" altLang="ja-JP" sz="1300" b="0" i="0" baseline="0">
              <a:solidFill>
                <a:schemeClr val="dk1"/>
              </a:solidFill>
              <a:effectLst/>
              <a:latin typeface="+mn-lt"/>
              <a:ea typeface="+mn-ea"/>
              <a:cs typeface="+mn-cs"/>
            </a:rPr>
            <a:t>　今後</a:t>
          </a:r>
          <a:r>
            <a:rPr lang="ja-JP" altLang="en-US" sz="1300" b="0" i="0" baseline="0">
              <a:solidFill>
                <a:schemeClr val="dk1"/>
              </a:solidFill>
              <a:effectLst/>
              <a:latin typeface="+mn-lt"/>
              <a:ea typeface="+mn-ea"/>
              <a:cs typeface="+mn-cs"/>
            </a:rPr>
            <a:t>は</a:t>
          </a:r>
          <a:r>
            <a:rPr lang="ja-JP" altLang="ja-JP" sz="1300" b="0" i="0" baseline="0">
              <a:solidFill>
                <a:schemeClr val="dk1"/>
              </a:solidFill>
              <a:effectLst/>
              <a:latin typeface="+mn-lt"/>
              <a:ea typeface="+mn-ea"/>
              <a:cs typeface="+mn-cs"/>
            </a:rPr>
            <a:t>施設管理経費の増大が見込まれるため、</a:t>
          </a:r>
          <a:r>
            <a:rPr lang="ja-JP" altLang="ja-JP" sz="1300">
              <a:solidFill>
                <a:schemeClr val="dk1"/>
              </a:solidFill>
              <a:effectLst/>
              <a:latin typeface="+mn-lt"/>
              <a:ea typeface="+mn-ea"/>
              <a:cs typeface="+mn-cs"/>
            </a:rPr>
            <a:t>公共施設総合管理計画</a:t>
          </a:r>
          <a:r>
            <a:rPr lang="ja-JP" altLang="en-US" sz="1300">
              <a:solidFill>
                <a:schemeClr val="dk1"/>
              </a:solidFill>
              <a:effectLst/>
              <a:latin typeface="+mn-lt"/>
              <a:ea typeface="+mn-ea"/>
              <a:cs typeface="+mn-cs"/>
            </a:rPr>
            <a:t>に基づき</a:t>
          </a:r>
          <a:r>
            <a:rPr lang="ja-JP" altLang="ja-JP" sz="1300">
              <a:solidFill>
                <a:schemeClr val="dk1"/>
              </a:solidFill>
              <a:effectLst/>
              <a:latin typeface="+mn-lt"/>
              <a:ea typeface="+mn-ea"/>
              <a:cs typeface="+mn-cs"/>
            </a:rPr>
            <a:t>計画的な経費の抑制を図っていく。</a:t>
          </a:r>
          <a:endParaRPr lang="ja-JP" altLang="ja-JP" sz="13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161290</xdr:rowOff>
    </xdr:from>
    <xdr:to>
      <xdr:col>24</xdr:col>
      <xdr:colOff>31750</xdr:colOff>
      <xdr:row>57</xdr:row>
      <xdr:rowOff>24130</xdr:rowOff>
    </xdr:to>
    <xdr:cxnSp macro="">
      <xdr:nvCxnSpPr>
        <xdr:cNvPr id="249" name="直線コネクタ 248"/>
        <xdr:cNvCxnSpPr/>
      </xdr:nvCxnSpPr>
      <xdr:spPr>
        <a:xfrm flipV="1">
          <a:off x="15671800" y="959104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86377</xdr:rowOff>
    </xdr:from>
    <xdr:ext cx="762000" cy="259045"/>
    <xdr:sp macro="" textlink="">
      <xdr:nvSpPr>
        <xdr:cNvPr id="250" name="その他平均値テキスト"/>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5080</xdr:rowOff>
    </xdr:from>
    <xdr:to>
      <xdr:col>22</xdr:col>
      <xdr:colOff>565150</xdr:colOff>
      <xdr:row>57</xdr:row>
      <xdr:rowOff>24130</xdr:rowOff>
    </xdr:to>
    <xdr:cxnSp macro="">
      <xdr:nvCxnSpPr>
        <xdr:cNvPr id="252" name="直線コネクタ 251"/>
        <xdr:cNvCxnSpPr/>
      </xdr:nvCxnSpPr>
      <xdr:spPr>
        <a:xfrm>
          <a:off x="14782800" y="96062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5080</xdr:rowOff>
    </xdr:from>
    <xdr:to>
      <xdr:col>21</xdr:col>
      <xdr:colOff>361950</xdr:colOff>
      <xdr:row>56</xdr:row>
      <xdr:rowOff>88900</xdr:rowOff>
    </xdr:to>
    <xdr:cxnSp macro="">
      <xdr:nvCxnSpPr>
        <xdr:cNvPr id="255" name="直線コネクタ 254"/>
        <xdr:cNvCxnSpPr/>
      </xdr:nvCxnSpPr>
      <xdr:spPr>
        <a:xfrm flipV="1">
          <a:off x="13893800" y="9606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124477</xdr:rowOff>
    </xdr:from>
    <xdr:ext cx="762000" cy="259045"/>
    <xdr:sp macro="" textlink="">
      <xdr:nvSpPr>
        <xdr:cNvPr id="257" name="テキスト ボックス 256"/>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5080</xdr:rowOff>
    </xdr:from>
    <xdr:to>
      <xdr:col>20</xdr:col>
      <xdr:colOff>158750</xdr:colOff>
      <xdr:row>56</xdr:row>
      <xdr:rowOff>88900</xdr:rowOff>
    </xdr:to>
    <xdr:cxnSp macro="">
      <xdr:nvCxnSpPr>
        <xdr:cNvPr id="258" name="直線コネクタ 257"/>
        <xdr:cNvCxnSpPr/>
      </xdr:nvCxnSpPr>
      <xdr:spPr>
        <a:xfrm>
          <a:off x="13004800" y="9606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78757</xdr:rowOff>
    </xdr:from>
    <xdr:ext cx="762000" cy="259045"/>
    <xdr:sp macro="" textlink="">
      <xdr:nvSpPr>
        <xdr:cNvPr id="262" name="テキスト ボックス 261"/>
        <xdr:cNvSpPr txBox="1"/>
      </xdr:nvSpPr>
      <xdr:spPr>
        <a:xfrm>
          <a:off x="12623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55</xdr:row>
      <xdr:rowOff>110490</xdr:rowOff>
    </xdr:from>
    <xdr:to>
      <xdr:col>24</xdr:col>
      <xdr:colOff>82550</xdr:colOff>
      <xdr:row>56</xdr:row>
      <xdr:rowOff>40640</xdr:rowOff>
    </xdr:to>
    <xdr:sp macro="" textlink="">
      <xdr:nvSpPr>
        <xdr:cNvPr id="268" name="円/楕円 267"/>
        <xdr:cNvSpPr/>
      </xdr:nvSpPr>
      <xdr:spPr>
        <a:xfrm>
          <a:off x="16459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127017</xdr:rowOff>
    </xdr:from>
    <xdr:ext cx="762000" cy="259045"/>
    <xdr:sp macro="" textlink="">
      <xdr:nvSpPr>
        <xdr:cNvPr id="269" name="その他該当値テキスト"/>
        <xdr:cNvSpPr txBox="1"/>
      </xdr:nvSpPr>
      <xdr:spPr>
        <a:xfrm>
          <a:off x="165989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144780</xdr:rowOff>
    </xdr:from>
    <xdr:to>
      <xdr:col>22</xdr:col>
      <xdr:colOff>615950</xdr:colOff>
      <xdr:row>57</xdr:row>
      <xdr:rowOff>74930</xdr:rowOff>
    </xdr:to>
    <xdr:sp macro="" textlink="">
      <xdr:nvSpPr>
        <xdr:cNvPr id="270" name="円/楕円 269"/>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59707</xdr:rowOff>
    </xdr:from>
    <xdr:ext cx="736600" cy="259045"/>
    <xdr:sp macro="" textlink="">
      <xdr:nvSpPr>
        <xdr:cNvPr id="271" name="テキスト ボックス 270"/>
        <xdr:cNvSpPr txBox="1"/>
      </xdr:nvSpPr>
      <xdr:spPr>
        <a:xfrm>
          <a:off x="15290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125730</xdr:rowOff>
    </xdr:from>
    <xdr:to>
      <xdr:col>21</xdr:col>
      <xdr:colOff>412750</xdr:colOff>
      <xdr:row>56</xdr:row>
      <xdr:rowOff>55880</xdr:rowOff>
    </xdr:to>
    <xdr:sp macro="" textlink="">
      <xdr:nvSpPr>
        <xdr:cNvPr id="272" name="円/楕円 271"/>
        <xdr:cNvSpPr/>
      </xdr:nvSpPr>
      <xdr:spPr>
        <a:xfrm>
          <a:off x="14732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66057</xdr:rowOff>
    </xdr:from>
    <xdr:ext cx="762000" cy="259045"/>
    <xdr:sp macro="" textlink="">
      <xdr:nvSpPr>
        <xdr:cNvPr id="273" name="テキスト ボックス 272"/>
        <xdr:cNvSpPr txBox="1"/>
      </xdr:nvSpPr>
      <xdr:spPr>
        <a:xfrm>
          <a:off x="14401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38100</xdr:rowOff>
    </xdr:from>
    <xdr:to>
      <xdr:col>20</xdr:col>
      <xdr:colOff>209550</xdr:colOff>
      <xdr:row>56</xdr:row>
      <xdr:rowOff>139700</xdr:rowOff>
    </xdr:to>
    <xdr:sp macro="" textlink="">
      <xdr:nvSpPr>
        <xdr:cNvPr id="274" name="円/楕円 273"/>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124477</xdr:rowOff>
    </xdr:from>
    <xdr:ext cx="762000" cy="259045"/>
    <xdr:sp macro="" textlink="">
      <xdr:nvSpPr>
        <xdr:cNvPr id="275" name="テキスト ボックス 274"/>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125730</xdr:rowOff>
    </xdr:from>
    <xdr:to>
      <xdr:col>19</xdr:col>
      <xdr:colOff>6350</xdr:colOff>
      <xdr:row>56</xdr:row>
      <xdr:rowOff>55880</xdr:rowOff>
    </xdr:to>
    <xdr:sp macro="" textlink="">
      <xdr:nvSpPr>
        <xdr:cNvPr id="276" name="円/楕円 275"/>
        <xdr:cNvSpPr/>
      </xdr:nvSpPr>
      <xdr:spPr>
        <a:xfrm>
          <a:off x="12954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66057</xdr:rowOff>
    </xdr:from>
    <xdr:ext cx="762000" cy="259045"/>
    <xdr:sp macro="" textlink="">
      <xdr:nvSpPr>
        <xdr:cNvPr id="277" name="テキスト ボックス 276"/>
        <xdr:cNvSpPr txBox="1"/>
      </xdr:nvSpPr>
      <xdr:spPr>
        <a:xfrm>
          <a:off x="12623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補助費等に係る経常収支比率は、</a:t>
          </a:r>
          <a:r>
            <a:rPr lang="ja-JP" altLang="en-US" sz="1300" b="0" i="0" baseline="0">
              <a:solidFill>
                <a:schemeClr val="dk1"/>
              </a:solidFill>
              <a:effectLst/>
              <a:latin typeface="+mn-lt"/>
              <a:ea typeface="+mn-ea"/>
              <a:cs typeface="+mn-cs"/>
            </a:rPr>
            <a:t>多面的機能支払交付金の増加やふるさと納税に係る返戻品の増加などにより２</a:t>
          </a:r>
          <a:r>
            <a:rPr lang="ja-JP" altLang="ja-JP" sz="1300" b="0" i="0" baseline="0">
              <a:solidFill>
                <a:schemeClr val="dk1"/>
              </a:solidFill>
              <a:effectLst/>
              <a:latin typeface="+mn-lt"/>
              <a:ea typeface="+mn-ea"/>
              <a:cs typeface="+mn-cs"/>
            </a:rPr>
            <a:t>．４ポイント</a:t>
          </a:r>
          <a:r>
            <a:rPr lang="ja-JP" altLang="en-US" sz="1300" b="0" i="0" baseline="0">
              <a:solidFill>
                <a:schemeClr val="dk1"/>
              </a:solidFill>
              <a:effectLst/>
              <a:latin typeface="+mn-lt"/>
              <a:ea typeface="+mn-ea"/>
              <a:cs typeface="+mn-cs"/>
            </a:rPr>
            <a:t>増加</a:t>
          </a:r>
          <a:r>
            <a:rPr lang="ja-JP" altLang="ja-JP" sz="1300" b="0" i="0" baseline="0">
              <a:solidFill>
                <a:schemeClr val="dk1"/>
              </a:solidFill>
              <a:effectLst/>
              <a:latin typeface="+mn-lt"/>
              <a:ea typeface="+mn-ea"/>
              <a:cs typeface="+mn-cs"/>
            </a:rPr>
            <a:t>し、類似団体平均より</a:t>
          </a:r>
          <a:r>
            <a:rPr lang="ja-JP" altLang="en-US" sz="1300" b="0" i="0" baseline="0">
              <a:solidFill>
                <a:schemeClr val="dk1"/>
              </a:solidFill>
              <a:effectLst/>
              <a:latin typeface="+mn-lt"/>
              <a:ea typeface="+mn-ea"/>
              <a:cs typeface="+mn-cs"/>
            </a:rPr>
            <a:t>大きく</a:t>
          </a:r>
          <a:r>
            <a:rPr lang="ja-JP" altLang="ja-JP" sz="1300" b="0" i="0" baseline="0">
              <a:solidFill>
                <a:schemeClr val="dk1"/>
              </a:solidFill>
              <a:effectLst/>
              <a:latin typeface="+mn-lt"/>
              <a:ea typeface="+mn-ea"/>
              <a:cs typeface="+mn-cs"/>
            </a:rPr>
            <a:t>上回っている。</a:t>
          </a:r>
          <a:endParaRPr lang="ja-JP" altLang="ja-JP" sz="1300">
            <a:effectLst/>
          </a:endParaRPr>
        </a:p>
        <a:p>
          <a:pPr rtl="0"/>
          <a:r>
            <a:rPr lang="ja-JP" altLang="ja-JP" sz="1300" b="0" i="0" baseline="0">
              <a:solidFill>
                <a:schemeClr val="dk1"/>
              </a:solidFill>
              <a:effectLst/>
              <a:latin typeface="+mn-lt"/>
              <a:ea typeface="+mn-ea"/>
              <a:cs typeface="+mn-cs"/>
            </a:rPr>
            <a:t>　今後</a:t>
          </a:r>
          <a:r>
            <a:rPr lang="ja-JP" altLang="en-US" sz="1300" b="0" i="0" baseline="0">
              <a:solidFill>
                <a:schemeClr val="dk1"/>
              </a:solidFill>
              <a:effectLst/>
              <a:latin typeface="+mn-lt"/>
              <a:ea typeface="+mn-ea"/>
              <a:cs typeface="+mn-cs"/>
            </a:rPr>
            <a:t>は</a:t>
          </a:r>
          <a:r>
            <a:rPr lang="ja-JP" altLang="ja-JP" sz="1300" b="0" i="0" baseline="0">
              <a:solidFill>
                <a:schemeClr val="dk1"/>
              </a:solidFill>
              <a:effectLst/>
              <a:latin typeface="+mn-lt"/>
              <a:ea typeface="+mn-ea"/>
              <a:cs typeface="+mn-cs"/>
            </a:rPr>
            <a:t>、補助金を交付するのが適当な事業かどうか</a:t>
          </a:r>
          <a:r>
            <a:rPr lang="ja-JP" altLang="en-US" sz="1300" b="0" i="0" baseline="0">
              <a:solidFill>
                <a:schemeClr val="dk1"/>
              </a:solidFill>
              <a:effectLst/>
              <a:latin typeface="+mn-lt"/>
              <a:ea typeface="+mn-ea"/>
              <a:cs typeface="+mn-cs"/>
            </a:rPr>
            <a:t>見直を行い</a:t>
          </a:r>
          <a:r>
            <a:rPr lang="ja-JP" altLang="ja-JP" sz="1300" b="0" i="0" baseline="0">
              <a:solidFill>
                <a:schemeClr val="dk1"/>
              </a:solidFill>
              <a:effectLst/>
              <a:latin typeface="+mn-lt"/>
              <a:ea typeface="+mn-ea"/>
              <a:cs typeface="+mn-cs"/>
            </a:rPr>
            <a:t>、不適切な補助金</a:t>
          </a:r>
          <a:r>
            <a:rPr lang="ja-JP" altLang="en-US" sz="1300" b="0" i="0" baseline="0">
              <a:solidFill>
                <a:schemeClr val="dk1"/>
              </a:solidFill>
              <a:effectLst/>
              <a:latin typeface="+mn-lt"/>
              <a:ea typeface="+mn-ea"/>
              <a:cs typeface="+mn-cs"/>
            </a:rPr>
            <a:t>の</a:t>
          </a:r>
          <a:r>
            <a:rPr lang="ja-JP" altLang="ja-JP" sz="1300" b="0" i="0" baseline="0">
              <a:solidFill>
                <a:schemeClr val="dk1"/>
              </a:solidFill>
              <a:effectLst/>
              <a:latin typeface="+mn-lt"/>
              <a:ea typeface="+mn-ea"/>
              <a:cs typeface="+mn-cs"/>
            </a:rPr>
            <a:t>廃止</a:t>
          </a:r>
          <a:r>
            <a:rPr lang="ja-JP" altLang="en-US" sz="1300" b="0" i="0" baseline="0">
              <a:solidFill>
                <a:schemeClr val="dk1"/>
              </a:solidFill>
              <a:effectLst/>
              <a:latin typeface="+mn-lt"/>
              <a:ea typeface="+mn-ea"/>
              <a:cs typeface="+mn-cs"/>
            </a:rPr>
            <a:t>や金額の精査</a:t>
          </a:r>
          <a:r>
            <a:rPr lang="ja-JP" altLang="ja-JP" sz="1300" b="0" i="0" baseline="0">
              <a:solidFill>
                <a:schemeClr val="dk1"/>
              </a:solidFill>
              <a:effectLst/>
              <a:latin typeface="+mn-lt"/>
              <a:ea typeface="+mn-ea"/>
              <a:cs typeface="+mn-cs"/>
            </a:rPr>
            <a:t>に努めながら、類似団体平均を下回るようにしていく。</a:t>
          </a:r>
          <a:endParaRPr lang="ja-JP" altLang="ja-JP" sz="13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69850</xdr:rowOff>
    </xdr:from>
    <xdr:to>
      <xdr:col>24</xdr:col>
      <xdr:colOff>31750</xdr:colOff>
      <xdr:row>38</xdr:row>
      <xdr:rowOff>8128</xdr:rowOff>
    </xdr:to>
    <xdr:cxnSp macro="">
      <xdr:nvCxnSpPr>
        <xdr:cNvPr id="307" name="直線コネクタ 306"/>
        <xdr:cNvCxnSpPr/>
      </xdr:nvCxnSpPr>
      <xdr:spPr>
        <a:xfrm>
          <a:off x="15671800" y="641350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133875</xdr:rowOff>
    </xdr:from>
    <xdr:ext cx="762000" cy="259045"/>
    <xdr:sp macro="" textlink="">
      <xdr:nvSpPr>
        <xdr:cNvPr id="308" name="補助費等平均値テキスト"/>
        <xdr:cNvSpPr txBox="1"/>
      </xdr:nvSpPr>
      <xdr:spPr>
        <a:xfrm>
          <a:off x="16598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69850</xdr:rowOff>
    </xdr:from>
    <xdr:to>
      <xdr:col>22</xdr:col>
      <xdr:colOff>565150</xdr:colOff>
      <xdr:row>37</xdr:row>
      <xdr:rowOff>133858</xdr:rowOff>
    </xdr:to>
    <xdr:cxnSp macro="">
      <xdr:nvCxnSpPr>
        <xdr:cNvPr id="310" name="直線コネクタ 309"/>
        <xdr:cNvCxnSpPr/>
      </xdr:nvCxnSpPr>
      <xdr:spPr>
        <a:xfrm flipV="1">
          <a:off x="14782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39387</xdr:rowOff>
    </xdr:from>
    <xdr:ext cx="736600" cy="259045"/>
    <xdr:sp macro="" textlink="">
      <xdr:nvSpPr>
        <xdr:cNvPr id="312" name="テキスト ボックス 311"/>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159004</xdr:rowOff>
    </xdr:from>
    <xdr:to>
      <xdr:col>21</xdr:col>
      <xdr:colOff>361950</xdr:colOff>
      <xdr:row>37</xdr:row>
      <xdr:rowOff>133858</xdr:rowOff>
    </xdr:to>
    <xdr:cxnSp macro="">
      <xdr:nvCxnSpPr>
        <xdr:cNvPr id="313" name="直線コネクタ 312"/>
        <xdr:cNvCxnSpPr/>
      </xdr:nvCxnSpPr>
      <xdr:spPr>
        <a:xfrm>
          <a:off x="13893800" y="633120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48531</xdr:rowOff>
    </xdr:from>
    <xdr:ext cx="762000" cy="259045"/>
    <xdr:sp macro="" textlink="">
      <xdr:nvSpPr>
        <xdr:cNvPr id="315" name="テキスト ボックス 314"/>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122428</xdr:rowOff>
    </xdr:from>
    <xdr:to>
      <xdr:col>20</xdr:col>
      <xdr:colOff>158750</xdr:colOff>
      <xdr:row>36</xdr:row>
      <xdr:rowOff>159004</xdr:rowOff>
    </xdr:to>
    <xdr:cxnSp macro="">
      <xdr:nvCxnSpPr>
        <xdr:cNvPr id="316" name="直線コネクタ 315"/>
        <xdr:cNvCxnSpPr/>
      </xdr:nvCxnSpPr>
      <xdr:spPr>
        <a:xfrm>
          <a:off x="13004800" y="62946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39387</xdr:rowOff>
    </xdr:from>
    <xdr:ext cx="762000" cy="259045"/>
    <xdr:sp macro="" textlink="">
      <xdr:nvSpPr>
        <xdr:cNvPr id="318" name="テキスト ボックス 317"/>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128778</xdr:rowOff>
    </xdr:from>
    <xdr:to>
      <xdr:col>24</xdr:col>
      <xdr:colOff>82550</xdr:colOff>
      <xdr:row>38</xdr:row>
      <xdr:rowOff>58928</xdr:rowOff>
    </xdr:to>
    <xdr:sp macro="" textlink="">
      <xdr:nvSpPr>
        <xdr:cNvPr id="326" name="円/楕円 325"/>
        <xdr:cNvSpPr/>
      </xdr:nvSpPr>
      <xdr:spPr>
        <a:xfrm>
          <a:off x="16459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100855</xdr:rowOff>
    </xdr:from>
    <xdr:ext cx="762000" cy="259045"/>
    <xdr:sp macro="" textlink="">
      <xdr:nvSpPr>
        <xdr:cNvPr id="327" name="補助費等該当値テキスト"/>
        <xdr:cNvSpPr txBox="1"/>
      </xdr:nvSpPr>
      <xdr:spPr>
        <a:xfrm>
          <a:off x="16598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19050</xdr:rowOff>
    </xdr:from>
    <xdr:to>
      <xdr:col>22</xdr:col>
      <xdr:colOff>615950</xdr:colOff>
      <xdr:row>37</xdr:row>
      <xdr:rowOff>120650</xdr:rowOff>
    </xdr:to>
    <xdr:sp macro="" textlink="">
      <xdr:nvSpPr>
        <xdr:cNvPr id="328" name="円/楕円 327"/>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105427</xdr:rowOff>
    </xdr:from>
    <xdr:ext cx="736600" cy="259045"/>
    <xdr:sp macro="" textlink="">
      <xdr:nvSpPr>
        <xdr:cNvPr id="329" name="テキスト ボックス 328"/>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83058</xdr:rowOff>
    </xdr:from>
    <xdr:to>
      <xdr:col>21</xdr:col>
      <xdr:colOff>412750</xdr:colOff>
      <xdr:row>38</xdr:row>
      <xdr:rowOff>13208</xdr:rowOff>
    </xdr:to>
    <xdr:sp macro="" textlink="">
      <xdr:nvSpPr>
        <xdr:cNvPr id="330" name="円/楕円 329"/>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169435</xdr:rowOff>
    </xdr:from>
    <xdr:ext cx="762000" cy="259045"/>
    <xdr:sp macro="" textlink="">
      <xdr:nvSpPr>
        <xdr:cNvPr id="331" name="テキスト ボックス 330"/>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108204</xdr:rowOff>
    </xdr:from>
    <xdr:to>
      <xdr:col>20</xdr:col>
      <xdr:colOff>209550</xdr:colOff>
      <xdr:row>37</xdr:row>
      <xdr:rowOff>38354</xdr:rowOff>
    </xdr:to>
    <xdr:sp macro="" textlink="">
      <xdr:nvSpPr>
        <xdr:cNvPr id="332" name="円/楕円 331"/>
        <xdr:cNvSpPr/>
      </xdr:nvSpPr>
      <xdr:spPr>
        <a:xfrm>
          <a:off x="13843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33" name="テキスト ボックス 332"/>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71628</xdr:rowOff>
    </xdr:from>
    <xdr:to>
      <xdr:col>19</xdr:col>
      <xdr:colOff>6350</xdr:colOff>
      <xdr:row>37</xdr:row>
      <xdr:rowOff>1778</xdr:rowOff>
    </xdr:to>
    <xdr:sp macro="" textlink="">
      <xdr:nvSpPr>
        <xdr:cNvPr id="334" name="円/楕円 333"/>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11955</xdr:rowOff>
    </xdr:from>
    <xdr:ext cx="762000" cy="259045"/>
    <xdr:sp macro="" textlink="">
      <xdr:nvSpPr>
        <xdr:cNvPr id="335" name="テキスト ボックス 334"/>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300" b="0" i="0" baseline="0">
              <a:solidFill>
                <a:schemeClr val="dk1"/>
              </a:solidFill>
              <a:effectLst/>
              <a:latin typeface="+mn-lt"/>
              <a:ea typeface="+mn-ea"/>
              <a:cs typeface="+mn-cs"/>
            </a:rPr>
            <a:t>　平成２０年度以降</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公債費は着実に減少してきたが、類似団体平均を</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a:t>
          </a:r>
          <a:r>
            <a:rPr lang="ja-JP" altLang="en-US" sz="1300" b="0" i="0" baseline="0">
              <a:solidFill>
                <a:schemeClr val="dk1"/>
              </a:solidFill>
              <a:effectLst/>
              <a:latin typeface="+mn-lt"/>
              <a:ea typeface="+mn-ea"/>
              <a:cs typeface="+mn-cs"/>
            </a:rPr>
            <a:t>９</a:t>
          </a:r>
          <a:r>
            <a:rPr lang="ja-JP" altLang="ja-JP" sz="1300" b="0" i="0" baseline="0">
              <a:solidFill>
                <a:schemeClr val="dk1"/>
              </a:solidFill>
              <a:effectLst/>
              <a:latin typeface="+mn-lt"/>
              <a:ea typeface="+mn-ea"/>
              <a:cs typeface="+mn-cs"/>
            </a:rPr>
            <a:t>ポイント上回っている。</a:t>
          </a:r>
          <a:endParaRPr lang="ja-JP" altLang="ja-JP" sz="1300">
            <a:effectLst/>
          </a:endParaRPr>
        </a:p>
        <a:p>
          <a:pPr rtl="0" eaLnBrk="1" fontAlgn="auto" latinLnBrk="0" hangingPunct="1"/>
          <a:r>
            <a:rPr lang="ja-JP" altLang="ja-JP" sz="13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これまで取り組んだ</a:t>
          </a:r>
          <a:r>
            <a:rPr lang="ja-JP" altLang="ja-JP" sz="1300" b="0" i="0" baseline="0">
              <a:solidFill>
                <a:schemeClr val="dk1"/>
              </a:solidFill>
              <a:effectLst/>
              <a:latin typeface="+mn-lt"/>
              <a:ea typeface="+mn-ea"/>
              <a:cs typeface="+mn-cs"/>
            </a:rPr>
            <a:t>、小学校改築事業</a:t>
          </a:r>
          <a:r>
            <a:rPr lang="ja-JP" altLang="en-US" sz="1300" b="0" i="0" baseline="0">
              <a:solidFill>
                <a:schemeClr val="dk1"/>
              </a:solidFill>
              <a:effectLst/>
              <a:latin typeface="+mn-lt"/>
              <a:ea typeface="+mn-ea"/>
              <a:cs typeface="+mn-cs"/>
            </a:rPr>
            <a:t>や起業支援施設整備事業</a:t>
          </a:r>
          <a:r>
            <a:rPr lang="ja-JP" altLang="ja-JP" sz="1300" b="0" i="0" baseline="0">
              <a:solidFill>
                <a:schemeClr val="dk1"/>
              </a:solidFill>
              <a:effectLst/>
              <a:latin typeface="+mn-lt"/>
              <a:ea typeface="+mn-ea"/>
              <a:cs typeface="+mn-cs"/>
            </a:rPr>
            <a:t>などの大規模事業</a:t>
          </a:r>
          <a:r>
            <a:rPr lang="ja-JP" altLang="en-US" sz="1300" b="0" i="0" baseline="0">
              <a:solidFill>
                <a:schemeClr val="dk1"/>
              </a:solidFill>
              <a:effectLst/>
              <a:latin typeface="+mn-lt"/>
              <a:ea typeface="+mn-ea"/>
              <a:cs typeface="+mn-cs"/>
            </a:rPr>
            <a:t>の</a:t>
          </a:r>
          <a:r>
            <a:rPr lang="ja-JP" altLang="ja-JP" sz="1300" b="0" i="0" baseline="0">
              <a:solidFill>
                <a:schemeClr val="dk1"/>
              </a:solidFill>
              <a:effectLst/>
              <a:latin typeface="+mn-lt"/>
              <a:ea typeface="+mn-ea"/>
              <a:cs typeface="+mn-cs"/>
            </a:rPr>
            <a:t>公債費のピークは</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平成３２年度となると見込まれる</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特に３０年度以降は償還額が増加するため非常に厳しい財政運営となることが予想される。</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170435</xdr:rowOff>
    </xdr:from>
    <xdr:to>
      <xdr:col>7</xdr:col>
      <xdr:colOff>15875</xdr:colOff>
      <xdr:row>78</xdr:row>
      <xdr:rowOff>85852</xdr:rowOff>
    </xdr:to>
    <xdr:cxnSp macro="">
      <xdr:nvCxnSpPr>
        <xdr:cNvPr id="365" name="直線コネクタ 364"/>
        <xdr:cNvCxnSpPr/>
      </xdr:nvCxnSpPr>
      <xdr:spPr>
        <a:xfrm flipV="1">
          <a:off x="3987800" y="13372085"/>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6"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85852</xdr:rowOff>
    </xdr:from>
    <xdr:to>
      <xdr:col>5</xdr:col>
      <xdr:colOff>549275</xdr:colOff>
      <xdr:row>78</xdr:row>
      <xdr:rowOff>127000</xdr:rowOff>
    </xdr:to>
    <xdr:cxnSp macro="">
      <xdr:nvCxnSpPr>
        <xdr:cNvPr id="368" name="直線コネクタ 367"/>
        <xdr:cNvCxnSpPr/>
      </xdr:nvCxnSpPr>
      <xdr:spPr>
        <a:xfrm flipV="1">
          <a:off x="3098800" y="134589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70" name="テキスト ボックス 369"/>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127000</xdr:rowOff>
    </xdr:from>
    <xdr:to>
      <xdr:col>4</xdr:col>
      <xdr:colOff>346075</xdr:colOff>
      <xdr:row>78</xdr:row>
      <xdr:rowOff>149861</xdr:rowOff>
    </xdr:to>
    <xdr:cxnSp macro="">
      <xdr:nvCxnSpPr>
        <xdr:cNvPr id="371" name="直線コネクタ 370"/>
        <xdr:cNvCxnSpPr/>
      </xdr:nvCxnSpPr>
      <xdr:spPr>
        <a:xfrm flipV="1">
          <a:off x="2209800" y="135001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73" name="テキスト ボックス 372"/>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149861</xdr:rowOff>
    </xdr:from>
    <xdr:to>
      <xdr:col>3</xdr:col>
      <xdr:colOff>142875</xdr:colOff>
      <xdr:row>79</xdr:row>
      <xdr:rowOff>60706</xdr:rowOff>
    </xdr:to>
    <xdr:cxnSp macro="">
      <xdr:nvCxnSpPr>
        <xdr:cNvPr id="374" name="直線コネクタ 373"/>
        <xdr:cNvCxnSpPr/>
      </xdr:nvCxnSpPr>
      <xdr:spPr>
        <a:xfrm flipV="1">
          <a:off x="1320800" y="13522961"/>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76" name="テキスト ボックス 375"/>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8" name="テキスト ボックス 377"/>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119635</xdr:rowOff>
    </xdr:from>
    <xdr:to>
      <xdr:col>7</xdr:col>
      <xdr:colOff>66675</xdr:colOff>
      <xdr:row>78</xdr:row>
      <xdr:rowOff>49785</xdr:rowOff>
    </xdr:to>
    <xdr:sp macro="" textlink="">
      <xdr:nvSpPr>
        <xdr:cNvPr id="384" name="円/楕円 383"/>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91712</xdr:rowOff>
    </xdr:from>
    <xdr:ext cx="762000" cy="259045"/>
    <xdr:sp macro="" textlink="">
      <xdr:nvSpPr>
        <xdr:cNvPr id="385" name="公債費該当値テキスト"/>
        <xdr:cNvSpPr txBox="1"/>
      </xdr:nvSpPr>
      <xdr:spPr>
        <a:xfrm>
          <a:off x="4914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17.2</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35052</xdr:rowOff>
    </xdr:from>
    <xdr:to>
      <xdr:col>5</xdr:col>
      <xdr:colOff>600075</xdr:colOff>
      <xdr:row>78</xdr:row>
      <xdr:rowOff>136652</xdr:rowOff>
    </xdr:to>
    <xdr:sp macro="" textlink="">
      <xdr:nvSpPr>
        <xdr:cNvPr id="386" name="円/楕円 385"/>
        <xdr:cNvSpPr/>
      </xdr:nvSpPr>
      <xdr:spPr>
        <a:xfrm>
          <a:off x="3937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121429</xdr:rowOff>
    </xdr:from>
    <xdr:ext cx="736600" cy="259045"/>
    <xdr:sp macro="" textlink="">
      <xdr:nvSpPr>
        <xdr:cNvPr id="387" name="テキスト ボックス 386"/>
        <xdr:cNvSpPr txBox="1"/>
      </xdr:nvSpPr>
      <xdr:spPr>
        <a:xfrm>
          <a:off x="3606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76200</xdr:rowOff>
    </xdr:from>
    <xdr:to>
      <xdr:col>4</xdr:col>
      <xdr:colOff>396875</xdr:colOff>
      <xdr:row>79</xdr:row>
      <xdr:rowOff>6350</xdr:rowOff>
    </xdr:to>
    <xdr:sp macro="" textlink="">
      <xdr:nvSpPr>
        <xdr:cNvPr id="388" name="円/楕円 387"/>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162577</xdr:rowOff>
    </xdr:from>
    <xdr:ext cx="762000" cy="259045"/>
    <xdr:sp macro="" textlink="">
      <xdr:nvSpPr>
        <xdr:cNvPr id="389" name="テキスト ボックス 388"/>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99061</xdr:rowOff>
    </xdr:from>
    <xdr:to>
      <xdr:col>3</xdr:col>
      <xdr:colOff>193675</xdr:colOff>
      <xdr:row>79</xdr:row>
      <xdr:rowOff>29211</xdr:rowOff>
    </xdr:to>
    <xdr:sp macro="" textlink="">
      <xdr:nvSpPr>
        <xdr:cNvPr id="390" name="円/楕円 389"/>
        <xdr:cNvSpPr/>
      </xdr:nvSpPr>
      <xdr:spPr>
        <a:xfrm>
          <a:off x="2159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13988</xdr:rowOff>
    </xdr:from>
    <xdr:ext cx="762000" cy="259045"/>
    <xdr:sp macro="" textlink="">
      <xdr:nvSpPr>
        <xdr:cNvPr id="391" name="テキスト ボックス 390"/>
        <xdr:cNvSpPr txBox="1"/>
      </xdr:nvSpPr>
      <xdr:spPr>
        <a:xfrm>
          <a:off x="1828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9906</xdr:rowOff>
    </xdr:from>
    <xdr:to>
      <xdr:col>1</xdr:col>
      <xdr:colOff>676275</xdr:colOff>
      <xdr:row>79</xdr:row>
      <xdr:rowOff>111506</xdr:rowOff>
    </xdr:to>
    <xdr:sp macro="" textlink="">
      <xdr:nvSpPr>
        <xdr:cNvPr id="392" name="円/楕円 391"/>
        <xdr:cNvSpPr/>
      </xdr:nvSpPr>
      <xdr:spPr>
        <a:xfrm>
          <a:off x="1270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96283</xdr:rowOff>
    </xdr:from>
    <xdr:ext cx="762000" cy="259045"/>
    <xdr:sp macro="" textlink="">
      <xdr:nvSpPr>
        <xdr:cNvPr id="393" name="テキスト ボックス 392"/>
        <xdr:cNvSpPr txBox="1"/>
      </xdr:nvSpPr>
      <xdr:spPr>
        <a:xfrm>
          <a:off x="939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300" b="0" i="0" baseline="0">
              <a:solidFill>
                <a:schemeClr val="dk1"/>
              </a:solidFill>
              <a:effectLst/>
              <a:latin typeface="+mn-lt"/>
              <a:ea typeface="+mn-ea"/>
              <a:cs typeface="+mn-cs"/>
            </a:rPr>
            <a:t>　公債費以外の経常収支比率については、類似団体平均と比較して２．</a:t>
          </a:r>
          <a:r>
            <a:rPr lang="ja-JP" altLang="en-US" sz="1300" b="0" i="0" baseline="0">
              <a:solidFill>
                <a:schemeClr val="dk1"/>
              </a:solidFill>
              <a:effectLst/>
              <a:latin typeface="+mn-lt"/>
              <a:ea typeface="+mn-ea"/>
              <a:cs typeface="+mn-cs"/>
            </a:rPr>
            <a:t>５</a:t>
          </a:r>
          <a:r>
            <a:rPr lang="ja-JP" altLang="ja-JP" sz="1300" b="0" i="0" baseline="0">
              <a:solidFill>
                <a:schemeClr val="dk1"/>
              </a:solidFill>
              <a:effectLst/>
              <a:latin typeface="+mn-lt"/>
              <a:ea typeface="+mn-ea"/>
              <a:cs typeface="+mn-cs"/>
            </a:rPr>
            <a:t>ポイント下回っている状況である。</a:t>
          </a:r>
          <a:endParaRPr lang="ja-JP" altLang="ja-JP" sz="1300">
            <a:effectLst/>
          </a:endParaRPr>
        </a:p>
        <a:p>
          <a:pPr rtl="0"/>
          <a:r>
            <a:rPr lang="ja-JP" altLang="ja-JP" sz="1300" b="0" i="0" baseline="0">
              <a:solidFill>
                <a:schemeClr val="dk1"/>
              </a:solidFill>
              <a:effectLst/>
              <a:latin typeface="+mn-lt"/>
              <a:ea typeface="+mn-ea"/>
              <a:cs typeface="+mn-cs"/>
            </a:rPr>
            <a:t>　ただ、補助費等やその他（繰出金・維持補修費）で類似団体平均を上回る項目もあるため、行財政改革への取組みを通じて義務的経費の削減に努め、現在の水準を維持する。</a:t>
          </a:r>
          <a:endParaRPr lang="ja-JP" altLang="ja-JP" sz="13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92711</xdr:rowOff>
    </xdr:from>
    <xdr:to>
      <xdr:col>24</xdr:col>
      <xdr:colOff>31750</xdr:colOff>
      <xdr:row>77</xdr:row>
      <xdr:rowOff>133858</xdr:rowOff>
    </xdr:to>
    <xdr:cxnSp macro="">
      <xdr:nvCxnSpPr>
        <xdr:cNvPr id="424" name="直線コネクタ 423"/>
        <xdr:cNvCxnSpPr/>
      </xdr:nvCxnSpPr>
      <xdr:spPr>
        <a:xfrm flipV="1">
          <a:off x="15671800" y="13294361"/>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10413</xdr:rowOff>
    </xdr:from>
    <xdr:to>
      <xdr:col>22</xdr:col>
      <xdr:colOff>565150</xdr:colOff>
      <xdr:row>77</xdr:row>
      <xdr:rowOff>133858</xdr:rowOff>
    </xdr:to>
    <xdr:cxnSp macro="">
      <xdr:nvCxnSpPr>
        <xdr:cNvPr id="427" name="直線コネクタ 426"/>
        <xdr:cNvCxnSpPr/>
      </xdr:nvCxnSpPr>
      <xdr:spPr>
        <a:xfrm>
          <a:off x="14782800" y="13212063"/>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127000</xdr:rowOff>
    </xdr:from>
    <xdr:to>
      <xdr:col>21</xdr:col>
      <xdr:colOff>361950</xdr:colOff>
      <xdr:row>77</xdr:row>
      <xdr:rowOff>10413</xdr:rowOff>
    </xdr:to>
    <xdr:cxnSp macro="">
      <xdr:nvCxnSpPr>
        <xdr:cNvPr id="430" name="直線コネクタ 429"/>
        <xdr:cNvCxnSpPr/>
      </xdr:nvCxnSpPr>
      <xdr:spPr>
        <a:xfrm>
          <a:off x="13893800" y="131572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169435</xdr:rowOff>
    </xdr:from>
    <xdr:ext cx="762000" cy="259045"/>
    <xdr:sp macro="" textlink="">
      <xdr:nvSpPr>
        <xdr:cNvPr id="432" name="テキスト ボックス 431"/>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49276</xdr:rowOff>
    </xdr:from>
    <xdr:to>
      <xdr:col>20</xdr:col>
      <xdr:colOff>158750</xdr:colOff>
      <xdr:row>76</xdr:row>
      <xdr:rowOff>127000</xdr:rowOff>
    </xdr:to>
    <xdr:cxnSp macro="">
      <xdr:nvCxnSpPr>
        <xdr:cNvPr id="433" name="直線コネクタ 432"/>
        <xdr:cNvCxnSpPr/>
      </xdr:nvCxnSpPr>
      <xdr:spPr>
        <a:xfrm>
          <a:off x="13004800" y="130794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123714</xdr:rowOff>
    </xdr:from>
    <xdr:ext cx="762000" cy="259045"/>
    <xdr:sp macro="" textlink="">
      <xdr:nvSpPr>
        <xdr:cNvPr id="435" name="テキスト ボックス 434"/>
        <xdr:cNvSpPr txBox="1"/>
      </xdr:nvSpPr>
      <xdr:spPr>
        <a:xfrm>
          <a:off x="13512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132859</xdr:rowOff>
    </xdr:from>
    <xdr:ext cx="762000" cy="259045"/>
    <xdr:sp macro="" textlink="">
      <xdr:nvSpPr>
        <xdr:cNvPr id="437" name="テキスト ボックス 436"/>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41911</xdr:rowOff>
    </xdr:from>
    <xdr:to>
      <xdr:col>24</xdr:col>
      <xdr:colOff>82550</xdr:colOff>
      <xdr:row>77</xdr:row>
      <xdr:rowOff>143511</xdr:rowOff>
    </xdr:to>
    <xdr:sp macro="" textlink="">
      <xdr:nvSpPr>
        <xdr:cNvPr id="443" name="円/楕円 442"/>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58438</xdr:rowOff>
    </xdr:from>
    <xdr:ext cx="762000" cy="259045"/>
    <xdr:sp macro="" textlink="">
      <xdr:nvSpPr>
        <xdr:cNvPr id="444" name="公債費以外該当値テキスト"/>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83058</xdr:rowOff>
    </xdr:from>
    <xdr:to>
      <xdr:col>22</xdr:col>
      <xdr:colOff>615950</xdr:colOff>
      <xdr:row>78</xdr:row>
      <xdr:rowOff>13208</xdr:rowOff>
    </xdr:to>
    <xdr:sp macro="" textlink="">
      <xdr:nvSpPr>
        <xdr:cNvPr id="445" name="円/楕円 444"/>
        <xdr:cNvSpPr/>
      </xdr:nvSpPr>
      <xdr:spPr>
        <a:xfrm>
          <a:off x="15621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23385</xdr:rowOff>
    </xdr:from>
    <xdr:ext cx="736600" cy="259045"/>
    <xdr:sp macro="" textlink="">
      <xdr:nvSpPr>
        <xdr:cNvPr id="446" name="テキスト ボックス 445"/>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66.4</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131063</xdr:rowOff>
    </xdr:from>
    <xdr:to>
      <xdr:col>21</xdr:col>
      <xdr:colOff>412750</xdr:colOff>
      <xdr:row>77</xdr:row>
      <xdr:rowOff>61213</xdr:rowOff>
    </xdr:to>
    <xdr:sp macro="" textlink="">
      <xdr:nvSpPr>
        <xdr:cNvPr id="447" name="円/楕円 446"/>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71391</xdr:rowOff>
    </xdr:from>
    <xdr:ext cx="762000" cy="259045"/>
    <xdr:sp macro="" textlink="">
      <xdr:nvSpPr>
        <xdr:cNvPr id="448" name="テキスト ボックス 447"/>
        <xdr:cNvSpPr txBox="1"/>
      </xdr:nvSpPr>
      <xdr:spPr>
        <a:xfrm>
          <a:off x="14401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63.7</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76200</xdr:rowOff>
    </xdr:from>
    <xdr:to>
      <xdr:col>20</xdr:col>
      <xdr:colOff>209550</xdr:colOff>
      <xdr:row>77</xdr:row>
      <xdr:rowOff>6350</xdr:rowOff>
    </xdr:to>
    <xdr:sp macro="" textlink="">
      <xdr:nvSpPr>
        <xdr:cNvPr id="449" name="円/楕円 448"/>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16527</xdr:rowOff>
    </xdr:from>
    <xdr:ext cx="762000" cy="259045"/>
    <xdr:sp macro="" textlink="">
      <xdr:nvSpPr>
        <xdr:cNvPr id="450" name="テキスト ボックス 449"/>
        <xdr:cNvSpPr txBox="1"/>
      </xdr:nvSpPr>
      <xdr:spPr>
        <a:xfrm>
          <a:off x="13512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62.5</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169926</xdr:rowOff>
    </xdr:from>
    <xdr:to>
      <xdr:col>19</xdr:col>
      <xdr:colOff>6350</xdr:colOff>
      <xdr:row>76</xdr:row>
      <xdr:rowOff>100076</xdr:rowOff>
    </xdr:to>
    <xdr:sp macro="" textlink="">
      <xdr:nvSpPr>
        <xdr:cNvPr id="451" name="円/楕円 450"/>
        <xdr:cNvSpPr/>
      </xdr:nvSpPr>
      <xdr:spPr>
        <a:xfrm>
          <a:off x="12954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110253</xdr:rowOff>
    </xdr:from>
    <xdr:ext cx="762000" cy="259045"/>
    <xdr:sp macro="" textlink="">
      <xdr:nvSpPr>
        <xdr:cNvPr id="452" name="テキスト ボックス 451"/>
        <xdr:cNvSpPr txBox="1"/>
      </xdr:nvSpPr>
      <xdr:spPr>
        <a:xfrm>
          <a:off x="12623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山形県飯豊町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78087</xdr:rowOff>
    </xdr:from>
    <xdr:to>
      <xdr:col>4</xdr:col>
      <xdr:colOff>1117600</xdr:colOff>
      <xdr:row>15</xdr:row>
      <xdr:rowOff>93510</xdr:rowOff>
    </xdr:to>
    <xdr:cxnSp macro="">
      <xdr:nvCxnSpPr>
        <xdr:cNvPr id="50" name="直線コネクタ 49"/>
        <xdr:cNvCxnSpPr/>
      </xdr:nvCxnSpPr>
      <xdr:spPr bwMode="auto">
        <a:xfrm flipV="1">
          <a:off x="5003800" y="2697462"/>
          <a:ext cx="647700" cy="15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78368</xdr:rowOff>
    </xdr:from>
    <xdr:ext cx="762000" cy="259045"/>
    <xdr:sp macro="" textlink="">
      <xdr:nvSpPr>
        <xdr:cNvPr id="51" name="人口1人当たり決算額の推移平均値テキスト130"/>
        <xdr:cNvSpPr txBox="1"/>
      </xdr:nvSpPr>
      <xdr:spPr>
        <a:xfrm>
          <a:off x="5740400" y="2869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93510</xdr:rowOff>
    </xdr:from>
    <xdr:to>
      <xdr:col>4</xdr:col>
      <xdr:colOff>469900</xdr:colOff>
      <xdr:row>15</xdr:row>
      <xdr:rowOff>166875</xdr:rowOff>
    </xdr:to>
    <xdr:cxnSp macro="">
      <xdr:nvCxnSpPr>
        <xdr:cNvPr id="53" name="直線コネクタ 52"/>
        <xdr:cNvCxnSpPr/>
      </xdr:nvCxnSpPr>
      <xdr:spPr bwMode="auto">
        <a:xfrm flipV="1">
          <a:off x="4305300" y="2712885"/>
          <a:ext cx="698500" cy="73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8965</xdr:rowOff>
    </xdr:from>
    <xdr:ext cx="736600" cy="259045"/>
    <xdr:sp macro="" textlink="">
      <xdr:nvSpPr>
        <xdr:cNvPr id="55" name="テキスト ボックス 54"/>
        <xdr:cNvSpPr txBox="1"/>
      </xdr:nvSpPr>
      <xdr:spPr>
        <a:xfrm>
          <a:off x="4622800" y="297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166875</xdr:rowOff>
    </xdr:from>
    <xdr:to>
      <xdr:col>3</xdr:col>
      <xdr:colOff>904875</xdr:colOff>
      <xdr:row>16</xdr:row>
      <xdr:rowOff>12890</xdr:rowOff>
    </xdr:to>
    <xdr:cxnSp macro="">
      <xdr:nvCxnSpPr>
        <xdr:cNvPr id="56" name="直線コネクタ 55"/>
        <xdr:cNvCxnSpPr/>
      </xdr:nvCxnSpPr>
      <xdr:spPr bwMode="auto">
        <a:xfrm flipV="1">
          <a:off x="3606800" y="2786250"/>
          <a:ext cx="698500" cy="17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29105</xdr:rowOff>
    </xdr:from>
    <xdr:ext cx="762000" cy="259045"/>
    <xdr:sp macro="" textlink="">
      <xdr:nvSpPr>
        <xdr:cNvPr id="58" name="テキスト ボックス 57"/>
        <xdr:cNvSpPr txBox="1"/>
      </xdr:nvSpPr>
      <xdr:spPr>
        <a:xfrm>
          <a:off x="3924300" y="299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12890</xdr:rowOff>
    </xdr:from>
    <xdr:to>
      <xdr:col>3</xdr:col>
      <xdr:colOff>206375</xdr:colOff>
      <xdr:row>16</xdr:row>
      <xdr:rowOff>19657</xdr:rowOff>
    </xdr:to>
    <xdr:cxnSp macro="">
      <xdr:nvCxnSpPr>
        <xdr:cNvPr id="59" name="直線コネクタ 58"/>
        <xdr:cNvCxnSpPr/>
      </xdr:nvCxnSpPr>
      <xdr:spPr bwMode="auto">
        <a:xfrm flipV="1">
          <a:off x="2908300" y="2803715"/>
          <a:ext cx="698500" cy="6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20533</xdr:rowOff>
    </xdr:from>
    <xdr:ext cx="762000" cy="259045"/>
    <xdr:sp macro="" textlink="">
      <xdr:nvSpPr>
        <xdr:cNvPr id="61" name="テキスト ボックス 60"/>
        <xdr:cNvSpPr txBox="1"/>
      </xdr:nvSpPr>
      <xdr:spPr>
        <a:xfrm>
          <a:off x="3225800" y="298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3791</xdr:rowOff>
    </xdr:from>
    <xdr:ext cx="762000" cy="259045"/>
    <xdr:sp macro="" textlink="">
      <xdr:nvSpPr>
        <xdr:cNvPr id="63" name="テキスト ボックス 62"/>
        <xdr:cNvSpPr txBox="1"/>
      </xdr:nvSpPr>
      <xdr:spPr>
        <a:xfrm>
          <a:off x="2527300" y="296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15</xdr:row>
      <xdr:rowOff>27287</xdr:rowOff>
    </xdr:from>
    <xdr:to>
      <xdr:col>5</xdr:col>
      <xdr:colOff>34925</xdr:colOff>
      <xdr:row>15</xdr:row>
      <xdr:rowOff>128887</xdr:rowOff>
    </xdr:to>
    <xdr:sp macro="" textlink="">
      <xdr:nvSpPr>
        <xdr:cNvPr id="69" name="円/楕円 68"/>
        <xdr:cNvSpPr/>
      </xdr:nvSpPr>
      <xdr:spPr bwMode="auto">
        <a:xfrm>
          <a:off x="5600700" y="2646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43814</xdr:rowOff>
    </xdr:from>
    <xdr:ext cx="762000" cy="259045"/>
    <xdr:sp macro="" textlink="">
      <xdr:nvSpPr>
        <xdr:cNvPr id="70" name="人口1人当たり決算額の推移該当値テキスト130"/>
        <xdr:cNvSpPr txBox="1"/>
      </xdr:nvSpPr>
      <xdr:spPr>
        <a:xfrm>
          <a:off x="5740400" y="249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162,669</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42710</xdr:rowOff>
    </xdr:from>
    <xdr:to>
      <xdr:col>4</xdr:col>
      <xdr:colOff>520700</xdr:colOff>
      <xdr:row>15</xdr:row>
      <xdr:rowOff>144310</xdr:rowOff>
    </xdr:to>
    <xdr:sp macro="" textlink="">
      <xdr:nvSpPr>
        <xdr:cNvPr id="71" name="円/楕円 70"/>
        <xdr:cNvSpPr/>
      </xdr:nvSpPr>
      <xdr:spPr bwMode="auto">
        <a:xfrm>
          <a:off x="4953000" y="2662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154487</xdr:rowOff>
    </xdr:from>
    <xdr:ext cx="736600" cy="259045"/>
    <xdr:sp macro="" textlink="">
      <xdr:nvSpPr>
        <xdr:cNvPr id="72" name="テキスト ボックス 71"/>
        <xdr:cNvSpPr txBox="1"/>
      </xdr:nvSpPr>
      <xdr:spPr>
        <a:xfrm>
          <a:off x="4622800" y="243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160,645</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116075</xdr:rowOff>
    </xdr:from>
    <xdr:to>
      <xdr:col>3</xdr:col>
      <xdr:colOff>955675</xdr:colOff>
      <xdr:row>16</xdr:row>
      <xdr:rowOff>46225</xdr:rowOff>
    </xdr:to>
    <xdr:sp macro="" textlink="">
      <xdr:nvSpPr>
        <xdr:cNvPr id="73" name="円/楕円 72"/>
        <xdr:cNvSpPr/>
      </xdr:nvSpPr>
      <xdr:spPr bwMode="auto">
        <a:xfrm>
          <a:off x="4254500" y="2735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56402</xdr:rowOff>
    </xdr:from>
    <xdr:ext cx="762000" cy="259045"/>
    <xdr:sp macro="" textlink="">
      <xdr:nvSpPr>
        <xdr:cNvPr id="74" name="テキスト ボックス 73"/>
        <xdr:cNvSpPr txBox="1"/>
      </xdr:nvSpPr>
      <xdr:spPr>
        <a:xfrm>
          <a:off x="3924300" y="250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151,017</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133540</xdr:rowOff>
    </xdr:from>
    <xdr:to>
      <xdr:col>3</xdr:col>
      <xdr:colOff>257175</xdr:colOff>
      <xdr:row>16</xdr:row>
      <xdr:rowOff>63690</xdr:rowOff>
    </xdr:to>
    <xdr:sp macro="" textlink="">
      <xdr:nvSpPr>
        <xdr:cNvPr id="75" name="円/楕円 74"/>
        <xdr:cNvSpPr/>
      </xdr:nvSpPr>
      <xdr:spPr bwMode="auto">
        <a:xfrm>
          <a:off x="3556000" y="2752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73867</xdr:rowOff>
    </xdr:from>
    <xdr:ext cx="762000" cy="259045"/>
    <xdr:sp macro="" textlink="">
      <xdr:nvSpPr>
        <xdr:cNvPr id="76" name="テキスト ボックス 75"/>
        <xdr:cNvSpPr txBox="1"/>
      </xdr:nvSpPr>
      <xdr:spPr>
        <a:xfrm>
          <a:off x="3225800" y="252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148,725</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140307</xdr:rowOff>
    </xdr:from>
    <xdr:to>
      <xdr:col>2</xdr:col>
      <xdr:colOff>692150</xdr:colOff>
      <xdr:row>16</xdr:row>
      <xdr:rowOff>70457</xdr:rowOff>
    </xdr:to>
    <xdr:sp macro="" textlink="">
      <xdr:nvSpPr>
        <xdr:cNvPr id="77" name="円/楕円 76"/>
        <xdr:cNvSpPr/>
      </xdr:nvSpPr>
      <xdr:spPr bwMode="auto">
        <a:xfrm>
          <a:off x="2857500" y="2759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80634</xdr:rowOff>
    </xdr:from>
    <xdr:ext cx="762000" cy="259045"/>
    <xdr:sp macro="" textlink="">
      <xdr:nvSpPr>
        <xdr:cNvPr id="78" name="テキスト ボックス 77"/>
        <xdr:cNvSpPr txBox="1"/>
      </xdr:nvSpPr>
      <xdr:spPr>
        <a:xfrm>
          <a:off x="2527300" y="252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147,837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161953</xdr:rowOff>
    </xdr:from>
    <xdr:to>
      <xdr:col>4</xdr:col>
      <xdr:colOff>1117600</xdr:colOff>
      <xdr:row>36</xdr:row>
      <xdr:rowOff>2413</xdr:rowOff>
    </xdr:to>
    <xdr:cxnSp macro="">
      <xdr:nvCxnSpPr>
        <xdr:cNvPr id="110" name="直線コネクタ 109"/>
        <xdr:cNvCxnSpPr/>
      </xdr:nvCxnSpPr>
      <xdr:spPr bwMode="auto">
        <a:xfrm>
          <a:off x="5003800" y="6772303"/>
          <a:ext cx="647700" cy="183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91492</xdr:rowOff>
    </xdr:from>
    <xdr:ext cx="762000" cy="259045"/>
    <xdr:sp macro="" textlink="">
      <xdr:nvSpPr>
        <xdr:cNvPr id="111" name="人口1人当たり決算額の推移平均値テキスト445"/>
        <xdr:cNvSpPr txBox="1"/>
      </xdr:nvSpPr>
      <xdr:spPr>
        <a:xfrm>
          <a:off x="5740400" y="6701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65324</xdr:rowOff>
    </xdr:from>
    <xdr:to>
      <xdr:col>4</xdr:col>
      <xdr:colOff>469900</xdr:colOff>
      <xdr:row>35</xdr:row>
      <xdr:rowOff>161953</xdr:rowOff>
    </xdr:to>
    <xdr:cxnSp macro="">
      <xdr:nvCxnSpPr>
        <xdr:cNvPr id="113" name="直線コネクタ 112"/>
        <xdr:cNvCxnSpPr/>
      </xdr:nvCxnSpPr>
      <xdr:spPr bwMode="auto">
        <a:xfrm>
          <a:off x="4305300" y="6675674"/>
          <a:ext cx="698500" cy="96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256280</xdr:rowOff>
    </xdr:from>
    <xdr:ext cx="736600" cy="259045"/>
    <xdr:sp macro="" textlink="">
      <xdr:nvSpPr>
        <xdr:cNvPr id="115" name="テキスト ボックス 114"/>
        <xdr:cNvSpPr txBox="1"/>
      </xdr:nvSpPr>
      <xdr:spPr>
        <a:xfrm>
          <a:off x="4622800" y="6866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19878</xdr:rowOff>
    </xdr:from>
    <xdr:to>
      <xdr:col>3</xdr:col>
      <xdr:colOff>904875</xdr:colOff>
      <xdr:row>35</xdr:row>
      <xdr:rowOff>65324</xdr:rowOff>
    </xdr:to>
    <xdr:cxnSp macro="">
      <xdr:nvCxnSpPr>
        <xdr:cNvPr id="116" name="直線コネクタ 115"/>
        <xdr:cNvCxnSpPr/>
      </xdr:nvCxnSpPr>
      <xdr:spPr bwMode="auto">
        <a:xfrm>
          <a:off x="3606800" y="6630228"/>
          <a:ext cx="698500" cy="45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176705</xdr:rowOff>
    </xdr:from>
    <xdr:ext cx="762000" cy="259045"/>
    <xdr:sp macro="" textlink="">
      <xdr:nvSpPr>
        <xdr:cNvPr id="118" name="テキスト ボックス 117"/>
        <xdr:cNvSpPr txBox="1"/>
      </xdr:nvSpPr>
      <xdr:spPr>
        <a:xfrm>
          <a:off x="3924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274858</xdr:rowOff>
    </xdr:from>
    <xdr:to>
      <xdr:col>3</xdr:col>
      <xdr:colOff>206375</xdr:colOff>
      <xdr:row>35</xdr:row>
      <xdr:rowOff>19878</xdr:rowOff>
    </xdr:to>
    <xdr:cxnSp macro="">
      <xdr:nvCxnSpPr>
        <xdr:cNvPr id="119" name="直線コネクタ 118"/>
        <xdr:cNvCxnSpPr/>
      </xdr:nvCxnSpPr>
      <xdr:spPr bwMode="auto">
        <a:xfrm>
          <a:off x="2908300" y="6542308"/>
          <a:ext cx="698500" cy="87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294513</xdr:rowOff>
    </xdr:from>
    <xdr:to>
      <xdr:col>5</xdr:col>
      <xdr:colOff>34925</xdr:colOff>
      <xdr:row>36</xdr:row>
      <xdr:rowOff>53213</xdr:rowOff>
    </xdr:to>
    <xdr:sp macro="" textlink="">
      <xdr:nvSpPr>
        <xdr:cNvPr id="129" name="円/楕円 128"/>
        <xdr:cNvSpPr/>
      </xdr:nvSpPr>
      <xdr:spPr bwMode="auto">
        <a:xfrm>
          <a:off x="5600700" y="6904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266590</xdr:rowOff>
    </xdr:from>
    <xdr:ext cx="762000" cy="259045"/>
    <xdr:sp macro="" textlink="">
      <xdr:nvSpPr>
        <xdr:cNvPr id="130" name="人口1人当たり決算額の推移該当値テキスト445"/>
        <xdr:cNvSpPr txBox="1"/>
      </xdr:nvSpPr>
      <xdr:spPr>
        <a:xfrm>
          <a:off x="5740400" y="6876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22,950</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111153</xdr:rowOff>
    </xdr:from>
    <xdr:to>
      <xdr:col>4</xdr:col>
      <xdr:colOff>520700</xdr:colOff>
      <xdr:row>35</xdr:row>
      <xdr:rowOff>212753</xdr:rowOff>
    </xdr:to>
    <xdr:sp macro="" textlink="">
      <xdr:nvSpPr>
        <xdr:cNvPr id="131" name="円/楕円 130"/>
        <xdr:cNvSpPr/>
      </xdr:nvSpPr>
      <xdr:spPr bwMode="auto">
        <a:xfrm>
          <a:off x="4953000" y="6721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222930</xdr:rowOff>
    </xdr:from>
    <xdr:ext cx="736600" cy="259045"/>
    <xdr:sp macro="" textlink="">
      <xdr:nvSpPr>
        <xdr:cNvPr id="132" name="テキスト ボックス 131"/>
        <xdr:cNvSpPr txBox="1"/>
      </xdr:nvSpPr>
      <xdr:spPr>
        <a:xfrm>
          <a:off x="4622800" y="6490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30,971</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14524</xdr:rowOff>
    </xdr:from>
    <xdr:to>
      <xdr:col>3</xdr:col>
      <xdr:colOff>955675</xdr:colOff>
      <xdr:row>35</xdr:row>
      <xdr:rowOff>116124</xdr:rowOff>
    </xdr:to>
    <xdr:sp macro="" textlink="">
      <xdr:nvSpPr>
        <xdr:cNvPr id="133" name="円/楕円 132"/>
        <xdr:cNvSpPr/>
      </xdr:nvSpPr>
      <xdr:spPr bwMode="auto">
        <a:xfrm>
          <a:off x="4254500" y="6624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126301</xdr:rowOff>
    </xdr:from>
    <xdr:ext cx="762000" cy="259045"/>
    <xdr:sp macro="" textlink="">
      <xdr:nvSpPr>
        <xdr:cNvPr id="134" name="テキスト ボックス 133"/>
        <xdr:cNvSpPr txBox="1"/>
      </xdr:nvSpPr>
      <xdr:spPr>
        <a:xfrm>
          <a:off x="3924300" y="6393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35,198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311978</xdr:rowOff>
    </xdr:from>
    <xdr:to>
      <xdr:col>3</xdr:col>
      <xdr:colOff>257175</xdr:colOff>
      <xdr:row>35</xdr:row>
      <xdr:rowOff>70678</xdr:rowOff>
    </xdr:to>
    <xdr:sp macro="" textlink="">
      <xdr:nvSpPr>
        <xdr:cNvPr id="135" name="円/楕円 134"/>
        <xdr:cNvSpPr/>
      </xdr:nvSpPr>
      <xdr:spPr bwMode="auto">
        <a:xfrm>
          <a:off x="3556000" y="6579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80855</xdr:rowOff>
    </xdr:from>
    <xdr:ext cx="762000" cy="259045"/>
    <xdr:sp macro="" textlink="">
      <xdr:nvSpPr>
        <xdr:cNvPr id="136" name="テキスト ボックス 135"/>
        <xdr:cNvSpPr txBox="1"/>
      </xdr:nvSpPr>
      <xdr:spPr>
        <a:xfrm>
          <a:off x="3225800" y="6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37,186</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224058</xdr:rowOff>
    </xdr:from>
    <xdr:to>
      <xdr:col>2</xdr:col>
      <xdr:colOff>692150</xdr:colOff>
      <xdr:row>34</xdr:row>
      <xdr:rowOff>325658</xdr:rowOff>
    </xdr:to>
    <xdr:sp macro="" textlink="">
      <xdr:nvSpPr>
        <xdr:cNvPr id="137" name="円/楕円 136"/>
        <xdr:cNvSpPr/>
      </xdr:nvSpPr>
      <xdr:spPr bwMode="auto">
        <a:xfrm>
          <a:off x="2857500" y="6491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335835</xdr:rowOff>
    </xdr:from>
    <xdr:ext cx="762000" cy="259045"/>
    <xdr:sp macro="" textlink="">
      <xdr:nvSpPr>
        <xdr:cNvPr id="138" name="テキスト ボックス 137"/>
        <xdr:cNvSpPr txBox="1"/>
      </xdr:nvSpPr>
      <xdr:spPr>
        <a:xfrm>
          <a:off x="2527300" y="626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41,032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96647</xdr:rowOff>
    </xdr:from>
    <xdr:to>
      <xdr:col>6</xdr:col>
      <xdr:colOff>511175</xdr:colOff>
      <xdr:row>35</xdr:row>
      <xdr:rowOff>108795</xdr:rowOff>
    </xdr:to>
    <xdr:cxnSp macro="">
      <xdr:nvCxnSpPr>
        <xdr:cNvPr id="63" name="直線コネクタ 62"/>
        <xdr:cNvCxnSpPr/>
      </xdr:nvCxnSpPr>
      <xdr:spPr>
        <a:xfrm>
          <a:off x="3797300" y="6097397"/>
          <a:ext cx="838200" cy="1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49986</xdr:rowOff>
    </xdr:from>
    <xdr:ext cx="599010" cy="259045"/>
    <xdr:sp macro="" textlink="">
      <xdr:nvSpPr>
        <xdr:cNvPr id="64" name="人件費平均値テキスト"/>
        <xdr:cNvSpPr txBox="1"/>
      </xdr:nvSpPr>
      <xdr:spPr>
        <a:xfrm>
          <a:off x="4686300" y="6222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96647</xdr:rowOff>
    </xdr:from>
    <xdr:to>
      <xdr:col>5</xdr:col>
      <xdr:colOff>358775</xdr:colOff>
      <xdr:row>35</xdr:row>
      <xdr:rowOff>171073</xdr:rowOff>
    </xdr:to>
    <xdr:cxnSp macro="">
      <xdr:nvCxnSpPr>
        <xdr:cNvPr id="66" name="直線コネクタ 65"/>
        <xdr:cNvCxnSpPr/>
      </xdr:nvCxnSpPr>
      <xdr:spPr>
        <a:xfrm flipV="1">
          <a:off x="2908300" y="6097397"/>
          <a:ext cx="889000" cy="7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135678</xdr:rowOff>
    </xdr:from>
    <xdr:ext cx="599010" cy="259045"/>
    <xdr:sp macro="" textlink="">
      <xdr:nvSpPr>
        <xdr:cNvPr id="68" name="テキスト ボックス 67"/>
        <xdr:cNvSpPr txBox="1"/>
      </xdr:nvSpPr>
      <xdr:spPr>
        <a:xfrm>
          <a:off x="3497794" y="630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145034</xdr:rowOff>
    </xdr:from>
    <xdr:to>
      <xdr:col>4</xdr:col>
      <xdr:colOff>155575</xdr:colOff>
      <xdr:row>35</xdr:row>
      <xdr:rowOff>171073</xdr:rowOff>
    </xdr:to>
    <xdr:cxnSp macro="">
      <xdr:nvCxnSpPr>
        <xdr:cNvPr id="69" name="直線コネクタ 68"/>
        <xdr:cNvCxnSpPr/>
      </xdr:nvCxnSpPr>
      <xdr:spPr>
        <a:xfrm>
          <a:off x="2019300" y="6145784"/>
          <a:ext cx="889000" cy="2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160814</xdr:rowOff>
    </xdr:from>
    <xdr:ext cx="599010" cy="259045"/>
    <xdr:sp macro="" textlink="">
      <xdr:nvSpPr>
        <xdr:cNvPr id="71" name="テキスト ボックス 70"/>
        <xdr:cNvSpPr txBox="1"/>
      </xdr:nvSpPr>
      <xdr:spPr>
        <a:xfrm>
          <a:off x="2608794" y="633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92206</xdr:rowOff>
    </xdr:from>
    <xdr:to>
      <xdr:col>2</xdr:col>
      <xdr:colOff>638175</xdr:colOff>
      <xdr:row>35</xdr:row>
      <xdr:rowOff>145034</xdr:rowOff>
    </xdr:to>
    <xdr:cxnSp macro="">
      <xdr:nvCxnSpPr>
        <xdr:cNvPr id="72" name="直線コネクタ 71"/>
        <xdr:cNvCxnSpPr/>
      </xdr:nvCxnSpPr>
      <xdr:spPr>
        <a:xfrm>
          <a:off x="1130300" y="6092956"/>
          <a:ext cx="889000" cy="5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149514</xdr:rowOff>
    </xdr:from>
    <xdr:ext cx="599010" cy="259045"/>
    <xdr:sp macro="" textlink="">
      <xdr:nvSpPr>
        <xdr:cNvPr id="74" name="テキスト ボックス 73"/>
        <xdr:cNvSpPr txBox="1"/>
      </xdr:nvSpPr>
      <xdr:spPr>
        <a:xfrm>
          <a:off x="1719794" y="632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123748</xdr:rowOff>
    </xdr:from>
    <xdr:ext cx="599010" cy="259045"/>
    <xdr:sp macro="" textlink="">
      <xdr:nvSpPr>
        <xdr:cNvPr id="76" name="テキスト ボックス 75"/>
        <xdr:cNvSpPr txBox="1"/>
      </xdr:nvSpPr>
      <xdr:spPr>
        <a:xfrm>
          <a:off x="830794" y="629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57995</xdr:rowOff>
    </xdr:from>
    <xdr:to>
      <xdr:col>6</xdr:col>
      <xdr:colOff>561975</xdr:colOff>
      <xdr:row>35</xdr:row>
      <xdr:rowOff>159595</xdr:rowOff>
    </xdr:to>
    <xdr:sp macro="" textlink="">
      <xdr:nvSpPr>
        <xdr:cNvPr id="82" name="円/楕円 81"/>
        <xdr:cNvSpPr/>
      </xdr:nvSpPr>
      <xdr:spPr>
        <a:xfrm>
          <a:off x="4584700" y="605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80872</xdr:rowOff>
    </xdr:from>
    <xdr:ext cx="599010" cy="259045"/>
    <xdr:sp macro="" textlink="">
      <xdr:nvSpPr>
        <xdr:cNvPr id="83" name="人件費該当値テキスト"/>
        <xdr:cNvSpPr txBox="1"/>
      </xdr:nvSpPr>
      <xdr:spPr>
        <a:xfrm>
          <a:off x="4686300" y="591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122,089</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45847</xdr:rowOff>
    </xdr:from>
    <xdr:to>
      <xdr:col>5</xdr:col>
      <xdr:colOff>409575</xdr:colOff>
      <xdr:row>35</xdr:row>
      <xdr:rowOff>147447</xdr:rowOff>
    </xdr:to>
    <xdr:sp macro="" textlink="">
      <xdr:nvSpPr>
        <xdr:cNvPr id="84" name="円/楕円 83"/>
        <xdr:cNvSpPr/>
      </xdr:nvSpPr>
      <xdr:spPr>
        <a:xfrm>
          <a:off x="3746500" y="604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163974</xdr:rowOff>
    </xdr:from>
    <xdr:ext cx="599010" cy="259045"/>
    <xdr:sp macro="" textlink="">
      <xdr:nvSpPr>
        <xdr:cNvPr id="85" name="テキスト ボックス 84"/>
        <xdr:cNvSpPr txBox="1"/>
      </xdr:nvSpPr>
      <xdr:spPr>
        <a:xfrm>
          <a:off x="3497794" y="582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123,205</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120273</xdr:rowOff>
    </xdr:from>
    <xdr:to>
      <xdr:col>4</xdr:col>
      <xdr:colOff>206375</xdr:colOff>
      <xdr:row>36</xdr:row>
      <xdr:rowOff>50423</xdr:rowOff>
    </xdr:to>
    <xdr:sp macro="" textlink="">
      <xdr:nvSpPr>
        <xdr:cNvPr id="86" name="円/楕円 85"/>
        <xdr:cNvSpPr/>
      </xdr:nvSpPr>
      <xdr:spPr>
        <a:xfrm>
          <a:off x="2857500" y="61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66950</xdr:rowOff>
    </xdr:from>
    <xdr:ext cx="599010" cy="259045"/>
    <xdr:sp macro="" textlink="">
      <xdr:nvSpPr>
        <xdr:cNvPr id="87" name="テキスト ボックス 86"/>
        <xdr:cNvSpPr txBox="1"/>
      </xdr:nvSpPr>
      <xdr:spPr>
        <a:xfrm>
          <a:off x="2608794" y="589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116,368</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94234</xdr:rowOff>
    </xdr:from>
    <xdr:to>
      <xdr:col>3</xdr:col>
      <xdr:colOff>3175</xdr:colOff>
      <xdr:row>36</xdr:row>
      <xdr:rowOff>24384</xdr:rowOff>
    </xdr:to>
    <xdr:sp macro="" textlink="">
      <xdr:nvSpPr>
        <xdr:cNvPr id="88" name="円/楕円 87"/>
        <xdr:cNvSpPr/>
      </xdr:nvSpPr>
      <xdr:spPr>
        <a:xfrm>
          <a:off x="1968500" y="60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34</xdr:row>
      <xdr:rowOff>40911</xdr:rowOff>
    </xdr:from>
    <xdr:ext cx="599010" cy="259045"/>
    <xdr:sp macro="" textlink="">
      <xdr:nvSpPr>
        <xdr:cNvPr id="89" name="テキスト ボックス 88"/>
        <xdr:cNvSpPr txBox="1"/>
      </xdr:nvSpPr>
      <xdr:spPr>
        <a:xfrm>
          <a:off x="1719794" y="58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118,760</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41406</xdr:rowOff>
    </xdr:from>
    <xdr:to>
      <xdr:col>1</xdr:col>
      <xdr:colOff>485775</xdr:colOff>
      <xdr:row>35</xdr:row>
      <xdr:rowOff>143006</xdr:rowOff>
    </xdr:to>
    <xdr:sp macro="" textlink="">
      <xdr:nvSpPr>
        <xdr:cNvPr id="90" name="円/楕円 89"/>
        <xdr:cNvSpPr/>
      </xdr:nvSpPr>
      <xdr:spPr>
        <a:xfrm>
          <a:off x="1079500" y="604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159533</xdr:rowOff>
    </xdr:from>
    <xdr:ext cx="599010" cy="259045"/>
    <xdr:sp macro="" textlink="">
      <xdr:nvSpPr>
        <xdr:cNvPr id="91" name="テキスト ボックス 90"/>
        <xdr:cNvSpPr txBox="1"/>
      </xdr:nvSpPr>
      <xdr:spPr>
        <a:xfrm>
          <a:off x="830794" y="581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123,613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66379</xdr:rowOff>
    </xdr:from>
    <xdr:to>
      <xdr:col>6</xdr:col>
      <xdr:colOff>511175</xdr:colOff>
      <xdr:row>57</xdr:row>
      <xdr:rowOff>91657</xdr:rowOff>
    </xdr:to>
    <xdr:cxnSp macro="">
      <xdr:nvCxnSpPr>
        <xdr:cNvPr id="118" name="直線コネクタ 117"/>
        <xdr:cNvCxnSpPr/>
      </xdr:nvCxnSpPr>
      <xdr:spPr>
        <a:xfrm flipV="1">
          <a:off x="3797300" y="9839029"/>
          <a:ext cx="838200" cy="2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27675</xdr:rowOff>
    </xdr:from>
    <xdr:ext cx="599010" cy="259045"/>
    <xdr:sp macro="" textlink="">
      <xdr:nvSpPr>
        <xdr:cNvPr id="119" name="物件費平均値テキスト"/>
        <xdr:cNvSpPr txBox="1"/>
      </xdr:nvSpPr>
      <xdr:spPr>
        <a:xfrm>
          <a:off x="4686300" y="9628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85725</xdr:rowOff>
    </xdr:from>
    <xdr:to>
      <xdr:col>5</xdr:col>
      <xdr:colOff>358775</xdr:colOff>
      <xdr:row>57</xdr:row>
      <xdr:rowOff>91657</xdr:rowOff>
    </xdr:to>
    <xdr:cxnSp macro="">
      <xdr:nvCxnSpPr>
        <xdr:cNvPr id="121" name="直線コネクタ 120"/>
        <xdr:cNvCxnSpPr/>
      </xdr:nvCxnSpPr>
      <xdr:spPr>
        <a:xfrm>
          <a:off x="2908300" y="9858375"/>
          <a:ext cx="8890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85725</xdr:rowOff>
    </xdr:from>
    <xdr:to>
      <xdr:col>4</xdr:col>
      <xdr:colOff>155575</xdr:colOff>
      <xdr:row>57</xdr:row>
      <xdr:rowOff>89360</xdr:rowOff>
    </xdr:to>
    <xdr:cxnSp macro="">
      <xdr:nvCxnSpPr>
        <xdr:cNvPr id="124" name="直線コネクタ 123"/>
        <xdr:cNvCxnSpPr/>
      </xdr:nvCxnSpPr>
      <xdr:spPr>
        <a:xfrm flipV="1">
          <a:off x="2019300" y="9858375"/>
          <a:ext cx="8890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89360</xdr:rowOff>
    </xdr:from>
    <xdr:to>
      <xdr:col>2</xdr:col>
      <xdr:colOff>638175</xdr:colOff>
      <xdr:row>57</xdr:row>
      <xdr:rowOff>101672</xdr:rowOff>
    </xdr:to>
    <xdr:cxnSp macro="">
      <xdr:nvCxnSpPr>
        <xdr:cNvPr id="127" name="直線コネクタ 126"/>
        <xdr:cNvCxnSpPr/>
      </xdr:nvCxnSpPr>
      <xdr:spPr>
        <a:xfrm flipV="1">
          <a:off x="1130300" y="9862010"/>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136382</xdr:rowOff>
    </xdr:from>
    <xdr:ext cx="534377" cy="259045"/>
    <xdr:sp macro="" textlink="">
      <xdr:nvSpPr>
        <xdr:cNvPr id="129" name="テキスト ボックス 128"/>
        <xdr:cNvSpPr txBox="1"/>
      </xdr:nvSpPr>
      <xdr:spPr>
        <a:xfrm>
          <a:off x="1752111" y="990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155996</xdr:rowOff>
    </xdr:from>
    <xdr:ext cx="534377" cy="259045"/>
    <xdr:sp macro="" textlink="">
      <xdr:nvSpPr>
        <xdr:cNvPr id="131" name="テキスト ボックス 130"/>
        <xdr:cNvSpPr txBox="1"/>
      </xdr:nvSpPr>
      <xdr:spPr>
        <a:xfrm>
          <a:off x="863111" y="992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15579</xdr:rowOff>
    </xdr:from>
    <xdr:to>
      <xdr:col>6</xdr:col>
      <xdr:colOff>561975</xdr:colOff>
      <xdr:row>57</xdr:row>
      <xdr:rowOff>117179</xdr:rowOff>
    </xdr:to>
    <xdr:sp macro="" textlink="">
      <xdr:nvSpPr>
        <xdr:cNvPr id="137" name="円/楕円 136"/>
        <xdr:cNvSpPr/>
      </xdr:nvSpPr>
      <xdr:spPr>
        <a:xfrm>
          <a:off x="4584700" y="978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165456</xdr:rowOff>
    </xdr:from>
    <xdr:ext cx="599010" cy="259045"/>
    <xdr:sp macro="" textlink="">
      <xdr:nvSpPr>
        <xdr:cNvPr id="138" name="物件費該当値テキスト"/>
        <xdr:cNvSpPr txBox="1"/>
      </xdr:nvSpPr>
      <xdr:spPr>
        <a:xfrm>
          <a:off x="4686300" y="976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107,074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40857</xdr:rowOff>
    </xdr:from>
    <xdr:to>
      <xdr:col>5</xdr:col>
      <xdr:colOff>409575</xdr:colOff>
      <xdr:row>57</xdr:row>
      <xdr:rowOff>142457</xdr:rowOff>
    </xdr:to>
    <xdr:sp macro="" textlink="">
      <xdr:nvSpPr>
        <xdr:cNvPr id="139" name="円/楕円 138"/>
        <xdr:cNvSpPr/>
      </xdr:nvSpPr>
      <xdr:spPr>
        <a:xfrm>
          <a:off x="3746500" y="98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133584</xdr:rowOff>
    </xdr:from>
    <xdr:ext cx="534377" cy="259045"/>
    <xdr:sp macro="" textlink="">
      <xdr:nvSpPr>
        <xdr:cNvPr id="140" name="テキスト ボックス 139"/>
        <xdr:cNvSpPr txBox="1"/>
      </xdr:nvSpPr>
      <xdr:spPr>
        <a:xfrm>
          <a:off x="3530111" y="990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96,016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34925</xdr:rowOff>
    </xdr:from>
    <xdr:to>
      <xdr:col>4</xdr:col>
      <xdr:colOff>206375</xdr:colOff>
      <xdr:row>57</xdr:row>
      <xdr:rowOff>136525</xdr:rowOff>
    </xdr:to>
    <xdr:sp macro="" textlink="">
      <xdr:nvSpPr>
        <xdr:cNvPr id="141" name="円/楕円 140"/>
        <xdr:cNvSpPr/>
      </xdr:nvSpPr>
      <xdr:spPr>
        <a:xfrm>
          <a:off x="2857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127652</xdr:rowOff>
    </xdr:from>
    <xdr:ext cx="534377" cy="259045"/>
    <xdr:sp macro="" textlink="">
      <xdr:nvSpPr>
        <xdr:cNvPr id="142" name="テキスト ボックス 141"/>
        <xdr:cNvSpPr txBox="1"/>
      </xdr:nvSpPr>
      <xdr:spPr>
        <a:xfrm>
          <a:off x="2641111" y="990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98,611</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38560</xdr:rowOff>
    </xdr:from>
    <xdr:to>
      <xdr:col>3</xdr:col>
      <xdr:colOff>3175</xdr:colOff>
      <xdr:row>57</xdr:row>
      <xdr:rowOff>140160</xdr:rowOff>
    </xdr:to>
    <xdr:sp macro="" textlink="">
      <xdr:nvSpPr>
        <xdr:cNvPr id="143" name="円/楕円 142"/>
        <xdr:cNvSpPr/>
      </xdr:nvSpPr>
      <xdr:spPr>
        <a:xfrm>
          <a:off x="1968500" y="981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156687</xdr:rowOff>
    </xdr:from>
    <xdr:ext cx="534377" cy="259045"/>
    <xdr:sp macro="" textlink="">
      <xdr:nvSpPr>
        <xdr:cNvPr id="144" name="テキスト ボックス 143"/>
        <xdr:cNvSpPr txBox="1"/>
      </xdr:nvSpPr>
      <xdr:spPr>
        <a:xfrm>
          <a:off x="1752111" y="958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97,021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50872</xdr:rowOff>
    </xdr:from>
    <xdr:to>
      <xdr:col>1</xdr:col>
      <xdr:colOff>485775</xdr:colOff>
      <xdr:row>57</xdr:row>
      <xdr:rowOff>152472</xdr:rowOff>
    </xdr:to>
    <xdr:sp macro="" textlink="">
      <xdr:nvSpPr>
        <xdr:cNvPr id="145" name="円/楕円 144"/>
        <xdr:cNvSpPr/>
      </xdr:nvSpPr>
      <xdr:spPr>
        <a:xfrm>
          <a:off x="1079500" y="982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168999</xdr:rowOff>
    </xdr:from>
    <xdr:ext cx="534377" cy="259045"/>
    <xdr:sp macro="" textlink="">
      <xdr:nvSpPr>
        <xdr:cNvPr id="146" name="テキスト ボックス 145"/>
        <xdr:cNvSpPr txBox="1"/>
      </xdr:nvSpPr>
      <xdr:spPr>
        <a:xfrm>
          <a:off x="863111" y="959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91,635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72</xdr:row>
      <xdr:rowOff>93980</xdr:rowOff>
    </xdr:from>
    <xdr:to>
      <xdr:col>6</xdr:col>
      <xdr:colOff>511175</xdr:colOff>
      <xdr:row>74</xdr:row>
      <xdr:rowOff>134808</xdr:rowOff>
    </xdr:to>
    <xdr:cxnSp macro="">
      <xdr:nvCxnSpPr>
        <xdr:cNvPr id="173" name="直線コネクタ 172"/>
        <xdr:cNvCxnSpPr/>
      </xdr:nvCxnSpPr>
      <xdr:spPr>
        <a:xfrm>
          <a:off x="3797300" y="12438380"/>
          <a:ext cx="838200" cy="38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72</xdr:row>
      <xdr:rowOff>93980</xdr:rowOff>
    </xdr:from>
    <xdr:to>
      <xdr:col>5</xdr:col>
      <xdr:colOff>358775</xdr:colOff>
      <xdr:row>73</xdr:row>
      <xdr:rowOff>112360</xdr:rowOff>
    </xdr:to>
    <xdr:cxnSp macro="">
      <xdr:nvCxnSpPr>
        <xdr:cNvPr id="176" name="直線コネクタ 175"/>
        <xdr:cNvCxnSpPr/>
      </xdr:nvCxnSpPr>
      <xdr:spPr>
        <a:xfrm flipV="1">
          <a:off x="2908300" y="12438380"/>
          <a:ext cx="889000" cy="18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41219</xdr:rowOff>
    </xdr:from>
    <xdr:to>
      <xdr:col>4</xdr:col>
      <xdr:colOff>155575</xdr:colOff>
      <xdr:row>73</xdr:row>
      <xdr:rowOff>112360</xdr:rowOff>
    </xdr:to>
    <xdr:cxnSp macro="">
      <xdr:nvCxnSpPr>
        <xdr:cNvPr id="179" name="直線コネクタ 178"/>
        <xdr:cNvCxnSpPr/>
      </xdr:nvCxnSpPr>
      <xdr:spPr>
        <a:xfrm>
          <a:off x="2019300" y="12557069"/>
          <a:ext cx="889000" cy="7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41219</xdr:rowOff>
    </xdr:from>
    <xdr:to>
      <xdr:col>2</xdr:col>
      <xdr:colOff>638175</xdr:colOff>
      <xdr:row>74</xdr:row>
      <xdr:rowOff>14587</xdr:rowOff>
    </xdr:to>
    <xdr:cxnSp macro="">
      <xdr:nvCxnSpPr>
        <xdr:cNvPr id="182" name="直線コネクタ 181"/>
        <xdr:cNvCxnSpPr/>
      </xdr:nvCxnSpPr>
      <xdr:spPr>
        <a:xfrm flipV="1">
          <a:off x="1130300" y="12557069"/>
          <a:ext cx="889000" cy="14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117299</xdr:rowOff>
    </xdr:from>
    <xdr:ext cx="534377" cy="259045"/>
    <xdr:sp macro="" textlink="">
      <xdr:nvSpPr>
        <xdr:cNvPr id="186" name="テキスト ボックス 185"/>
        <xdr:cNvSpPr txBox="1"/>
      </xdr:nvSpPr>
      <xdr:spPr>
        <a:xfrm>
          <a:off x="863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84008</xdr:rowOff>
    </xdr:from>
    <xdr:to>
      <xdr:col>6</xdr:col>
      <xdr:colOff>561975</xdr:colOff>
      <xdr:row>75</xdr:row>
      <xdr:rowOff>14158</xdr:rowOff>
    </xdr:to>
    <xdr:sp macro="" textlink="">
      <xdr:nvSpPr>
        <xdr:cNvPr id="192" name="円/楕円 191"/>
        <xdr:cNvSpPr/>
      </xdr:nvSpPr>
      <xdr:spPr>
        <a:xfrm>
          <a:off x="4584700" y="1277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106885</xdr:rowOff>
    </xdr:from>
    <xdr:ext cx="534377" cy="259045"/>
    <xdr:sp macro="" textlink="">
      <xdr:nvSpPr>
        <xdr:cNvPr id="193" name="維持補修費該当値テキスト"/>
        <xdr:cNvSpPr txBox="1"/>
      </xdr:nvSpPr>
      <xdr:spPr>
        <a:xfrm>
          <a:off x="4686300" y="1262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30,214</a:t>
          </a:r>
          <a:endParaRPr kumimoji="1" lang="ja-JP" altLang="en-US" sz="1000" b="1">
            <a:solidFill>
              <a:srgbClr val="FF0000"/>
            </a:solidFill>
            <a:latin typeface="ＭＳ Ｐゴシック"/>
          </a:endParaRPr>
        </a:p>
      </xdr:txBody>
    </xdr:sp>
    <xdr:clientData/>
  </xdr:oneCellAnchor>
  <xdr:twoCellAnchor>
    <xdr:from>
      <xdr:col>5</xdr:col>
      <xdr:colOff>307975</xdr:colOff>
      <xdr:row>72</xdr:row>
      <xdr:rowOff>43180</xdr:rowOff>
    </xdr:from>
    <xdr:to>
      <xdr:col>5</xdr:col>
      <xdr:colOff>409575</xdr:colOff>
      <xdr:row>72</xdr:row>
      <xdr:rowOff>144780</xdr:rowOff>
    </xdr:to>
    <xdr:sp macro="" textlink="">
      <xdr:nvSpPr>
        <xdr:cNvPr id="194" name="円/楕円 193"/>
        <xdr:cNvSpPr/>
      </xdr:nvSpPr>
      <xdr:spPr>
        <a:xfrm>
          <a:off x="3746500" y="1238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70</xdr:row>
      <xdr:rowOff>161307</xdr:rowOff>
    </xdr:from>
    <xdr:ext cx="534377" cy="259045"/>
    <xdr:sp macro="" textlink="">
      <xdr:nvSpPr>
        <xdr:cNvPr id="195" name="テキスト ボックス 194"/>
        <xdr:cNvSpPr txBox="1"/>
      </xdr:nvSpPr>
      <xdr:spPr>
        <a:xfrm>
          <a:off x="3530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47,000</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61560</xdr:rowOff>
    </xdr:from>
    <xdr:to>
      <xdr:col>4</xdr:col>
      <xdr:colOff>206375</xdr:colOff>
      <xdr:row>73</xdr:row>
      <xdr:rowOff>163160</xdr:rowOff>
    </xdr:to>
    <xdr:sp macro="" textlink="">
      <xdr:nvSpPr>
        <xdr:cNvPr id="196" name="円/楕円 195"/>
        <xdr:cNvSpPr/>
      </xdr:nvSpPr>
      <xdr:spPr>
        <a:xfrm>
          <a:off x="2857500" y="1257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8237</xdr:rowOff>
    </xdr:from>
    <xdr:ext cx="534377" cy="259045"/>
    <xdr:sp macro="" textlink="">
      <xdr:nvSpPr>
        <xdr:cNvPr id="197" name="テキスト ボックス 196"/>
        <xdr:cNvSpPr txBox="1"/>
      </xdr:nvSpPr>
      <xdr:spPr>
        <a:xfrm>
          <a:off x="2641111" y="1235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38,696</a:t>
          </a:r>
          <a:endParaRPr kumimoji="1" lang="ja-JP" altLang="en-US" sz="1000" b="1">
            <a:solidFill>
              <a:srgbClr val="FF0000"/>
            </a:solidFill>
            <a:latin typeface="ＭＳ Ｐゴシック"/>
          </a:endParaRPr>
        </a:p>
      </xdr:txBody>
    </xdr:sp>
    <xdr:clientData/>
  </xdr:oneCellAnchor>
  <xdr:twoCellAnchor>
    <xdr:from>
      <xdr:col>2</xdr:col>
      <xdr:colOff>587375</xdr:colOff>
      <xdr:row>72</xdr:row>
      <xdr:rowOff>161869</xdr:rowOff>
    </xdr:from>
    <xdr:to>
      <xdr:col>3</xdr:col>
      <xdr:colOff>3175</xdr:colOff>
      <xdr:row>73</xdr:row>
      <xdr:rowOff>92019</xdr:rowOff>
    </xdr:to>
    <xdr:sp macro="" textlink="">
      <xdr:nvSpPr>
        <xdr:cNvPr id="198" name="円/楕円 197"/>
        <xdr:cNvSpPr/>
      </xdr:nvSpPr>
      <xdr:spPr>
        <a:xfrm>
          <a:off x="1968500" y="1250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71</xdr:row>
      <xdr:rowOff>108546</xdr:rowOff>
    </xdr:from>
    <xdr:ext cx="534377" cy="259045"/>
    <xdr:sp macro="" textlink="">
      <xdr:nvSpPr>
        <xdr:cNvPr id="199" name="テキスト ボックス 198"/>
        <xdr:cNvSpPr txBox="1"/>
      </xdr:nvSpPr>
      <xdr:spPr>
        <a:xfrm>
          <a:off x="1752111" y="1228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41,808</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135237</xdr:rowOff>
    </xdr:from>
    <xdr:to>
      <xdr:col>1</xdr:col>
      <xdr:colOff>485775</xdr:colOff>
      <xdr:row>74</xdr:row>
      <xdr:rowOff>65387</xdr:rowOff>
    </xdr:to>
    <xdr:sp macro="" textlink="">
      <xdr:nvSpPr>
        <xdr:cNvPr id="200" name="円/楕円 199"/>
        <xdr:cNvSpPr/>
      </xdr:nvSpPr>
      <xdr:spPr>
        <a:xfrm>
          <a:off x="1079500" y="1265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81914</xdr:rowOff>
    </xdr:from>
    <xdr:ext cx="534377" cy="259045"/>
    <xdr:sp macro="" textlink="">
      <xdr:nvSpPr>
        <xdr:cNvPr id="201" name="テキスト ボックス 200"/>
        <xdr:cNvSpPr txBox="1"/>
      </xdr:nvSpPr>
      <xdr:spPr>
        <a:xfrm>
          <a:off x="863111" y="1242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35,473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27591</xdr:rowOff>
    </xdr:from>
    <xdr:to>
      <xdr:col>6</xdr:col>
      <xdr:colOff>511175</xdr:colOff>
      <xdr:row>95</xdr:row>
      <xdr:rowOff>32925</xdr:rowOff>
    </xdr:to>
    <xdr:cxnSp macro="">
      <xdr:nvCxnSpPr>
        <xdr:cNvPr id="231" name="直線コネクタ 230"/>
        <xdr:cNvCxnSpPr/>
      </xdr:nvCxnSpPr>
      <xdr:spPr>
        <a:xfrm>
          <a:off x="3797300" y="16315341"/>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165282</xdr:rowOff>
    </xdr:from>
    <xdr:ext cx="534377" cy="259045"/>
    <xdr:sp macro="" textlink="">
      <xdr:nvSpPr>
        <xdr:cNvPr id="232" name="扶助費平均値テキスト"/>
        <xdr:cNvSpPr txBox="1"/>
      </xdr:nvSpPr>
      <xdr:spPr>
        <a:xfrm>
          <a:off x="4686300" y="1628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27591</xdr:rowOff>
    </xdr:from>
    <xdr:to>
      <xdr:col>5</xdr:col>
      <xdr:colOff>358775</xdr:colOff>
      <xdr:row>95</xdr:row>
      <xdr:rowOff>109582</xdr:rowOff>
    </xdr:to>
    <xdr:cxnSp macro="">
      <xdr:nvCxnSpPr>
        <xdr:cNvPr id="234" name="直線コネクタ 233"/>
        <xdr:cNvCxnSpPr/>
      </xdr:nvCxnSpPr>
      <xdr:spPr>
        <a:xfrm flipV="1">
          <a:off x="2908300" y="16315341"/>
          <a:ext cx="889000" cy="8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129125</xdr:rowOff>
    </xdr:from>
    <xdr:ext cx="534377" cy="259045"/>
    <xdr:sp macro="" textlink="">
      <xdr:nvSpPr>
        <xdr:cNvPr id="236" name="テキスト ボックス 235"/>
        <xdr:cNvSpPr txBox="1"/>
      </xdr:nvSpPr>
      <xdr:spPr>
        <a:xfrm>
          <a:off x="3530111" y="1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109582</xdr:rowOff>
    </xdr:from>
    <xdr:to>
      <xdr:col>4</xdr:col>
      <xdr:colOff>155575</xdr:colOff>
      <xdr:row>95</xdr:row>
      <xdr:rowOff>134232</xdr:rowOff>
    </xdr:to>
    <xdr:cxnSp macro="">
      <xdr:nvCxnSpPr>
        <xdr:cNvPr id="237" name="直線コネクタ 236"/>
        <xdr:cNvCxnSpPr/>
      </xdr:nvCxnSpPr>
      <xdr:spPr>
        <a:xfrm flipV="1">
          <a:off x="2019300" y="16397332"/>
          <a:ext cx="889000" cy="2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48334</xdr:rowOff>
    </xdr:from>
    <xdr:ext cx="534377" cy="259045"/>
    <xdr:sp macro="" textlink="">
      <xdr:nvSpPr>
        <xdr:cNvPr id="239" name="テキスト ボックス 238"/>
        <xdr:cNvSpPr txBox="1"/>
      </xdr:nvSpPr>
      <xdr:spPr>
        <a:xfrm>
          <a:off x="2641111" y="165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134232</xdr:rowOff>
    </xdr:from>
    <xdr:to>
      <xdr:col>2</xdr:col>
      <xdr:colOff>638175</xdr:colOff>
      <xdr:row>96</xdr:row>
      <xdr:rowOff>15532</xdr:rowOff>
    </xdr:to>
    <xdr:cxnSp macro="">
      <xdr:nvCxnSpPr>
        <xdr:cNvPr id="240" name="直線コネクタ 239"/>
        <xdr:cNvCxnSpPr/>
      </xdr:nvCxnSpPr>
      <xdr:spPr>
        <a:xfrm flipV="1">
          <a:off x="1130300" y="16421982"/>
          <a:ext cx="889000" cy="5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7014</xdr:rowOff>
    </xdr:from>
    <xdr:ext cx="534377" cy="259045"/>
    <xdr:sp macro="" textlink="">
      <xdr:nvSpPr>
        <xdr:cNvPr id="242" name="テキスト ボックス 241"/>
        <xdr:cNvSpPr txBox="1"/>
      </xdr:nvSpPr>
      <xdr:spPr>
        <a:xfrm>
          <a:off x="1752111" y="1646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72338</xdr:rowOff>
    </xdr:from>
    <xdr:ext cx="534377" cy="259045"/>
    <xdr:sp macro="" textlink="">
      <xdr:nvSpPr>
        <xdr:cNvPr id="244" name="テキスト ボックス 243"/>
        <xdr:cNvSpPr txBox="1"/>
      </xdr:nvSpPr>
      <xdr:spPr>
        <a:xfrm>
          <a:off x="863111" y="1653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153575</xdr:rowOff>
    </xdr:from>
    <xdr:to>
      <xdr:col>6</xdr:col>
      <xdr:colOff>561975</xdr:colOff>
      <xdr:row>95</xdr:row>
      <xdr:rowOff>83725</xdr:rowOff>
    </xdr:to>
    <xdr:sp macro="" textlink="">
      <xdr:nvSpPr>
        <xdr:cNvPr id="250" name="円/楕円 249"/>
        <xdr:cNvSpPr/>
      </xdr:nvSpPr>
      <xdr:spPr>
        <a:xfrm>
          <a:off x="4584700" y="1626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5002</xdr:rowOff>
    </xdr:from>
    <xdr:ext cx="534377" cy="259045"/>
    <xdr:sp macro="" textlink="">
      <xdr:nvSpPr>
        <xdr:cNvPr id="251" name="扶助費該当値テキスト"/>
        <xdr:cNvSpPr txBox="1"/>
      </xdr:nvSpPr>
      <xdr:spPr>
        <a:xfrm>
          <a:off x="4686300" y="1612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56,605</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148241</xdr:rowOff>
    </xdr:from>
    <xdr:to>
      <xdr:col>5</xdr:col>
      <xdr:colOff>409575</xdr:colOff>
      <xdr:row>95</xdr:row>
      <xdr:rowOff>78391</xdr:rowOff>
    </xdr:to>
    <xdr:sp macro="" textlink="">
      <xdr:nvSpPr>
        <xdr:cNvPr id="252" name="円/楕円 251"/>
        <xdr:cNvSpPr/>
      </xdr:nvSpPr>
      <xdr:spPr>
        <a:xfrm>
          <a:off x="3746500" y="1626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94918</xdr:rowOff>
    </xdr:from>
    <xdr:ext cx="534377" cy="259045"/>
    <xdr:sp macro="" textlink="">
      <xdr:nvSpPr>
        <xdr:cNvPr id="253" name="テキスト ボックス 252"/>
        <xdr:cNvSpPr txBox="1"/>
      </xdr:nvSpPr>
      <xdr:spPr>
        <a:xfrm>
          <a:off x="3530111" y="1603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56,885</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58782</xdr:rowOff>
    </xdr:from>
    <xdr:to>
      <xdr:col>4</xdr:col>
      <xdr:colOff>206375</xdr:colOff>
      <xdr:row>95</xdr:row>
      <xdr:rowOff>160382</xdr:rowOff>
    </xdr:to>
    <xdr:sp macro="" textlink="">
      <xdr:nvSpPr>
        <xdr:cNvPr id="254" name="円/楕円 253"/>
        <xdr:cNvSpPr/>
      </xdr:nvSpPr>
      <xdr:spPr>
        <a:xfrm>
          <a:off x="2857500" y="1634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5459</xdr:rowOff>
    </xdr:from>
    <xdr:ext cx="534377" cy="259045"/>
    <xdr:sp macro="" textlink="">
      <xdr:nvSpPr>
        <xdr:cNvPr id="255" name="テキスト ボックス 254"/>
        <xdr:cNvSpPr txBox="1"/>
      </xdr:nvSpPr>
      <xdr:spPr>
        <a:xfrm>
          <a:off x="2641111" y="1612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52,581</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83432</xdr:rowOff>
    </xdr:from>
    <xdr:to>
      <xdr:col>3</xdr:col>
      <xdr:colOff>3175</xdr:colOff>
      <xdr:row>96</xdr:row>
      <xdr:rowOff>13582</xdr:rowOff>
    </xdr:to>
    <xdr:sp macro="" textlink="">
      <xdr:nvSpPr>
        <xdr:cNvPr id="256" name="円/楕円 255"/>
        <xdr:cNvSpPr/>
      </xdr:nvSpPr>
      <xdr:spPr>
        <a:xfrm>
          <a:off x="1968500" y="1637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30109</xdr:rowOff>
    </xdr:from>
    <xdr:ext cx="534377" cy="259045"/>
    <xdr:sp macro="" textlink="">
      <xdr:nvSpPr>
        <xdr:cNvPr id="257" name="テキスト ボックス 256"/>
        <xdr:cNvSpPr txBox="1"/>
      </xdr:nvSpPr>
      <xdr:spPr>
        <a:xfrm>
          <a:off x="1752111" y="1614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51,287</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136182</xdr:rowOff>
    </xdr:from>
    <xdr:to>
      <xdr:col>1</xdr:col>
      <xdr:colOff>485775</xdr:colOff>
      <xdr:row>96</xdr:row>
      <xdr:rowOff>66332</xdr:rowOff>
    </xdr:to>
    <xdr:sp macro="" textlink="">
      <xdr:nvSpPr>
        <xdr:cNvPr id="258" name="円/楕円 257"/>
        <xdr:cNvSpPr/>
      </xdr:nvSpPr>
      <xdr:spPr>
        <a:xfrm>
          <a:off x="1079500" y="1642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82859</xdr:rowOff>
    </xdr:from>
    <xdr:ext cx="534377" cy="259045"/>
    <xdr:sp macro="" textlink="">
      <xdr:nvSpPr>
        <xdr:cNvPr id="259" name="テキスト ボックス 258"/>
        <xdr:cNvSpPr txBox="1"/>
      </xdr:nvSpPr>
      <xdr:spPr>
        <a:xfrm>
          <a:off x="863111" y="161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48,518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129614</xdr:rowOff>
    </xdr:from>
    <xdr:to>
      <xdr:col>15</xdr:col>
      <xdr:colOff>180975</xdr:colOff>
      <xdr:row>35</xdr:row>
      <xdr:rowOff>128681</xdr:rowOff>
    </xdr:to>
    <xdr:cxnSp macro="">
      <xdr:nvCxnSpPr>
        <xdr:cNvPr id="287" name="直線コネクタ 286"/>
        <xdr:cNvCxnSpPr/>
      </xdr:nvCxnSpPr>
      <xdr:spPr>
        <a:xfrm flipV="1">
          <a:off x="9639300" y="5787464"/>
          <a:ext cx="838200" cy="34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51671</xdr:rowOff>
    </xdr:from>
    <xdr:to>
      <xdr:col>14</xdr:col>
      <xdr:colOff>28575</xdr:colOff>
      <xdr:row>35</xdr:row>
      <xdr:rowOff>128681</xdr:rowOff>
    </xdr:to>
    <xdr:cxnSp macro="">
      <xdr:nvCxnSpPr>
        <xdr:cNvPr id="290" name="直線コネクタ 289"/>
        <xdr:cNvCxnSpPr/>
      </xdr:nvCxnSpPr>
      <xdr:spPr>
        <a:xfrm>
          <a:off x="8750300" y="6052421"/>
          <a:ext cx="889000" cy="7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171239</xdr:rowOff>
    </xdr:from>
    <xdr:ext cx="534377" cy="259045"/>
    <xdr:sp macro="" textlink="">
      <xdr:nvSpPr>
        <xdr:cNvPr id="292" name="テキスト ボックス 291"/>
        <xdr:cNvSpPr txBox="1"/>
      </xdr:nvSpPr>
      <xdr:spPr>
        <a:xfrm>
          <a:off x="9372111" y="634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51671</xdr:rowOff>
    </xdr:from>
    <xdr:to>
      <xdr:col>12</xdr:col>
      <xdr:colOff>511175</xdr:colOff>
      <xdr:row>36</xdr:row>
      <xdr:rowOff>47647</xdr:rowOff>
    </xdr:to>
    <xdr:cxnSp macro="">
      <xdr:nvCxnSpPr>
        <xdr:cNvPr id="293" name="直線コネクタ 292"/>
        <xdr:cNvCxnSpPr/>
      </xdr:nvCxnSpPr>
      <xdr:spPr>
        <a:xfrm flipV="1">
          <a:off x="7861300" y="6052421"/>
          <a:ext cx="889000" cy="16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57040</xdr:rowOff>
    </xdr:from>
    <xdr:ext cx="534377" cy="259045"/>
    <xdr:sp macro="" textlink="">
      <xdr:nvSpPr>
        <xdr:cNvPr id="295" name="テキスト ボックス 294"/>
        <xdr:cNvSpPr txBox="1"/>
      </xdr:nvSpPr>
      <xdr:spPr>
        <a:xfrm>
          <a:off x="8483111" y="640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47647</xdr:rowOff>
    </xdr:from>
    <xdr:to>
      <xdr:col>11</xdr:col>
      <xdr:colOff>307975</xdr:colOff>
      <xdr:row>36</xdr:row>
      <xdr:rowOff>94949</xdr:rowOff>
    </xdr:to>
    <xdr:cxnSp macro="">
      <xdr:nvCxnSpPr>
        <xdr:cNvPr id="296" name="直線コネクタ 295"/>
        <xdr:cNvCxnSpPr/>
      </xdr:nvCxnSpPr>
      <xdr:spPr>
        <a:xfrm flipV="1">
          <a:off x="6972300" y="6219847"/>
          <a:ext cx="889000" cy="4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60030</xdr:rowOff>
    </xdr:from>
    <xdr:ext cx="534377" cy="259045"/>
    <xdr:sp macro="" textlink="">
      <xdr:nvSpPr>
        <xdr:cNvPr id="298" name="テキスト ボックス 297"/>
        <xdr:cNvSpPr txBox="1"/>
      </xdr:nvSpPr>
      <xdr:spPr>
        <a:xfrm>
          <a:off x="7594111" y="64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71112</xdr:rowOff>
    </xdr:from>
    <xdr:ext cx="534377" cy="259045"/>
    <xdr:sp macro="" textlink="">
      <xdr:nvSpPr>
        <xdr:cNvPr id="300" name="テキスト ボックス 299"/>
        <xdr:cNvSpPr txBox="1"/>
      </xdr:nvSpPr>
      <xdr:spPr>
        <a:xfrm>
          <a:off x="6705111" y="64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78814</xdr:rowOff>
    </xdr:from>
    <xdr:to>
      <xdr:col>15</xdr:col>
      <xdr:colOff>231775</xdr:colOff>
      <xdr:row>34</xdr:row>
      <xdr:rowOff>8964</xdr:rowOff>
    </xdr:to>
    <xdr:sp macro="" textlink="">
      <xdr:nvSpPr>
        <xdr:cNvPr id="306" name="円/楕円 305"/>
        <xdr:cNvSpPr/>
      </xdr:nvSpPr>
      <xdr:spPr>
        <a:xfrm>
          <a:off x="10426700" y="573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101691</xdr:rowOff>
    </xdr:from>
    <xdr:ext cx="599010" cy="259045"/>
    <xdr:sp macro="" textlink="">
      <xdr:nvSpPr>
        <xdr:cNvPr id="307" name="補助費等該当値テキスト"/>
        <xdr:cNvSpPr txBox="1"/>
      </xdr:nvSpPr>
      <xdr:spPr>
        <a:xfrm>
          <a:off x="10528300" y="558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144,853</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77881</xdr:rowOff>
    </xdr:from>
    <xdr:to>
      <xdr:col>14</xdr:col>
      <xdr:colOff>79375</xdr:colOff>
      <xdr:row>36</xdr:row>
      <xdr:rowOff>8031</xdr:rowOff>
    </xdr:to>
    <xdr:sp macro="" textlink="">
      <xdr:nvSpPr>
        <xdr:cNvPr id="308" name="円/楕円 307"/>
        <xdr:cNvSpPr/>
      </xdr:nvSpPr>
      <xdr:spPr>
        <a:xfrm>
          <a:off x="9588500" y="607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24558</xdr:rowOff>
    </xdr:from>
    <xdr:ext cx="599010" cy="259045"/>
    <xdr:sp macro="" textlink="">
      <xdr:nvSpPr>
        <xdr:cNvPr id="309" name="テキスト ボックス 308"/>
        <xdr:cNvSpPr txBox="1"/>
      </xdr:nvSpPr>
      <xdr:spPr>
        <a:xfrm>
          <a:off x="9339794" y="585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107,455</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871</xdr:rowOff>
    </xdr:from>
    <xdr:to>
      <xdr:col>12</xdr:col>
      <xdr:colOff>561975</xdr:colOff>
      <xdr:row>35</xdr:row>
      <xdr:rowOff>102471</xdr:rowOff>
    </xdr:to>
    <xdr:sp macro="" textlink="">
      <xdr:nvSpPr>
        <xdr:cNvPr id="310" name="円/楕円 309"/>
        <xdr:cNvSpPr/>
      </xdr:nvSpPr>
      <xdr:spPr>
        <a:xfrm>
          <a:off x="8699500" y="60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118998</xdr:rowOff>
    </xdr:from>
    <xdr:ext cx="599010" cy="259045"/>
    <xdr:sp macro="" textlink="">
      <xdr:nvSpPr>
        <xdr:cNvPr id="311" name="テキスト ボックス 310"/>
        <xdr:cNvSpPr txBox="1"/>
      </xdr:nvSpPr>
      <xdr:spPr>
        <a:xfrm>
          <a:off x="8450794" y="577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115,877</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168297</xdr:rowOff>
    </xdr:from>
    <xdr:to>
      <xdr:col>11</xdr:col>
      <xdr:colOff>358775</xdr:colOff>
      <xdr:row>36</xdr:row>
      <xdr:rowOff>98447</xdr:rowOff>
    </xdr:to>
    <xdr:sp macro="" textlink="">
      <xdr:nvSpPr>
        <xdr:cNvPr id="312" name="円/楕円 311"/>
        <xdr:cNvSpPr/>
      </xdr:nvSpPr>
      <xdr:spPr>
        <a:xfrm>
          <a:off x="7810500" y="616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114974</xdr:rowOff>
    </xdr:from>
    <xdr:ext cx="534377" cy="259045"/>
    <xdr:sp macro="" textlink="">
      <xdr:nvSpPr>
        <xdr:cNvPr id="313" name="テキスト ボックス 312"/>
        <xdr:cNvSpPr txBox="1"/>
      </xdr:nvSpPr>
      <xdr:spPr>
        <a:xfrm>
          <a:off x="7594111" y="594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97,567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44149</xdr:rowOff>
    </xdr:from>
    <xdr:to>
      <xdr:col>10</xdr:col>
      <xdr:colOff>155575</xdr:colOff>
      <xdr:row>36</xdr:row>
      <xdr:rowOff>145749</xdr:rowOff>
    </xdr:to>
    <xdr:sp macro="" textlink="">
      <xdr:nvSpPr>
        <xdr:cNvPr id="314" name="円/楕円 313"/>
        <xdr:cNvSpPr/>
      </xdr:nvSpPr>
      <xdr:spPr>
        <a:xfrm>
          <a:off x="6921500" y="621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162276</xdr:rowOff>
    </xdr:from>
    <xdr:ext cx="534377" cy="259045"/>
    <xdr:sp macro="" textlink="">
      <xdr:nvSpPr>
        <xdr:cNvPr id="315" name="テキスト ボックス 314"/>
        <xdr:cNvSpPr txBox="1"/>
      </xdr:nvSpPr>
      <xdr:spPr>
        <a:xfrm>
          <a:off x="6705111" y="599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92,394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7651</xdr:rowOff>
    </xdr:from>
    <xdr:to>
      <xdr:col>15</xdr:col>
      <xdr:colOff>180975</xdr:colOff>
      <xdr:row>59</xdr:row>
      <xdr:rowOff>15413</xdr:rowOff>
    </xdr:to>
    <xdr:cxnSp macro="">
      <xdr:nvCxnSpPr>
        <xdr:cNvPr id="346" name="直線コネクタ 345"/>
        <xdr:cNvCxnSpPr/>
      </xdr:nvCxnSpPr>
      <xdr:spPr>
        <a:xfrm>
          <a:off x="9639300" y="10123201"/>
          <a:ext cx="838200" cy="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7651</xdr:rowOff>
    </xdr:from>
    <xdr:to>
      <xdr:col>14</xdr:col>
      <xdr:colOff>28575</xdr:colOff>
      <xdr:row>59</xdr:row>
      <xdr:rowOff>70761</xdr:rowOff>
    </xdr:to>
    <xdr:cxnSp macro="">
      <xdr:nvCxnSpPr>
        <xdr:cNvPr id="349" name="直線コネクタ 348"/>
        <xdr:cNvCxnSpPr/>
      </xdr:nvCxnSpPr>
      <xdr:spPr>
        <a:xfrm flipV="1">
          <a:off x="8750300" y="10123201"/>
          <a:ext cx="889000" cy="6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98846</xdr:rowOff>
    </xdr:from>
    <xdr:ext cx="599010" cy="259045"/>
    <xdr:sp macro="" textlink="">
      <xdr:nvSpPr>
        <xdr:cNvPr id="351" name="テキスト ボックス 350"/>
        <xdr:cNvSpPr txBox="1"/>
      </xdr:nvSpPr>
      <xdr:spPr>
        <a:xfrm>
          <a:off x="9339794" y="1021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65158</xdr:rowOff>
    </xdr:from>
    <xdr:to>
      <xdr:col>12</xdr:col>
      <xdr:colOff>511175</xdr:colOff>
      <xdr:row>59</xdr:row>
      <xdr:rowOff>70761</xdr:rowOff>
    </xdr:to>
    <xdr:cxnSp macro="">
      <xdr:nvCxnSpPr>
        <xdr:cNvPr id="352" name="直線コネクタ 351"/>
        <xdr:cNvCxnSpPr/>
      </xdr:nvCxnSpPr>
      <xdr:spPr>
        <a:xfrm>
          <a:off x="7861300" y="10180708"/>
          <a:ext cx="889000" cy="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127597</xdr:rowOff>
    </xdr:from>
    <xdr:ext cx="599010" cy="259045"/>
    <xdr:sp macro="" textlink="">
      <xdr:nvSpPr>
        <xdr:cNvPr id="354" name="テキスト ボックス 353"/>
        <xdr:cNvSpPr txBox="1"/>
      </xdr:nvSpPr>
      <xdr:spPr>
        <a:xfrm>
          <a:off x="8450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65158</xdr:rowOff>
    </xdr:from>
    <xdr:to>
      <xdr:col>11</xdr:col>
      <xdr:colOff>307975</xdr:colOff>
      <xdr:row>59</xdr:row>
      <xdr:rowOff>75844</xdr:rowOff>
    </xdr:to>
    <xdr:cxnSp macro="">
      <xdr:nvCxnSpPr>
        <xdr:cNvPr id="355" name="直線コネクタ 354"/>
        <xdr:cNvCxnSpPr/>
      </xdr:nvCxnSpPr>
      <xdr:spPr>
        <a:xfrm flipV="1">
          <a:off x="6972300" y="10180708"/>
          <a:ext cx="889000" cy="1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127777</xdr:rowOff>
    </xdr:from>
    <xdr:ext cx="599010" cy="259045"/>
    <xdr:sp macro="" textlink="">
      <xdr:nvSpPr>
        <xdr:cNvPr id="357" name="テキスト ボックス 356"/>
        <xdr:cNvSpPr txBox="1"/>
      </xdr:nvSpPr>
      <xdr:spPr>
        <a:xfrm>
          <a:off x="7561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134746</xdr:rowOff>
    </xdr:from>
    <xdr:ext cx="534377" cy="259045"/>
    <xdr:sp macro="" textlink="">
      <xdr:nvSpPr>
        <xdr:cNvPr id="359" name="テキスト ボックス 358"/>
        <xdr:cNvSpPr txBox="1"/>
      </xdr:nvSpPr>
      <xdr:spPr>
        <a:xfrm>
          <a:off x="6705111" y="99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136063</xdr:rowOff>
    </xdr:from>
    <xdr:to>
      <xdr:col>15</xdr:col>
      <xdr:colOff>231775</xdr:colOff>
      <xdr:row>59</xdr:row>
      <xdr:rowOff>66213</xdr:rowOff>
    </xdr:to>
    <xdr:sp macro="" textlink="">
      <xdr:nvSpPr>
        <xdr:cNvPr id="365" name="円/楕円 364"/>
        <xdr:cNvSpPr/>
      </xdr:nvSpPr>
      <xdr:spPr>
        <a:xfrm>
          <a:off x="10426700" y="100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95440</xdr:rowOff>
    </xdr:from>
    <xdr:ext cx="599010" cy="259045"/>
    <xdr:sp macro="" textlink="">
      <xdr:nvSpPr>
        <xdr:cNvPr id="366" name="普通建設事業費該当値テキスト"/>
        <xdr:cNvSpPr txBox="1"/>
      </xdr:nvSpPr>
      <xdr:spPr>
        <a:xfrm>
          <a:off x="10528300" y="986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255,581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128301</xdr:rowOff>
    </xdr:from>
    <xdr:to>
      <xdr:col>14</xdr:col>
      <xdr:colOff>79375</xdr:colOff>
      <xdr:row>59</xdr:row>
      <xdr:rowOff>58451</xdr:rowOff>
    </xdr:to>
    <xdr:sp macro="" textlink="">
      <xdr:nvSpPr>
        <xdr:cNvPr id="367" name="円/楕円 366"/>
        <xdr:cNvSpPr/>
      </xdr:nvSpPr>
      <xdr:spPr>
        <a:xfrm>
          <a:off x="9588500" y="1007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74978</xdr:rowOff>
    </xdr:from>
    <xdr:ext cx="599010" cy="259045"/>
    <xdr:sp macro="" textlink="">
      <xdr:nvSpPr>
        <xdr:cNvPr id="368" name="テキスト ボックス 367"/>
        <xdr:cNvSpPr txBox="1"/>
      </xdr:nvSpPr>
      <xdr:spPr>
        <a:xfrm>
          <a:off x="9339794" y="984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279,350</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19961</xdr:rowOff>
    </xdr:from>
    <xdr:to>
      <xdr:col>12</xdr:col>
      <xdr:colOff>561975</xdr:colOff>
      <xdr:row>59</xdr:row>
      <xdr:rowOff>121561</xdr:rowOff>
    </xdr:to>
    <xdr:sp macro="" textlink="">
      <xdr:nvSpPr>
        <xdr:cNvPr id="369" name="円/楕円 368"/>
        <xdr:cNvSpPr/>
      </xdr:nvSpPr>
      <xdr:spPr>
        <a:xfrm>
          <a:off x="8699500" y="1013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112688</xdr:rowOff>
    </xdr:from>
    <xdr:ext cx="534377" cy="259045"/>
    <xdr:sp macro="" textlink="">
      <xdr:nvSpPr>
        <xdr:cNvPr id="370" name="テキスト ボックス 369"/>
        <xdr:cNvSpPr txBox="1"/>
      </xdr:nvSpPr>
      <xdr:spPr>
        <a:xfrm>
          <a:off x="8483111" y="1022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86,099</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14358</xdr:rowOff>
    </xdr:from>
    <xdr:to>
      <xdr:col>11</xdr:col>
      <xdr:colOff>358775</xdr:colOff>
      <xdr:row>59</xdr:row>
      <xdr:rowOff>115958</xdr:rowOff>
    </xdr:to>
    <xdr:sp macro="" textlink="">
      <xdr:nvSpPr>
        <xdr:cNvPr id="371" name="円/楕円 370"/>
        <xdr:cNvSpPr/>
      </xdr:nvSpPr>
      <xdr:spPr>
        <a:xfrm>
          <a:off x="7810500" y="101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107085</xdr:rowOff>
    </xdr:from>
    <xdr:ext cx="599010" cy="259045"/>
    <xdr:sp macro="" textlink="">
      <xdr:nvSpPr>
        <xdr:cNvPr id="372" name="テキスト ボックス 371"/>
        <xdr:cNvSpPr txBox="1"/>
      </xdr:nvSpPr>
      <xdr:spPr>
        <a:xfrm>
          <a:off x="7561794" y="1022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103,256</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25044</xdr:rowOff>
    </xdr:from>
    <xdr:to>
      <xdr:col>10</xdr:col>
      <xdr:colOff>155575</xdr:colOff>
      <xdr:row>59</xdr:row>
      <xdr:rowOff>126644</xdr:rowOff>
    </xdr:to>
    <xdr:sp macro="" textlink="">
      <xdr:nvSpPr>
        <xdr:cNvPr id="373" name="円/楕円 372"/>
        <xdr:cNvSpPr/>
      </xdr:nvSpPr>
      <xdr:spPr>
        <a:xfrm>
          <a:off x="6921500" y="1014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117771</xdr:rowOff>
    </xdr:from>
    <xdr:ext cx="534377" cy="259045"/>
    <xdr:sp macro="" textlink="">
      <xdr:nvSpPr>
        <xdr:cNvPr id="374" name="テキスト ボックス 373"/>
        <xdr:cNvSpPr txBox="1"/>
      </xdr:nvSpPr>
      <xdr:spPr>
        <a:xfrm>
          <a:off x="6705111" y="1023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70,535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102310</xdr:rowOff>
    </xdr:from>
    <xdr:to>
      <xdr:col>15</xdr:col>
      <xdr:colOff>180975</xdr:colOff>
      <xdr:row>78</xdr:row>
      <xdr:rowOff>139700</xdr:rowOff>
    </xdr:to>
    <xdr:cxnSp macro="">
      <xdr:nvCxnSpPr>
        <xdr:cNvPr id="401" name="直線コネクタ 400"/>
        <xdr:cNvCxnSpPr/>
      </xdr:nvCxnSpPr>
      <xdr:spPr>
        <a:xfrm flipV="1">
          <a:off x="9639300" y="13475410"/>
          <a:ext cx="838200" cy="3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37613</xdr:rowOff>
    </xdr:from>
    <xdr:ext cx="534377" cy="259045"/>
    <xdr:sp macro="" textlink="">
      <xdr:nvSpPr>
        <xdr:cNvPr id="402" name="普通建設事業費 （ うち新規整備　）平均値テキスト"/>
        <xdr:cNvSpPr txBox="1"/>
      </xdr:nvSpPr>
      <xdr:spPr>
        <a:xfrm>
          <a:off x="10528300" y="1341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14910</xdr:rowOff>
    </xdr:from>
    <xdr:ext cx="534377" cy="259045"/>
    <xdr:sp macro="" textlink="">
      <xdr:nvSpPr>
        <xdr:cNvPr id="405" name="テキスト ボックス 404"/>
        <xdr:cNvSpPr txBox="1"/>
      </xdr:nvSpPr>
      <xdr:spPr>
        <a:xfrm>
          <a:off x="9372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51510</xdr:rowOff>
    </xdr:from>
    <xdr:to>
      <xdr:col>15</xdr:col>
      <xdr:colOff>231775</xdr:colOff>
      <xdr:row>78</xdr:row>
      <xdr:rowOff>153110</xdr:rowOff>
    </xdr:to>
    <xdr:sp macro="" textlink="">
      <xdr:nvSpPr>
        <xdr:cNvPr id="411" name="円/楕円 410"/>
        <xdr:cNvSpPr/>
      </xdr:nvSpPr>
      <xdr:spPr>
        <a:xfrm>
          <a:off x="10426700" y="1342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10887</xdr:rowOff>
    </xdr:from>
    <xdr:ext cx="534377" cy="259045"/>
    <xdr:sp macro="" textlink="">
      <xdr:nvSpPr>
        <xdr:cNvPr id="412" name="普通建設事業費 （ うち新規整備　）該当値テキスト"/>
        <xdr:cNvSpPr txBox="1"/>
      </xdr:nvSpPr>
      <xdr:spPr>
        <a:xfrm>
          <a:off x="10528300" y="1321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81,780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88900</xdr:rowOff>
    </xdr:from>
    <xdr:to>
      <xdr:col>14</xdr:col>
      <xdr:colOff>79375</xdr:colOff>
      <xdr:row>79</xdr:row>
      <xdr:rowOff>19050</xdr:rowOff>
    </xdr:to>
    <xdr:sp macro="" textlink="">
      <xdr:nvSpPr>
        <xdr:cNvPr id="413" name="円/楕円 412"/>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79</xdr:row>
      <xdr:rowOff>10177</xdr:rowOff>
    </xdr:from>
    <xdr:ext cx="249299" cy="259045"/>
    <xdr:sp macro="" textlink="">
      <xdr:nvSpPr>
        <xdr:cNvPr id="414" name="テキスト ボックス 413"/>
        <xdr:cNvSpPr txBox="1"/>
      </xdr:nvSpPr>
      <xdr:spPr>
        <a:xfrm>
          <a:off x="9514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17774</xdr:rowOff>
    </xdr:from>
    <xdr:to>
      <xdr:col>15</xdr:col>
      <xdr:colOff>180975</xdr:colOff>
      <xdr:row>94</xdr:row>
      <xdr:rowOff>116030</xdr:rowOff>
    </xdr:to>
    <xdr:cxnSp macro="">
      <xdr:nvCxnSpPr>
        <xdr:cNvPr id="441" name="直線コネクタ 440"/>
        <xdr:cNvCxnSpPr/>
      </xdr:nvCxnSpPr>
      <xdr:spPr>
        <a:xfrm>
          <a:off x="9639300" y="15791174"/>
          <a:ext cx="838200" cy="44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33695</xdr:rowOff>
    </xdr:from>
    <xdr:ext cx="534377" cy="259045"/>
    <xdr:sp macro="" textlink="">
      <xdr:nvSpPr>
        <xdr:cNvPr id="442" name="普通建設事業費 （ うち更新整備　）平均値テキスト"/>
        <xdr:cNvSpPr txBox="1"/>
      </xdr:nvSpPr>
      <xdr:spPr>
        <a:xfrm>
          <a:off x="10528300" y="16664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34124</xdr:rowOff>
    </xdr:from>
    <xdr:ext cx="534377" cy="259045"/>
    <xdr:sp macro="" textlink="">
      <xdr:nvSpPr>
        <xdr:cNvPr id="445" name="テキスト ボックス 444"/>
        <xdr:cNvSpPr txBox="1"/>
      </xdr:nvSpPr>
      <xdr:spPr>
        <a:xfrm>
          <a:off x="9372111" y="16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94</xdr:row>
      <xdr:rowOff>65230</xdr:rowOff>
    </xdr:from>
    <xdr:to>
      <xdr:col>15</xdr:col>
      <xdr:colOff>231775</xdr:colOff>
      <xdr:row>94</xdr:row>
      <xdr:rowOff>166830</xdr:rowOff>
    </xdr:to>
    <xdr:sp macro="" textlink="">
      <xdr:nvSpPr>
        <xdr:cNvPr id="451" name="円/楕円 450"/>
        <xdr:cNvSpPr/>
      </xdr:nvSpPr>
      <xdr:spPr>
        <a:xfrm>
          <a:off x="10426700" y="161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93</xdr:row>
      <xdr:rowOff>88107</xdr:rowOff>
    </xdr:from>
    <xdr:ext cx="599010" cy="259045"/>
    <xdr:sp macro="" textlink="">
      <xdr:nvSpPr>
        <xdr:cNvPr id="452" name="普通建設事業費 （ うち更新整備　）該当値テキスト"/>
        <xdr:cNvSpPr txBox="1"/>
      </xdr:nvSpPr>
      <xdr:spPr>
        <a:xfrm>
          <a:off x="10528300" y="1603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155,177</a:t>
          </a:r>
          <a:endParaRPr kumimoji="1" lang="ja-JP" altLang="en-US" sz="1000" b="1">
            <a:solidFill>
              <a:srgbClr val="FF0000"/>
            </a:solidFill>
            <a:latin typeface="ＭＳ Ｐゴシック"/>
          </a:endParaRPr>
        </a:p>
      </xdr:txBody>
    </xdr:sp>
    <xdr:clientData/>
  </xdr:oneCellAnchor>
  <xdr:twoCellAnchor>
    <xdr:from>
      <xdr:col>13</xdr:col>
      <xdr:colOff>663575</xdr:colOff>
      <xdr:row>91</xdr:row>
      <xdr:rowOff>138424</xdr:rowOff>
    </xdr:from>
    <xdr:to>
      <xdr:col>14</xdr:col>
      <xdr:colOff>79375</xdr:colOff>
      <xdr:row>92</xdr:row>
      <xdr:rowOff>68574</xdr:rowOff>
    </xdr:to>
    <xdr:sp macro="" textlink="">
      <xdr:nvSpPr>
        <xdr:cNvPr id="453" name="円/楕円 452"/>
        <xdr:cNvSpPr/>
      </xdr:nvSpPr>
      <xdr:spPr>
        <a:xfrm>
          <a:off x="9588500" y="1574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90</xdr:row>
      <xdr:rowOff>85101</xdr:rowOff>
    </xdr:from>
    <xdr:ext cx="599010" cy="259045"/>
    <xdr:sp macro="" textlink="">
      <xdr:nvSpPr>
        <xdr:cNvPr id="454" name="テキスト ボックス 453"/>
        <xdr:cNvSpPr txBox="1"/>
      </xdr:nvSpPr>
      <xdr:spPr>
        <a:xfrm>
          <a:off x="9339794" y="1551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251,668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111365</xdr:rowOff>
    </xdr:from>
    <xdr:to>
      <xdr:col>23</xdr:col>
      <xdr:colOff>517525</xdr:colOff>
      <xdr:row>37</xdr:row>
      <xdr:rowOff>163023</xdr:rowOff>
    </xdr:to>
    <xdr:cxnSp macro="">
      <xdr:nvCxnSpPr>
        <xdr:cNvPr id="479" name="直線コネクタ 478"/>
        <xdr:cNvCxnSpPr/>
      </xdr:nvCxnSpPr>
      <xdr:spPr>
        <a:xfrm>
          <a:off x="15481300" y="6455015"/>
          <a:ext cx="838200" cy="5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132294</xdr:rowOff>
    </xdr:from>
    <xdr:ext cx="469744" cy="259045"/>
    <xdr:sp macro="" textlink="">
      <xdr:nvSpPr>
        <xdr:cNvPr id="480" name="災害復旧事業費平均値テキスト"/>
        <xdr:cNvSpPr txBox="1"/>
      </xdr:nvSpPr>
      <xdr:spPr>
        <a:xfrm>
          <a:off x="16370300" y="6304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111365</xdr:rowOff>
    </xdr:from>
    <xdr:to>
      <xdr:col>22</xdr:col>
      <xdr:colOff>365125</xdr:colOff>
      <xdr:row>38</xdr:row>
      <xdr:rowOff>4838</xdr:rowOff>
    </xdr:to>
    <xdr:cxnSp macro="">
      <xdr:nvCxnSpPr>
        <xdr:cNvPr id="482" name="直線コネクタ 481"/>
        <xdr:cNvCxnSpPr/>
      </xdr:nvCxnSpPr>
      <xdr:spPr>
        <a:xfrm flipV="1">
          <a:off x="14592300" y="6455015"/>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33780</xdr:rowOff>
    </xdr:from>
    <xdr:ext cx="469744" cy="259045"/>
    <xdr:sp macro="" textlink="">
      <xdr:nvSpPr>
        <xdr:cNvPr id="484" name="テキスト ボックス 483"/>
        <xdr:cNvSpPr txBox="1"/>
      </xdr:nvSpPr>
      <xdr:spPr>
        <a:xfrm>
          <a:off x="15246427" y="654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1151</xdr:rowOff>
    </xdr:from>
    <xdr:to>
      <xdr:col>21</xdr:col>
      <xdr:colOff>161925</xdr:colOff>
      <xdr:row>38</xdr:row>
      <xdr:rowOff>4838</xdr:rowOff>
    </xdr:to>
    <xdr:cxnSp macro="">
      <xdr:nvCxnSpPr>
        <xdr:cNvPr id="485" name="直線コネクタ 484"/>
        <xdr:cNvCxnSpPr/>
      </xdr:nvCxnSpPr>
      <xdr:spPr>
        <a:xfrm>
          <a:off x="13703300" y="6516251"/>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41429</xdr:rowOff>
    </xdr:from>
    <xdr:ext cx="469744" cy="259045"/>
    <xdr:sp macro="" textlink="">
      <xdr:nvSpPr>
        <xdr:cNvPr id="487" name="テキスト ボックス 486"/>
        <xdr:cNvSpPr txBox="1"/>
      </xdr:nvSpPr>
      <xdr:spPr>
        <a:xfrm>
          <a:off x="14357427" y="621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166172</xdr:rowOff>
    </xdr:from>
    <xdr:to>
      <xdr:col>19</xdr:col>
      <xdr:colOff>644525</xdr:colOff>
      <xdr:row>38</xdr:row>
      <xdr:rowOff>1151</xdr:rowOff>
    </xdr:to>
    <xdr:cxnSp macro="">
      <xdr:nvCxnSpPr>
        <xdr:cNvPr id="488" name="直線コネクタ 487"/>
        <xdr:cNvCxnSpPr/>
      </xdr:nvCxnSpPr>
      <xdr:spPr>
        <a:xfrm>
          <a:off x="12814300" y="6509822"/>
          <a:ext cx="889000" cy="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0" name="テキスト ボックス 489"/>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2" name="テキスト ボックス 491"/>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112223</xdr:rowOff>
    </xdr:from>
    <xdr:to>
      <xdr:col>23</xdr:col>
      <xdr:colOff>568325</xdr:colOff>
      <xdr:row>38</xdr:row>
      <xdr:rowOff>42373</xdr:rowOff>
    </xdr:to>
    <xdr:sp macro="" textlink="">
      <xdr:nvSpPr>
        <xdr:cNvPr id="498" name="円/楕円 497"/>
        <xdr:cNvSpPr/>
      </xdr:nvSpPr>
      <xdr:spPr>
        <a:xfrm>
          <a:off x="16268700" y="645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87844</xdr:rowOff>
    </xdr:from>
    <xdr:ext cx="469744" cy="259045"/>
    <xdr:sp macro="" textlink="">
      <xdr:nvSpPr>
        <xdr:cNvPr id="499" name="災害復旧事業費該当値テキスト"/>
        <xdr:cNvSpPr txBox="1"/>
      </xdr:nvSpPr>
      <xdr:spPr>
        <a:xfrm>
          <a:off x="16370300" y="64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5,919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60565</xdr:rowOff>
    </xdr:from>
    <xdr:to>
      <xdr:col>22</xdr:col>
      <xdr:colOff>415925</xdr:colOff>
      <xdr:row>37</xdr:row>
      <xdr:rowOff>162165</xdr:rowOff>
    </xdr:to>
    <xdr:sp macro="" textlink="">
      <xdr:nvSpPr>
        <xdr:cNvPr id="500" name="円/楕円 499"/>
        <xdr:cNvSpPr/>
      </xdr:nvSpPr>
      <xdr:spPr>
        <a:xfrm>
          <a:off x="15430500" y="64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7242</xdr:rowOff>
    </xdr:from>
    <xdr:ext cx="534377" cy="259045"/>
    <xdr:sp macro="" textlink="">
      <xdr:nvSpPr>
        <xdr:cNvPr id="501" name="テキスト ボックス 500"/>
        <xdr:cNvSpPr txBox="1"/>
      </xdr:nvSpPr>
      <xdr:spPr>
        <a:xfrm>
          <a:off x="15214111" y="61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125487</xdr:rowOff>
    </xdr:from>
    <xdr:to>
      <xdr:col>21</xdr:col>
      <xdr:colOff>212725</xdr:colOff>
      <xdr:row>38</xdr:row>
      <xdr:rowOff>55637</xdr:rowOff>
    </xdr:to>
    <xdr:sp macro="" textlink="">
      <xdr:nvSpPr>
        <xdr:cNvPr id="502" name="円/楕円 501"/>
        <xdr:cNvSpPr/>
      </xdr:nvSpPr>
      <xdr:spPr>
        <a:xfrm>
          <a:off x="14541500" y="646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46765</xdr:rowOff>
    </xdr:from>
    <xdr:ext cx="469744" cy="259045"/>
    <xdr:sp macro="" textlink="">
      <xdr:nvSpPr>
        <xdr:cNvPr id="503" name="テキスト ボックス 502"/>
        <xdr:cNvSpPr txBox="1"/>
      </xdr:nvSpPr>
      <xdr:spPr>
        <a:xfrm>
          <a:off x="14357427" y="656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3,598</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121801</xdr:rowOff>
    </xdr:from>
    <xdr:to>
      <xdr:col>20</xdr:col>
      <xdr:colOff>9525</xdr:colOff>
      <xdr:row>38</xdr:row>
      <xdr:rowOff>51951</xdr:rowOff>
    </xdr:to>
    <xdr:sp macro="" textlink="">
      <xdr:nvSpPr>
        <xdr:cNvPr id="504" name="円/楕円 503"/>
        <xdr:cNvSpPr/>
      </xdr:nvSpPr>
      <xdr:spPr>
        <a:xfrm>
          <a:off x="13652500" y="64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43078</xdr:rowOff>
    </xdr:from>
    <xdr:ext cx="469744" cy="259045"/>
    <xdr:sp macro="" textlink="">
      <xdr:nvSpPr>
        <xdr:cNvPr id="505" name="テキスト ボックス 504"/>
        <xdr:cNvSpPr txBox="1"/>
      </xdr:nvSpPr>
      <xdr:spPr>
        <a:xfrm>
          <a:off x="13468427" y="655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4,243</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115372</xdr:rowOff>
    </xdr:from>
    <xdr:to>
      <xdr:col>18</xdr:col>
      <xdr:colOff>492125</xdr:colOff>
      <xdr:row>38</xdr:row>
      <xdr:rowOff>45522</xdr:rowOff>
    </xdr:to>
    <xdr:sp macro="" textlink="">
      <xdr:nvSpPr>
        <xdr:cNvPr id="506" name="円/楕円 505"/>
        <xdr:cNvSpPr/>
      </xdr:nvSpPr>
      <xdr:spPr>
        <a:xfrm>
          <a:off x="12763500" y="645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36649</xdr:rowOff>
    </xdr:from>
    <xdr:ext cx="469744" cy="259045"/>
    <xdr:sp macro="" textlink="">
      <xdr:nvSpPr>
        <xdr:cNvPr id="507" name="テキスト ボックス 506"/>
        <xdr:cNvSpPr txBox="1"/>
      </xdr:nvSpPr>
      <xdr:spPr>
        <a:xfrm>
          <a:off x="12579427" y="655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159937</xdr:rowOff>
    </xdr:from>
    <xdr:to>
      <xdr:col>23</xdr:col>
      <xdr:colOff>517525</xdr:colOff>
      <xdr:row>75</xdr:row>
      <xdr:rowOff>27452</xdr:rowOff>
    </xdr:to>
    <xdr:cxnSp macro="">
      <xdr:nvCxnSpPr>
        <xdr:cNvPr id="581" name="直線コネクタ 580"/>
        <xdr:cNvCxnSpPr/>
      </xdr:nvCxnSpPr>
      <xdr:spPr>
        <a:xfrm>
          <a:off x="15481300" y="12847237"/>
          <a:ext cx="838200" cy="3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76306</xdr:rowOff>
    </xdr:from>
    <xdr:ext cx="534377" cy="259045"/>
    <xdr:sp macro="" textlink="">
      <xdr:nvSpPr>
        <xdr:cNvPr id="582" name="公債費平均値テキスト"/>
        <xdr:cNvSpPr txBox="1"/>
      </xdr:nvSpPr>
      <xdr:spPr>
        <a:xfrm>
          <a:off x="16370300" y="12935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134642</xdr:rowOff>
    </xdr:from>
    <xdr:to>
      <xdr:col>22</xdr:col>
      <xdr:colOff>365125</xdr:colOff>
      <xdr:row>74</xdr:row>
      <xdr:rowOff>159937</xdr:rowOff>
    </xdr:to>
    <xdr:cxnSp macro="">
      <xdr:nvCxnSpPr>
        <xdr:cNvPr id="584" name="直線コネクタ 583"/>
        <xdr:cNvCxnSpPr/>
      </xdr:nvCxnSpPr>
      <xdr:spPr>
        <a:xfrm>
          <a:off x="14592300" y="12821942"/>
          <a:ext cx="889000" cy="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168712</xdr:rowOff>
    </xdr:from>
    <xdr:ext cx="534377" cy="259045"/>
    <xdr:sp macro="" textlink="">
      <xdr:nvSpPr>
        <xdr:cNvPr id="586" name="テキスト ボックス 585"/>
        <xdr:cNvSpPr txBox="1"/>
      </xdr:nvSpPr>
      <xdr:spPr>
        <a:xfrm>
          <a:off x="15214111" y="1302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118423</xdr:rowOff>
    </xdr:from>
    <xdr:to>
      <xdr:col>21</xdr:col>
      <xdr:colOff>161925</xdr:colOff>
      <xdr:row>74</xdr:row>
      <xdr:rowOff>134642</xdr:rowOff>
    </xdr:to>
    <xdr:cxnSp macro="">
      <xdr:nvCxnSpPr>
        <xdr:cNvPr id="587" name="直線コネクタ 586"/>
        <xdr:cNvCxnSpPr/>
      </xdr:nvCxnSpPr>
      <xdr:spPr>
        <a:xfrm>
          <a:off x="13703300" y="12805723"/>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157847</xdr:rowOff>
    </xdr:from>
    <xdr:ext cx="534377" cy="259045"/>
    <xdr:sp macro="" textlink="">
      <xdr:nvSpPr>
        <xdr:cNvPr id="589" name="テキスト ボックス 588"/>
        <xdr:cNvSpPr txBox="1"/>
      </xdr:nvSpPr>
      <xdr:spPr>
        <a:xfrm>
          <a:off x="14325111" y="1301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73046</xdr:rowOff>
    </xdr:from>
    <xdr:to>
      <xdr:col>19</xdr:col>
      <xdr:colOff>644525</xdr:colOff>
      <xdr:row>74</xdr:row>
      <xdr:rowOff>118423</xdr:rowOff>
    </xdr:to>
    <xdr:cxnSp macro="">
      <xdr:nvCxnSpPr>
        <xdr:cNvPr id="590" name="直線コネクタ 589"/>
        <xdr:cNvCxnSpPr/>
      </xdr:nvCxnSpPr>
      <xdr:spPr>
        <a:xfrm>
          <a:off x="12814300" y="12760346"/>
          <a:ext cx="889000" cy="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142547</xdr:rowOff>
    </xdr:from>
    <xdr:ext cx="534377" cy="259045"/>
    <xdr:sp macro="" textlink="">
      <xdr:nvSpPr>
        <xdr:cNvPr id="592" name="テキスト ボックス 591"/>
        <xdr:cNvSpPr txBox="1"/>
      </xdr:nvSpPr>
      <xdr:spPr>
        <a:xfrm>
          <a:off x="13436111" y="130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4" name="テキスト ボックス 593"/>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148102</xdr:rowOff>
    </xdr:from>
    <xdr:to>
      <xdr:col>23</xdr:col>
      <xdr:colOff>568325</xdr:colOff>
      <xdr:row>75</xdr:row>
      <xdr:rowOff>78252</xdr:rowOff>
    </xdr:to>
    <xdr:sp macro="" textlink="">
      <xdr:nvSpPr>
        <xdr:cNvPr id="600" name="円/楕円 599"/>
        <xdr:cNvSpPr/>
      </xdr:nvSpPr>
      <xdr:spPr>
        <a:xfrm>
          <a:off x="16268700" y="1283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170979</xdr:rowOff>
    </xdr:from>
    <xdr:ext cx="534377" cy="259045"/>
    <xdr:sp macro="" textlink="">
      <xdr:nvSpPr>
        <xdr:cNvPr id="601" name="公債費該当値テキスト"/>
        <xdr:cNvSpPr txBox="1"/>
      </xdr:nvSpPr>
      <xdr:spPr>
        <a:xfrm>
          <a:off x="16370300" y="126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89,641</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109137</xdr:rowOff>
    </xdr:from>
    <xdr:to>
      <xdr:col>22</xdr:col>
      <xdr:colOff>415925</xdr:colOff>
      <xdr:row>75</xdr:row>
      <xdr:rowOff>39287</xdr:rowOff>
    </xdr:to>
    <xdr:sp macro="" textlink="">
      <xdr:nvSpPr>
        <xdr:cNvPr id="602" name="円/楕円 601"/>
        <xdr:cNvSpPr/>
      </xdr:nvSpPr>
      <xdr:spPr>
        <a:xfrm>
          <a:off x="15430500" y="1279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55814</xdr:rowOff>
    </xdr:from>
    <xdr:ext cx="534377" cy="259045"/>
    <xdr:sp macro="" textlink="">
      <xdr:nvSpPr>
        <xdr:cNvPr id="603" name="テキスト ボックス 602"/>
        <xdr:cNvSpPr txBox="1"/>
      </xdr:nvSpPr>
      <xdr:spPr>
        <a:xfrm>
          <a:off x="15214111" y="1257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96,459</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83842</xdr:rowOff>
    </xdr:from>
    <xdr:to>
      <xdr:col>21</xdr:col>
      <xdr:colOff>212725</xdr:colOff>
      <xdr:row>75</xdr:row>
      <xdr:rowOff>13992</xdr:rowOff>
    </xdr:to>
    <xdr:sp macro="" textlink="">
      <xdr:nvSpPr>
        <xdr:cNvPr id="604" name="円/楕円 603"/>
        <xdr:cNvSpPr/>
      </xdr:nvSpPr>
      <xdr:spPr>
        <a:xfrm>
          <a:off x="14541500" y="1277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73</xdr:row>
      <xdr:rowOff>30519</xdr:rowOff>
    </xdr:from>
    <xdr:ext cx="599010" cy="259045"/>
    <xdr:sp macro="" textlink="">
      <xdr:nvSpPr>
        <xdr:cNvPr id="605" name="テキスト ボックス 604"/>
        <xdr:cNvSpPr txBox="1"/>
      </xdr:nvSpPr>
      <xdr:spPr>
        <a:xfrm>
          <a:off x="14292794" y="1254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100,885</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67623</xdr:rowOff>
    </xdr:from>
    <xdr:to>
      <xdr:col>20</xdr:col>
      <xdr:colOff>9525</xdr:colOff>
      <xdr:row>74</xdr:row>
      <xdr:rowOff>169223</xdr:rowOff>
    </xdr:to>
    <xdr:sp macro="" textlink="">
      <xdr:nvSpPr>
        <xdr:cNvPr id="606" name="円/楕円 605"/>
        <xdr:cNvSpPr/>
      </xdr:nvSpPr>
      <xdr:spPr>
        <a:xfrm>
          <a:off x="13652500" y="1275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73</xdr:row>
      <xdr:rowOff>14300</xdr:rowOff>
    </xdr:from>
    <xdr:ext cx="599010" cy="259045"/>
    <xdr:sp macro="" textlink="">
      <xdr:nvSpPr>
        <xdr:cNvPr id="607" name="テキスト ボックス 606"/>
        <xdr:cNvSpPr txBox="1"/>
      </xdr:nvSpPr>
      <xdr:spPr>
        <a:xfrm>
          <a:off x="13403794" y="1253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103,723</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22246</xdr:rowOff>
    </xdr:from>
    <xdr:to>
      <xdr:col>18</xdr:col>
      <xdr:colOff>492125</xdr:colOff>
      <xdr:row>74</xdr:row>
      <xdr:rowOff>123846</xdr:rowOff>
    </xdr:to>
    <xdr:sp macro="" textlink="">
      <xdr:nvSpPr>
        <xdr:cNvPr id="608" name="円/楕円 607"/>
        <xdr:cNvSpPr/>
      </xdr:nvSpPr>
      <xdr:spPr>
        <a:xfrm>
          <a:off x="12763500" y="1270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140373</xdr:rowOff>
    </xdr:from>
    <xdr:ext cx="599010" cy="259045"/>
    <xdr:sp macro="" textlink="">
      <xdr:nvSpPr>
        <xdr:cNvPr id="609" name="テキスト ボックス 608"/>
        <xdr:cNvSpPr txBox="1"/>
      </xdr:nvSpPr>
      <xdr:spPr>
        <a:xfrm>
          <a:off x="12514794" y="124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111,663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128556</xdr:rowOff>
    </xdr:from>
    <xdr:to>
      <xdr:col>23</xdr:col>
      <xdr:colOff>517525</xdr:colOff>
      <xdr:row>98</xdr:row>
      <xdr:rowOff>135899</xdr:rowOff>
    </xdr:to>
    <xdr:cxnSp macro="">
      <xdr:nvCxnSpPr>
        <xdr:cNvPr id="636" name="直線コネクタ 635"/>
        <xdr:cNvCxnSpPr/>
      </xdr:nvCxnSpPr>
      <xdr:spPr>
        <a:xfrm flipV="1">
          <a:off x="15481300" y="16930656"/>
          <a:ext cx="838200" cy="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93702</xdr:rowOff>
    </xdr:from>
    <xdr:ext cx="534377" cy="259045"/>
    <xdr:sp macro="" textlink="">
      <xdr:nvSpPr>
        <xdr:cNvPr id="637" name="積立金平均値テキスト"/>
        <xdr:cNvSpPr txBox="1"/>
      </xdr:nvSpPr>
      <xdr:spPr>
        <a:xfrm>
          <a:off x="16370300" y="1672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130149</xdr:rowOff>
    </xdr:from>
    <xdr:to>
      <xdr:col>22</xdr:col>
      <xdr:colOff>365125</xdr:colOff>
      <xdr:row>98</xdr:row>
      <xdr:rowOff>135899</xdr:rowOff>
    </xdr:to>
    <xdr:cxnSp macro="">
      <xdr:nvCxnSpPr>
        <xdr:cNvPr id="639" name="直線コネクタ 638"/>
        <xdr:cNvCxnSpPr/>
      </xdr:nvCxnSpPr>
      <xdr:spPr>
        <a:xfrm>
          <a:off x="14592300" y="16932249"/>
          <a:ext cx="889000" cy="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20243</xdr:rowOff>
    </xdr:from>
    <xdr:ext cx="534377" cy="259045"/>
    <xdr:sp macro="" textlink="">
      <xdr:nvSpPr>
        <xdr:cNvPr id="641" name="テキスト ボックス 640"/>
        <xdr:cNvSpPr txBox="1"/>
      </xdr:nvSpPr>
      <xdr:spPr>
        <a:xfrm>
          <a:off x="15214111" y="166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130149</xdr:rowOff>
    </xdr:from>
    <xdr:to>
      <xdr:col>21</xdr:col>
      <xdr:colOff>161925</xdr:colOff>
      <xdr:row>98</xdr:row>
      <xdr:rowOff>132245</xdr:rowOff>
    </xdr:to>
    <xdr:cxnSp macro="">
      <xdr:nvCxnSpPr>
        <xdr:cNvPr id="642" name="直線コネクタ 641"/>
        <xdr:cNvCxnSpPr/>
      </xdr:nvCxnSpPr>
      <xdr:spPr>
        <a:xfrm flipV="1">
          <a:off x="13703300" y="16932249"/>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4" name="テキスト ボックス 643"/>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132245</xdr:rowOff>
    </xdr:from>
    <xdr:to>
      <xdr:col>19</xdr:col>
      <xdr:colOff>644525</xdr:colOff>
      <xdr:row>98</xdr:row>
      <xdr:rowOff>132553</xdr:rowOff>
    </xdr:to>
    <xdr:cxnSp macro="">
      <xdr:nvCxnSpPr>
        <xdr:cNvPr id="645" name="直線コネクタ 644"/>
        <xdr:cNvCxnSpPr/>
      </xdr:nvCxnSpPr>
      <xdr:spPr>
        <a:xfrm flipV="1">
          <a:off x="12814300" y="16934345"/>
          <a:ext cx="889000" cy="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16491</xdr:rowOff>
    </xdr:from>
    <xdr:ext cx="534377" cy="259045"/>
    <xdr:sp macro="" textlink="">
      <xdr:nvSpPr>
        <xdr:cNvPr id="649" name="テキスト ボックス 648"/>
        <xdr:cNvSpPr txBox="1"/>
      </xdr:nvSpPr>
      <xdr:spPr>
        <a:xfrm>
          <a:off x="12547111" y="166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77756</xdr:rowOff>
    </xdr:from>
    <xdr:to>
      <xdr:col>23</xdr:col>
      <xdr:colOff>568325</xdr:colOff>
      <xdr:row>99</xdr:row>
      <xdr:rowOff>7906</xdr:rowOff>
    </xdr:to>
    <xdr:sp macro="" textlink="">
      <xdr:nvSpPr>
        <xdr:cNvPr id="655" name="円/楕円 654"/>
        <xdr:cNvSpPr/>
      </xdr:nvSpPr>
      <xdr:spPr>
        <a:xfrm>
          <a:off x="16268700" y="168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49252</xdr:rowOff>
    </xdr:from>
    <xdr:ext cx="534377" cy="259045"/>
    <xdr:sp macro="" textlink="">
      <xdr:nvSpPr>
        <xdr:cNvPr id="656" name="積立金該当値テキスト"/>
        <xdr:cNvSpPr txBox="1"/>
      </xdr:nvSpPr>
      <xdr:spPr>
        <a:xfrm>
          <a:off x="16370300" y="1685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24,373</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85099</xdr:rowOff>
    </xdr:from>
    <xdr:to>
      <xdr:col>22</xdr:col>
      <xdr:colOff>415925</xdr:colOff>
      <xdr:row>99</xdr:row>
      <xdr:rowOff>15249</xdr:rowOff>
    </xdr:to>
    <xdr:sp macro="" textlink="">
      <xdr:nvSpPr>
        <xdr:cNvPr id="657" name="円/楕円 656"/>
        <xdr:cNvSpPr/>
      </xdr:nvSpPr>
      <xdr:spPr>
        <a:xfrm>
          <a:off x="15430500" y="1688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6376</xdr:rowOff>
    </xdr:from>
    <xdr:ext cx="469744" cy="259045"/>
    <xdr:sp macro="" textlink="">
      <xdr:nvSpPr>
        <xdr:cNvPr id="658" name="テキスト ボックス 657"/>
        <xdr:cNvSpPr txBox="1"/>
      </xdr:nvSpPr>
      <xdr:spPr>
        <a:xfrm>
          <a:off x="15246427" y="16979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79349</xdr:rowOff>
    </xdr:from>
    <xdr:to>
      <xdr:col>21</xdr:col>
      <xdr:colOff>212725</xdr:colOff>
      <xdr:row>99</xdr:row>
      <xdr:rowOff>9499</xdr:rowOff>
    </xdr:to>
    <xdr:sp macro="" textlink="">
      <xdr:nvSpPr>
        <xdr:cNvPr id="659" name="円/楕円 658"/>
        <xdr:cNvSpPr/>
      </xdr:nvSpPr>
      <xdr:spPr>
        <a:xfrm>
          <a:off x="14541500" y="1688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626</xdr:rowOff>
    </xdr:from>
    <xdr:ext cx="534377" cy="259045"/>
    <xdr:sp macro="" textlink="">
      <xdr:nvSpPr>
        <xdr:cNvPr id="660" name="テキスト ボックス 659"/>
        <xdr:cNvSpPr txBox="1"/>
      </xdr:nvSpPr>
      <xdr:spPr>
        <a:xfrm>
          <a:off x="14325111" y="1697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20,892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81445</xdr:rowOff>
    </xdr:from>
    <xdr:to>
      <xdr:col>20</xdr:col>
      <xdr:colOff>9525</xdr:colOff>
      <xdr:row>99</xdr:row>
      <xdr:rowOff>11595</xdr:rowOff>
    </xdr:to>
    <xdr:sp macro="" textlink="">
      <xdr:nvSpPr>
        <xdr:cNvPr id="661" name="円/楕円 660"/>
        <xdr:cNvSpPr/>
      </xdr:nvSpPr>
      <xdr:spPr>
        <a:xfrm>
          <a:off x="13652500" y="1688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2722</xdr:rowOff>
    </xdr:from>
    <xdr:ext cx="534377" cy="259045"/>
    <xdr:sp macro="" textlink="">
      <xdr:nvSpPr>
        <xdr:cNvPr id="662" name="テキスト ボックス 661"/>
        <xdr:cNvSpPr txBox="1"/>
      </xdr:nvSpPr>
      <xdr:spPr>
        <a:xfrm>
          <a:off x="13436111" y="1697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16,307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81753</xdr:rowOff>
    </xdr:from>
    <xdr:to>
      <xdr:col>18</xdr:col>
      <xdr:colOff>492125</xdr:colOff>
      <xdr:row>99</xdr:row>
      <xdr:rowOff>11903</xdr:rowOff>
    </xdr:to>
    <xdr:sp macro="" textlink="">
      <xdr:nvSpPr>
        <xdr:cNvPr id="663" name="円/楕円 662"/>
        <xdr:cNvSpPr/>
      </xdr:nvSpPr>
      <xdr:spPr>
        <a:xfrm>
          <a:off x="12763500" y="1688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3030</xdr:rowOff>
    </xdr:from>
    <xdr:ext cx="534377" cy="259045"/>
    <xdr:sp macro="" textlink="">
      <xdr:nvSpPr>
        <xdr:cNvPr id="664" name="テキスト ボックス 663"/>
        <xdr:cNvSpPr txBox="1"/>
      </xdr:nvSpPr>
      <xdr:spPr>
        <a:xfrm>
          <a:off x="12547111" y="169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15,631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1" name="直線コネクタ 69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694" name="直線コネクタ 69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697" name="直線コネクタ 69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699" name="テキスト ボックス 698"/>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00" name="直線コネクタ 69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0" name="円/楕円 70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1"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2" name="円/楕円 71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3" name="テキスト ボックス 71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14" name="円/楕円 71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15" name="テキスト ボックス 71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16" name="円/楕円 71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17" name="テキスト ボックス 71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18" name="円/楕円 71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19" name="テキスト ボックス 71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19228</xdr:rowOff>
    </xdr:from>
    <xdr:to>
      <xdr:col>32</xdr:col>
      <xdr:colOff>187325</xdr:colOff>
      <xdr:row>59</xdr:row>
      <xdr:rowOff>19672</xdr:rowOff>
    </xdr:to>
    <xdr:cxnSp macro="">
      <xdr:nvCxnSpPr>
        <xdr:cNvPr id="748" name="直線コネクタ 747"/>
        <xdr:cNvCxnSpPr/>
      </xdr:nvCxnSpPr>
      <xdr:spPr>
        <a:xfrm flipV="1">
          <a:off x="21323300" y="10134778"/>
          <a:ext cx="8382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19672</xdr:rowOff>
    </xdr:from>
    <xdr:to>
      <xdr:col>31</xdr:col>
      <xdr:colOff>34925</xdr:colOff>
      <xdr:row>59</xdr:row>
      <xdr:rowOff>20244</xdr:rowOff>
    </xdr:to>
    <xdr:cxnSp macro="">
      <xdr:nvCxnSpPr>
        <xdr:cNvPr id="751" name="直線コネクタ 750"/>
        <xdr:cNvCxnSpPr/>
      </xdr:nvCxnSpPr>
      <xdr:spPr>
        <a:xfrm flipV="1">
          <a:off x="20434300" y="1013522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3" name="テキスト ボックス 752"/>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14415</xdr:rowOff>
    </xdr:from>
    <xdr:to>
      <xdr:col>29</xdr:col>
      <xdr:colOff>517525</xdr:colOff>
      <xdr:row>59</xdr:row>
      <xdr:rowOff>20244</xdr:rowOff>
    </xdr:to>
    <xdr:cxnSp macro="">
      <xdr:nvCxnSpPr>
        <xdr:cNvPr id="754" name="直線コネクタ 753"/>
        <xdr:cNvCxnSpPr/>
      </xdr:nvCxnSpPr>
      <xdr:spPr>
        <a:xfrm>
          <a:off x="19545300" y="10129965"/>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3784</xdr:rowOff>
    </xdr:from>
    <xdr:to>
      <xdr:col>28</xdr:col>
      <xdr:colOff>314325</xdr:colOff>
      <xdr:row>59</xdr:row>
      <xdr:rowOff>14415</xdr:rowOff>
    </xdr:to>
    <xdr:cxnSp macro="">
      <xdr:nvCxnSpPr>
        <xdr:cNvPr id="757" name="直線コネクタ 756"/>
        <xdr:cNvCxnSpPr/>
      </xdr:nvCxnSpPr>
      <xdr:spPr>
        <a:xfrm>
          <a:off x="18656300" y="10119334"/>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139878</xdr:rowOff>
    </xdr:from>
    <xdr:to>
      <xdr:col>32</xdr:col>
      <xdr:colOff>238125</xdr:colOff>
      <xdr:row>59</xdr:row>
      <xdr:rowOff>70028</xdr:rowOff>
    </xdr:to>
    <xdr:sp macro="" textlink="">
      <xdr:nvSpPr>
        <xdr:cNvPr id="767" name="円/楕円 766"/>
        <xdr:cNvSpPr/>
      </xdr:nvSpPr>
      <xdr:spPr>
        <a:xfrm>
          <a:off x="22110700" y="1008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469744" cy="259045"/>
    <xdr:sp macro="" textlink="">
      <xdr:nvSpPr>
        <xdr:cNvPr id="768" name="貸付金該当値テキスト"/>
        <xdr:cNvSpPr txBox="1"/>
      </xdr:nvSpPr>
      <xdr:spPr>
        <a:xfrm>
          <a:off x="22212300" y="1003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140322</xdr:rowOff>
    </xdr:from>
    <xdr:to>
      <xdr:col>31</xdr:col>
      <xdr:colOff>85725</xdr:colOff>
      <xdr:row>59</xdr:row>
      <xdr:rowOff>70472</xdr:rowOff>
    </xdr:to>
    <xdr:sp macro="" textlink="">
      <xdr:nvSpPr>
        <xdr:cNvPr id="769" name="円/楕円 768"/>
        <xdr:cNvSpPr/>
      </xdr:nvSpPr>
      <xdr:spPr>
        <a:xfrm>
          <a:off x="21272500" y="1008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61599</xdr:rowOff>
    </xdr:from>
    <xdr:ext cx="469744" cy="259045"/>
    <xdr:sp macro="" textlink="">
      <xdr:nvSpPr>
        <xdr:cNvPr id="770" name="テキスト ボックス 769"/>
        <xdr:cNvSpPr txBox="1"/>
      </xdr:nvSpPr>
      <xdr:spPr>
        <a:xfrm>
          <a:off x="21088427" y="101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1,951</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140894</xdr:rowOff>
    </xdr:from>
    <xdr:to>
      <xdr:col>29</xdr:col>
      <xdr:colOff>568325</xdr:colOff>
      <xdr:row>59</xdr:row>
      <xdr:rowOff>71044</xdr:rowOff>
    </xdr:to>
    <xdr:sp macro="" textlink="">
      <xdr:nvSpPr>
        <xdr:cNvPr id="771" name="円/楕円 770"/>
        <xdr:cNvSpPr/>
      </xdr:nvSpPr>
      <xdr:spPr>
        <a:xfrm>
          <a:off x="20383500" y="100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62171</xdr:rowOff>
    </xdr:from>
    <xdr:ext cx="469744" cy="259045"/>
    <xdr:sp macro="" textlink="">
      <xdr:nvSpPr>
        <xdr:cNvPr id="772" name="テキスト ボックス 771"/>
        <xdr:cNvSpPr txBox="1"/>
      </xdr:nvSpPr>
      <xdr:spPr>
        <a:xfrm>
          <a:off x="20199427" y="1017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135065</xdr:rowOff>
    </xdr:from>
    <xdr:to>
      <xdr:col>28</xdr:col>
      <xdr:colOff>365125</xdr:colOff>
      <xdr:row>59</xdr:row>
      <xdr:rowOff>65215</xdr:rowOff>
    </xdr:to>
    <xdr:sp macro="" textlink="">
      <xdr:nvSpPr>
        <xdr:cNvPr id="773" name="円/楕円 772"/>
        <xdr:cNvSpPr/>
      </xdr:nvSpPr>
      <xdr:spPr>
        <a:xfrm>
          <a:off x="19494500" y="1007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56342</xdr:rowOff>
    </xdr:from>
    <xdr:ext cx="469744" cy="259045"/>
    <xdr:sp macro="" textlink="">
      <xdr:nvSpPr>
        <xdr:cNvPr id="774" name="テキスト ボックス 773"/>
        <xdr:cNvSpPr txBox="1"/>
      </xdr:nvSpPr>
      <xdr:spPr>
        <a:xfrm>
          <a:off x="19310427" y="1017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2,365</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124434</xdr:rowOff>
    </xdr:from>
    <xdr:to>
      <xdr:col>27</xdr:col>
      <xdr:colOff>161925</xdr:colOff>
      <xdr:row>59</xdr:row>
      <xdr:rowOff>54584</xdr:rowOff>
    </xdr:to>
    <xdr:sp macro="" textlink="">
      <xdr:nvSpPr>
        <xdr:cNvPr id="775" name="円/楕円 774"/>
        <xdr:cNvSpPr/>
      </xdr:nvSpPr>
      <xdr:spPr>
        <a:xfrm>
          <a:off x="18605500" y="100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45711</xdr:rowOff>
    </xdr:from>
    <xdr:ext cx="469744" cy="259045"/>
    <xdr:sp macro="" textlink="">
      <xdr:nvSpPr>
        <xdr:cNvPr id="776" name="テキスト ボックス 775"/>
        <xdr:cNvSpPr txBox="1"/>
      </xdr:nvSpPr>
      <xdr:spPr>
        <a:xfrm>
          <a:off x="18421427" y="1016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101333</xdr:rowOff>
    </xdr:from>
    <xdr:to>
      <xdr:col>32</xdr:col>
      <xdr:colOff>187325</xdr:colOff>
      <xdr:row>74</xdr:row>
      <xdr:rowOff>150914</xdr:rowOff>
    </xdr:to>
    <xdr:cxnSp macro="">
      <xdr:nvCxnSpPr>
        <xdr:cNvPr id="806" name="直線コネクタ 805"/>
        <xdr:cNvCxnSpPr/>
      </xdr:nvCxnSpPr>
      <xdr:spPr>
        <a:xfrm flipV="1">
          <a:off x="21323300" y="12788633"/>
          <a:ext cx="838200" cy="4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104627</xdr:rowOff>
    </xdr:from>
    <xdr:ext cx="534377" cy="259045"/>
    <xdr:sp macro="" textlink="">
      <xdr:nvSpPr>
        <xdr:cNvPr id="807" name="繰出金平均値テキスト"/>
        <xdr:cNvSpPr txBox="1"/>
      </xdr:nvSpPr>
      <xdr:spPr>
        <a:xfrm>
          <a:off x="22212300" y="1296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150914</xdr:rowOff>
    </xdr:from>
    <xdr:to>
      <xdr:col>31</xdr:col>
      <xdr:colOff>34925</xdr:colOff>
      <xdr:row>75</xdr:row>
      <xdr:rowOff>4852</xdr:rowOff>
    </xdr:to>
    <xdr:cxnSp macro="">
      <xdr:nvCxnSpPr>
        <xdr:cNvPr id="809" name="直線コネクタ 808"/>
        <xdr:cNvCxnSpPr/>
      </xdr:nvCxnSpPr>
      <xdr:spPr>
        <a:xfrm flipV="1">
          <a:off x="20434300" y="12838214"/>
          <a:ext cx="889000" cy="2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83380</xdr:rowOff>
    </xdr:from>
    <xdr:ext cx="534377" cy="259045"/>
    <xdr:sp macro="" textlink="">
      <xdr:nvSpPr>
        <xdr:cNvPr id="811" name="テキスト ボックス 810"/>
        <xdr:cNvSpPr txBox="1"/>
      </xdr:nvSpPr>
      <xdr:spPr>
        <a:xfrm>
          <a:off x="21056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4852</xdr:rowOff>
    </xdr:from>
    <xdr:to>
      <xdr:col>29</xdr:col>
      <xdr:colOff>517525</xdr:colOff>
      <xdr:row>75</xdr:row>
      <xdr:rowOff>77648</xdr:rowOff>
    </xdr:to>
    <xdr:cxnSp macro="">
      <xdr:nvCxnSpPr>
        <xdr:cNvPr id="812" name="直線コネクタ 811"/>
        <xdr:cNvCxnSpPr/>
      </xdr:nvCxnSpPr>
      <xdr:spPr>
        <a:xfrm flipV="1">
          <a:off x="19545300" y="12863602"/>
          <a:ext cx="889000" cy="7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105681</xdr:rowOff>
    </xdr:from>
    <xdr:ext cx="534377" cy="259045"/>
    <xdr:sp macro="" textlink="">
      <xdr:nvSpPr>
        <xdr:cNvPr id="814" name="テキスト ボックス 813"/>
        <xdr:cNvSpPr txBox="1"/>
      </xdr:nvSpPr>
      <xdr:spPr>
        <a:xfrm>
          <a:off x="20167111" y="1313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57620</xdr:rowOff>
    </xdr:from>
    <xdr:to>
      <xdr:col>28</xdr:col>
      <xdr:colOff>314325</xdr:colOff>
      <xdr:row>75</xdr:row>
      <xdr:rowOff>77648</xdr:rowOff>
    </xdr:to>
    <xdr:cxnSp macro="">
      <xdr:nvCxnSpPr>
        <xdr:cNvPr id="815" name="直線コネクタ 814"/>
        <xdr:cNvCxnSpPr/>
      </xdr:nvCxnSpPr>
      <xdr:spPr>
        <a:xfrm>
          <a:off x="18656300" y="12916370"/>
          <a:ext cx="889000" cy="2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155719</xdr:rowOff>
    </xdr:from>
    <xdr:ext cx="534377" cy="259045"/>
    <xdr:sp macro="" textlink="">
      <xdr:nvSpPr>
        <xdr:cNvPr id="817" name="テキスト ボックス 816"/>
        <xdr:cNvSpPr txBox="1"/>
      </xdr:nvSpPr>
      <xdr:spPr>
        <a:xfrm>
          <a:off x="19278111" y="1318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130929</xdr:rowOff>
    </xdr:from>
    <xdr:ext cx="534377" cy="259045"/>
    <xdr:sp macro="" textlink="">
      <xdr:nvSpPr>
        <xdr:cNvPr id="819" name="テキスト ボックス 818"/>
        <xdr:cNvSpPr txBox="1"/>
      </xdr:nvSpPr>
      <xdr:spPr>
        <a:xfrm>
          <a:off x="18389111" y="1316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74</xdr:row>
      <xdr:rowOff>50533</xdr:rowOff>
    </xdr:from>
    <xdr:to>
      <xdr:col>32</xdr:col>
      <xdr:colOff>238125</xdr:colOff>
      <xdr:row>74</xdr:row>
      <xdr:rowOff>152133</xdr:rowOff>
    </xdr:to>
    <xdr:sp macro="" textlink="">
      <xdr:nvSpPr>
        <xdr:cNvPr id="825" name="円/楕円 824"/>
        <xdr:cNvSpPr/>
      </xdr:nvSpPr>
      <xdr:spPr>
        <a:xfrm>
          <a:off x="22110700" y="127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73</xdr:row>
      <xdr:rowOff>73410</xdr:rowOff>
    </xdr:from>
    <xdr:ext cx="534377" cy="259045"/>
    <xdr:sp macro="" textlink="">
      <xdr:nvSpPr>
        <xdr:cNvPr id="826" name="繰出金該当値テキスト"/>
        <xdr:cNvSpPr txBox="1"/>
      </xdr:nvSpPr>
      <xdr:spPr>
        <a:xfrm>
          <a:off x="22212300" y="1258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93,021</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100114</xdr:rowOff>
    </xdr:from>
    <xdr:to>
      <xdr:col>31</xdr:col>
      <xdr:colOff>85725</xdr:colOff>
      <xdr:row>75</xdr:row>
      <xdr:rowOff>30264</xdr:rowOff>
    </xdr:to>
    <xdr:sp macro="" textlink="">
      <xdr:nvSpPr>
        <xdr:cNvPr id="827" name="円/楕円 826"/>
        <xdr:cNvSpPr/>
      </xdr:nvSpPr>
      <xdr:spPr>
        <a:xfrm>
          <a:off x="21272500" y="127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46791</xdr:rowOff>
    </xdr:from>
    <xdr:ext cx="534377" cy="259045"/>
    <xdr:sp macro="" textlink="">
      <xdr:nvSpPr>
        <xdr:cNvPr id="828" name="テキスト ボックス 827"/>
        <xdr:cNvSpPr txBox="1"/>
      </xdr:nvSpPr>
      <xdr:spPr>
        <a:xfrm>
          <a:off x="21056111" y="1256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89,117</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125502</xdr:rowOff>
    </xdr:from>
    <xdr:to>
      <xdr:col>29</xdr:col>
      <xdr:colOff>568325</xdr:colOff>
      <xdr:row>75</xdr:row>
      <xdr:rowOff>55652</xdr:rowOff>
    </xdr:to>
    <xdr:sp macro="" textlink="">
      <xdr:nvSpPr>
        <xdr:cNvPr id="829" name="円/楕円 828"/>
        <xdr:cNvSpPr/>
      </xdr:nvSpPr>
      <xdr:spPr>
        <a:xfrm>
          <a:off x="20383500" y="1281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72179</xdr:rowOff>
    </xdr:from>
    <xdr:ext cx="534377" cy="259045"/>
    <xdr:sp macro="" textlink="">
      <xdr:nvSpPr>
        <xdr:cNvPr id="830" name="テキスト ボックス 829"/>
        <xdr:cNvSpPr txBox="1"/>
      </xdr:nvSpPr>
      <xdr:spPr>
        <a:xfrm>
          <a:off x="20167111" y="1258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87,118</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26848</xdr:rowOff>
    </xdr:from>
    <xdr:to>
      <xdr:col>28</xdr:col>
      <xdr:colOff>365125</xdr:colOff>
      <xdr:row>75</xdr:row>
      <xdr:rowOff>128448</xdr:rowOff>
    </xdr:to>
    <xdr:sp macro="" textlink="">
      <xdr:nvSpPr>
        <xdr:cNvPr id="831" name="円/楕円 830"/>
        <xdr:cNvSpPr/>
      </xdr:nvSpPr>
      <xdr:spPr>
        <a:xfrm>
          <a:off x="19494500" y="1288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144975</xdr:rowOff>
    </xdr:from>
    <xdr:ext cx="534377" cy="259045"/>
    <xdr:sp macro="" textlink="">
      <xdr:nvSpPr>
        <xdr:cNvPr id="832" name="テキスト ボックス 831"/>
        <xdr:cNvSpPr txBox="1"/>
      </xdr:nvSpPr>
      <xdr:spPr>
        <a:xfrm>
          <a:off x="19278111" y="1266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81,386</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6820</xdr:rowOff>
    </xdr:from>
    <xdr:to>
      <xdr:col>27</xdr:col>
      <xdr:colOff>161925</xdr:colOff>
      <xdr:row>75</xdr:row>
      <xdr:rowOff>108420</xdr:rowOff>
    </xdr:to>
    <xdr:sp macro="" textlink="">
      <xdr:nvSpPr>
        <xdr:cNvPr id="833" name="円/楕円 832"/>
        <xdr:cNvSpPr/>
      </xdr:nvSpPr>
      <xdr:spPr>
        <a:xfrm>
          <a:off x="18605500" y="128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124947</xdr:rowOff>
    </xdr:from>
    <xdr:ext cx="534377" cy="259045"/>
    <xdr:sp macro="" textlink="">
      <xdr:nvSpPr>
        <xdr:cNvPr id="834" name="テキスト ボックス 833"/>
        <xdr:cNvSpPr txBox="1"/>
      </xdr:nvSpPr>
      <xdr:spPr>
        <a:xfrm>
          <a:off x="18389111" y="126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mn-ea"/>
              <a:ea typeface="+mn-ea"/>
            </a:rPr>
            <a:t>【</a:t>
          </a:r>
          <a:r>
            <a:rPr kumimoji="1" lang="ja-JP" altLang="en-US" sz="1300">
              <a:latin typeface="+mn-ea"/>
              <a:ea typeface="+mn-ea"/>
            </a:rPr>
            <a:t>人件費</a:t>
          </a:r>
          <a:r>
            <a:rPr kumimoji="1" lang="en-US" altLang="ja-JP" sz="1300">
              <a:latin typeface="+mn-ea"/>
              <a:ea typeface="+mn-ea"/>
            </a:rPr>
            <a:t>】</a:t>
          </a:r>
          <a:r>
            <a:rPr kumimoji="1" lang="ja-JP" altLang="en-US" sz="1300">
              <a:latin typeface="+mn-ea"/>
              <a:ea typeface="+mn-ea"/>
            </a:rPr>
            <a:t>類似団体平均を</a:t>
          </a:r>
          <a:r>
            <a:rPr kumimoji="1" lang="en-US" altLang="ja-JP" sz="1300">
              <a:latin typeface="+mn-ea"/>
              <a:ea typeface="+mn-ea"/>
            </a:rPr>
            <a:t>16,996</a:t>
          </a:r>
          <a:r>
            <a:rPr kumimoji="1" lang="ja-JP" altLang="ja-JP" sz="1300">
              <a:solidFill>
                <a:schemeClr val="dk1"/>
              </a:solidFill>
              <a:effectLst/>
              <a:latin typeface="+mn-ea"/>
              <a:ea typeface="+mn-ea"/>
              <a:cs typeface="+mn-cs"/>
            </a:rPr>
            <a:t>円</a:t>
          </a:r>
          <a:r>
            <a:rPr kumimoji="1" lang="ja-JP" altLang="en-US" sz="1300">
              <a:latin typeface="+mn-ea"/>
              <a:ea typeface="+mn-ea"/>
            </a:rPr>
            <a:t>上回っており、新規採用職員の抑制による職員数の減などにより人件費の抑制に努める。</a:t>
          </a:r>
          <a:endParaRPr kumimoji="1" lang="en-US" altLang="ja-JP" sz="1300">
            <a:latin typeface="+mn-ea"/>
            <a:ea typeface="+mn-ea"/>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維持補修費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各学校や地区公民館などの公共施設の老朽化に伴う修繕料が増加しているが、平成２７年度は積雪量が少なかったため、全体的には前年度より</a:t>
          </a:r>
          <a:r>
            <a:rPr kumimoji="1" lang="en-US" altLang="ja-JP" sz="1300">
              <a:solidFill>
                <a:schemeClr val="dk1"/>
              </a:solidFill>
              <a:effectLst/>
              <a:latin typeface="+mn-ea"/>
              <a:ea typeface="+mn-ea"/>
              <a:cs typeface="+mn-cs"/>
            </a:rPr>
            <a:t>16,786</a:t>
          </a:r>
          <a:r>
            <a:rPr kumimoji="1" lang="ja-JP" altLang="en-US" sz="1300">
              <a:solidFill>
                <a:schemeClr val="dk1"/>
              </a:solidFill>
              <a:effectLst/>
              <a:latin typeface="+mn-ea"/>
              <a:ea typeface="+mn-ea"/>
              <a:cs typeface="+mn-cs"/>
            </a:rPr>
            <a:t>円減少し</a:t>
          </a:r>
          <a:r>
            <a:rPr kumimoji="1" lang="ja-JP" altLang="ja-JP" sz="1300">
              <a:solidFill>
                <a:schemeClr val="dk1"/>
              </a:solidFill>
              <a:effectLst/>
              <a:latin typeface="+mn-ea"/>
              <a:ea typeface="+mn-ea"/>
              <a:cs typeface="+mn-cs"/>
            </a:rPr>
            <a:t>ている。</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扶助費</a:t>
          </a:r>
          <a:r>
            <a:rPr kumimoji="1" lang="en-US" altLang="ja-JP" sz="1300">
              <a:solidFill>
                <a:schemeClr val="dk1"/>
              </a:solidFill>
              <a:effectLst/>
              <a:latin typeface="+mn-ea"/>
              <a:ea typeface="+mn-ea"/>
              <a:cs typeface="+mn-cs"/>
            </a:rPr>
            <a:t>】</a:t>
          </a:r>
          <a:r>
            <a:rPr lang="ja-JP" altLang="ja-JP" sz="1300" b="0" i="0" baseline="0">
              <a:solidFill>
                <a:schemeClr val="dk1"/>
              </a:solidFill>
              <a:effectLst/>
              <a:latin typeface="+mn-ea"/>
              <a:ea typeface="+mn-ea"/>
              <a:cs typeface="+mn-cs"/>
            </a:rPr>
            <a:t>障がい者自立支援事業費や児童福祉費などの経費が増え</a:t>
          </a:r>
          <a:r>
            <a:rPr lang="ja-JP" altLang="en-US" sz="1300" b="0" i="0" baseline="0">
              <a:solidFill>
                <a:schemeClr val="dk1"/>
              </a:solidFill>
              <a:effectLst/>
              <a:latin typeface="+mn-ea"/>
              <a:ea typeface="+mn-ea"/>
              <a:cs typeface="+mn-cs"/>
            </a:rPr>
            <a:t>ているが、臨時福祉・子育て世帯臨時特例給付金の交付金額の減少により微減で推移している</a:t>
          </a:r>
          <a:r>
            <a:rPr kumimoji="1" lang="ja-JP" altLang="en-US" sz="1300">
              <a:solidFill>
                <a:schemeClr val="dk1"/>
              </a:solidFill>
              <a:effectLst/>
              <a:latin typeface="+mn-ea"/>
              <a:ea typeface="+mn-ea"/>
              <a:cs typeface="+mn-cs"/>
            </a:rPr>
            <a:t>。</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補助費等</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農地整備のための多面的機能支払交付金の増加や地方創生（独自）先行型交付金の皆増により、</a:t>
          </a:r>
          <a:r>
            <a:rPr kumimoji="1" lang="ja-JP" altLang="ja-JP" sz="1300">
              <a:solidFill>
                <a:schemeClr val="dk1"/>
              </a:solidFill>
              <a:effectLst/>
              <a:latin typeface="+mn-ea"/>
              <a:ea typeface="+mn-ea"/>
              <a:cs typeface="+mn-cs"/>
            </a:rPr>
            <a:t>前年度より</a:t>
          </a:r>
          <a:r>
            <a:rPr kumimoji="1" lang="en-US" altLang="ja-JP" sz="1300">
              <a:solidFill>
                <a:schemeClr val="dk1"/>
              </a:solidFill>
              <a:effectLst/>
              <a:latin typeface="+mn-ea"/>
              <a:ea typeface="+mn-ea"/>
              <a:cs typeface="+mn-cs"/>
            </a:rPr>
            <a:t>37,398</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増加</a:t>
          </a:r>
          <a:r>
            <a:rPr kumimoji="1" lang="ja-JP" altLang="ja-JP" sz="1300">
              <a:solidFill>
                <a:schemeClr val="dk1"/>
              </a:solidFill>
              <a:effectLst/>
              <a:latin typeface="+mn-ea"/>
              <a:ea typeface="+mn-ea"/>
              <a:cs typeface="+mn-cs"/>
            </a:rPr>
            <a:t>している。</a:t>
          </a:r>
          <a:endParaRPr lang="ja-JP" altLang="ja-JP" sz="1300">
            <a:effectLst/>
            <a:latin typeface="+mn-ea"/>
            <a:ea typeface="+mn-ea"/>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普通建設事業</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新規整備：平成２７年度に起業支援施設を整備。更新整備：平成２６年度より第一小学校改築事業を実施した。校舎建設の２年目となる平成２７年度は事業費が減少することなどから</a:t>
          </a:r>
          <a:r>
            <a:rPr kumimoji="1" lang="en-US" altLang="ja-JP" sz="1300">
              <a:solidFill>
                <a:schemeClr val="dk1"/>
              </a:solidFill>
              <a:effectLst/>
              <a:latin typeface="+mn-ea"/>
              <a:ea typeface="+mn-ea"/>
              <a:cs typeface="+mn-cs"/>
            </a:rPr>
            <a:t>96,491</a:t>
          </a:r>
          <a:r>
            <a:rPr kumimoji="1" lang="ja-JP" altLang="en-US" sz="1300">
              <a:solidFill>
                <a:schemeClr val="dk1"/>
              </a:solidFill>
              <a:effectLst/>
              <a:latin typeface="+mn-ea"/>
              <a:ea typeface="+mn-ea"/>
              <a:cs typeface="+mn-cs"/>
            </a:rPr>
            <a:t>円減少している。</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災害復旧事業費</a:t>
          </a:r>
          <a:r>
            <a:rPr kumimoji="1" lang="en-US" altLang="ja-JP" sz="1300">
              <a:solidFill>
                <a:schemeClr val="dk1"/>
              </a:solidFill>
              <a:effectLst/>
              <a:latin typeface="+mn-ea"/>
              <a:ea typeface="+mn-ea"/>
              <a:cs typeface="+mn-cs"/>
            </a:rPr>
            <a:t>】</a:t>
          </a:r>
          <a:r>
            <a:rPr lang="ja-JP" altLang="ja-JP" sz="1300" b="0" i="0">
              <a:solidFill>
                <a:schemeClr val="dk1"/>
              </a:solidFill>
              <a:effectLst/>
              <a:latin typeface="+mn-ea"/>
              <a:ea typeface="+mn-ea"/>
              <a:cs typeface="+mn-cs"/>
            </a:rPr>
            <a:t>農地等災害復旧事業や林道等災害復旧事業の減少により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9,039</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公債費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大規模事業の償還終了により、着実に減少している。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繰出金</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各特別会計への繰出金が年々増加していることから、経費の抑制を図っていく。</a:t>
          </a:r>
          <a:endParaRPr kumimoji="1" lang="ja-JP" altLang="en-US" sz="1300">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120777</xdr:rowOff>
    </xdr:from>
    <xdr:to>
      <xdr:col>6</xdr:col>
      <xdr:colOff>511175</xdr:colOff>
      <xdr:row>34</xdr:row>
      <xdr:rowOff>39370</xdr:rowOff>
    </xdr:to>
    <xdr:cxnSp macro="">
      <xdr:nvCxnSpPr>
        <xdr:cNvPr id="61" name="直線コネクタ 60"/>
        <xdr:cNvCxnSpPr/>
      </xdr:nvCxnSpPr>
      <xdr:spPr>
        <a:xfrm flipV="1">
          <a:off x="3797300" y="5778627"/>
          <a:ext cx="838200" cy="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39370</xdr:rowOff>
    </xdr:from>
    <xdr:to>
      <xdr:col>5</xdr:col>
      <xdr:colOff>358775</xdr:colOff>
      <xdr:row>34</xdr:row>
      <xdr:rowOff>39624</xdr:rowOff>
    </xdr:to>
    <xdr:cxnSp macro="">
      <xdr:nvCxnSpPr>
        <xdr:cNvPr id="64" name="直線コネクタ 63"/>
        <xdr:cNvCxnSpPr/>
      </xdr:nvCxnSpPr>
      <xdr:spPr>
        <a:xfrm flipV="1">
          <a:off x="2908300" y="586867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117348</xdr:rowOff>
    </xdr:from>
    <xdr:to>
      <xdr:col>4</xdr:col>
      <xdr:colOff>155575</xdr:colOff>
      <xdr:row>34</xdr:row>
      <xdr:rowOff>39624</xdr:rowOff>
    </xdr:to>
    <xdr:cxnSp macro="">
      <xdr:nvCxnSpPr>
        <xdr:cNvPr id="67" name="直線コネクタ 66"/>
        <xdr:cNvCxnSpPr/>
      </xdr:nvCxnSpPr>
      <xdr:spPr>
        <a:xfrm>
          <a:off x="2019300" y="5775198"/>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117729</xdr:rowOff>
    </xdr:from>
    <xdr:to>
      <xdr:col>2</xdr:col>
      <xdr:colOff>638175</xdr:colOff>
      <xdr:row>33</xdr:row>
      <xdr:rowOff>117348</xdr:rowOff>
    </xdr:to>
    <xdr:cxnSp macro="">
      <xdr:nvCxnSpPr>
        <xdr:cNvPr id="70" name="直線コネクタ 69"/>
        <xdr:cNvCxnSpPr/>
      </xdr:nvCxnSpPr>
      <xdr:spPr>
        <a:xfrm>
          <a:off x="1130300" y="5604129"/>
          <a:ext cx="889000" cy="17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69977</xdr:rowOff>
    </xdr:from>
    <xdr:to>
      <xdr:col>6</xdr:col>
      <xdr:colOff>561975</xdr:colOff>
      <xdr:row>34</xdr:row>
      <xdr:rowOff>127</xdr:rowOff>
    </xdr:to>
    <xdr:sp macro="" textlink="">
      <xdr:nvSpPr>
        <xdr:cNvPr id="80" name="円/楕円 79"/>
        <xdr:cNvSpPr/>
      </xdr:nvSpPr>
      <xdr:spPr>
        <a:xfrm>
          <a:off x="4584700" y="572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92854</xdr:rowOff>
    </xdr:from>
    <xdr:ext cx="534377" cy="259045"/>
    <xdr:sp macro="" textlink="">
      <xdr:nvSpPr>
        <xdr:cNvPr id="81" name="議会費該当値テキスト"/>
        <xdr:cNvSpPr txBox="1"/>
      </xdr:nvSpPr>
      <xdr:spPr>
        <a:xfrm>
          <a:off x="4686300" y="557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10,499</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160020</xdr:rowOff>
    </xdr:from>
    <xdr:to>
      <xdr:col>5</xdr:col>
      <xdr:colOff>409575</xdr:colOff>
      <xdr:row>34</xdr:row>
      <xdr:rowOff>90170</xdr:rowOff>
    </xdr:to>
    <xdr:sp macro="" textlink="">
      <xdr:nvSpPr>
        <xdr:cNvPr id="82" name="円/楕円 81"/>
        <xdr:cNvSpPr/>
      </xdr:nvSpPr>
      <xdr:spPr>
        <a:xfrm>
          <a:off x="37465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106697</xdr:rowOff>
    </xdr:from>
    <xdr:ext cx="469744" cy="259045"/>
    <xdr:sp macro="" textlink="">
      <xdr:nvSpPr>
        <xdr:cNvPr id="83" name="テキスト ボックス 82"/>
        <xdr:cNvSpPr txBox="1"/>
      </xdr:nvSpPr>
      <xdr:spPr>
        <a:xfrm>
          <a:off x="3562427" y="55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9,790</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160274</xdr:rowOff>
    </xdr:from>
    <xdr:to>
      <xdr:col>4</xdr:col>
      <xdr:colOff>206375</xdr:colOff>
      <xdr:row>34</xdr:row>
      <xdr:rowOff>90424</xdr:rowOff>
    </xdr:to>
    <xdr:sp macro="" textlink="">
      <xdr:nvSpPr>
        <xdr:cNvPr id="84" name="円/楕円 83"/>
        <xdr:cNvSpPr/>
      </xdr:nvSpPr>
      <xdr:spPr>
        <a:xfrm>
          <a:off x="2857500" y="581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106951</xdr:rowOff>
    </xdr:from>
    <xdr:ext cx="469744" cy="259045"/>
    <xdr:sp macro="" textlink="">
      <xdr:nvSpPr>
        <xdr:cNvPr id="85" name="テキスト ボックス 84"/>
        <xdr:cNvSpPr txBox="1"/>
      </xdr:nvSpPr>
      <xdr:spPr>
        <a:xfrm>
          <a:off x="2673427" y="55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9,788</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66548</xdr:rowOff>
    </xdr:from>
    <xdr:to>
      <xdr:col>3</xdr:col>
      <xdr:colOff>3175</xdr:colOff>
      <xdr:row>33</xdr:row>
      <xdr:rowOff>168148</xdr:rowOff>
    </xdr:to>
    <xdr:sp macro="" textlink="">
      <xdr:nvSpPr>
        <xdr:cNvPr id="86" name="円/楕円 85"/>
        <xdr:cNvSpPr/>
      </xdr:nvSpPr>
      <xdr:spPr>
        <a:xfrm>
          <a:off x="1968500" y="572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13225</xdr:rowOff>
    </xdr:from>
    <xdr:ext cx="534377" cy="259045"/>
    <xdr:sp macro="" textlink="">
      <xdr:nvSpPr>
        <xdr:cNvPr id="87" name="テキスト ボックス 86"/>
        <xdr:cNvSpPr txBox="1"/>
      </xdr:nvSpPr>
      <xdr:spPr>
        <a:xfrm>
          <a:off x="1752111" y="549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10,526</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66929</xdr:rowOff>
    </xdr:from>
    <xdr:to>
      <xdr:col>1</xdr:col>
      <xdr:colOff>485775</xdr:colOff>
      <xdr:row>32</xdr:row>
      <xdr:rowOff>168529</xdr:rowOff>
    </xdr:to>
    <xdr:sp macro="" textlink="">
      <xdr:nvSpPr>
        <xdr:cNvPr id="88" name="円/楕円 87"/>
        <xdr:cNvSpPr/>
      </xdr:nvSpPr>
      <xdr:spPr>
        <a:xfrm>
          <a:off x="1079500" y="555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31</xdr:row>
      <xdr:rowOff>13606</xdr:rowOff>
    </xdr:from>
    <xdr:ext cx="534377" cy="259045"/>
    <xdr:sp macro="" textlink="">
      <xdr:nvSpPr>
        <xdr:cNvPr id="89" name="テキスト ボックス 88"/>
        <xdr:cNvSpPr txBox="1"/>
      </xdr:nvSpPr>
      <xdr:spPr>
        <a:xfrm>
          <a:off x="863111" y="532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11,873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80019</xdr:rowOff>
    </xdr:from>
    <xdr:to>
      <xdr:col>6</xdr:col>
      <xdr:colOff>511175</xdr:colOff>
      <xdr:row>58</xdr:row>
      <xdr:rowOff>93815</xdr:rowOff>
    </xdr:to>
    <xdr:cxnSp macro="">
      <xdr:nvCxnSpPr>
        <xdr:cNvPr id="116" name="直線コネクタ 115"/>
        <xdr:cNvCxnSpPr/>
      </xdr:nvCxnSpPr>
      <xdr:spPr>
        <a:xfrm flipV="1">
          <a:off x="3797300" y="10024119"/>
          <a:ext cx="838200" cy="1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92583</xdr:rowOff>
    </xdr:from>
    <xdr:to>
      <xdr:col>5</xdr:col>
      <xdr:colOff>358775</xdr:colOff>
      <xdr:row>58</xdr:row>
      <xdr:rowOff>93815</xdr:rowOff>
    </xdr:to>
    <xdr:cxnSp macro="">
      <xdr:nvCxnSpPr>
        <xdr:cNvPr id="119" name="直線コネクタ 118"/>
        <xdr:cNvCxnSpPr/>
      </xdr:nvCxnSpPr>
      <xdr:spPr>
        <a:xfrm>
          <a:off x="2908300" y="10036683"/>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154370</xdr:rowOff>
    </xdr:from>
    <xdr:ext cx="599010" cy="259045"/>
    <xdr:sp macro="" textlink="">
      <xdr:nvSpPr>
        <xdr:cNvPr id="121" name="テキスト ボックス 120"/>
        <xdr:cNvSpPr txBox="1"/>
      </xdr:nvSpPr>
      <xdr:spPr>
        <a:xfrm>
          <a:off x="3497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92583</xdr:rowOff>
    </xdr:from>
    <xdr:to>
      <xdr:col>4</xdr:col>
      <xdr:colOff>155575</xdr:colOff>
      <xdr:row>58</xdr:row>
      <xdr:rowOff>96956</xdr:rowOff>
    </xdr:to>
    <xdr:cxnSp macro="">
      <xdr:nvCxnSpPr>
        <xdr:cNvPr id="122" name="直線コネクタ 121"/>
        <xdr:cNvCxnSpPr/>
      </xdr:nvCxnSpPr>
      <xdr:spPr>
        <a:xfrm flipV="1">
          <a:off x="2019300" y="10036683"/>
          <a:ext cx="889000" cy="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153466</xdr:rowOff>
    </xdr:from>
    <xdr:ext cx="599010" cy="259045"/>
    <xdr:sp macro="" textlink="">
      <xdr:nvSpPr>
        <xdr:cNvPr id="124" name="テキスト ボックス 123"/>
        <xdr:cNvSpPr txBox="1"/>
      </xdr:nvSpPr>
      <xdr:spPr>
        <a:xfrm>
          <a:off x="2608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96956</xdr:rowOff>
    </xdr:from>
    <xdr:to>
      <xdr:col>2</xdr:col>
      <xdr:colOff>638175</xdr:colOff>
      <xdr:row>58</xdr:row>
      <xdr:rowOff>97120</xdr:rowOff>
    </xdr:to>
    <xdr:cxnSp macro="">
      <xdr:nvCxnSpPr>
        <xdr:cNvPr id="125" name="直線コネクタ 124"/>
        <xdr:cNvCxnSpPr/>
      </xdr:nvCxnSpPr>
      <xdr:spPr>
        <a:xfrm flipV="1">
          <a:off x="1130300" y="10041056"/>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29219</xdr:rowOff>
    </xdr:from>
    <xdr:to>
      <xdr:col>6</xdr:col>
      <xdr:colOff>561975</xdr:colOff>
      <xdr:row>58</xdr:row>
      <xdr:rowOff>130819</xdr:rowOff>
    </xdr:to>
    <xdr:sp macro="" textlink="">
      <xdr:nvSpPr>
        <xdr:cNvPr id="135" name="円/楕円 134"/>
        <xdr:cNvSpPr/>
      </xdr:nvSpPr>
      <xdr:spPr>
        <a:xfrm>
          <a:off x="4584700" y="997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160046</xdr:rowOff>
    </xdr:from>
    <xdr:ext cx="599010" cy="259045"/>
    <xdr:sp macro="" textlink="">
      <xdr:nvSpPr>
        <xdr:cNvPr id="136" name="総務費該当値テキスト"/>
        <xdr:cNvSpPr txBox="1"/>
      </xdr:nvSpPr>
      <xdr:spPr>
        <a:xfrm>
          <a:off x="4686300" y="976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130,536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43015</xdr:rowOff>
    </xdr:from>
    <xdr:to>
      <xdr:col>5</xdr:col>
      <xdr:colOff>409575</xdr:colOff>
      <xdr:row>58</xdr:row>
      <xdr:rowOff>144615</xdr:rowOff>
    </xdr:to>
    <xdr:sp macro="" textlink="">
      <xdr:nvSpPr>
        <xdr:cNvPr id="137" name="円/楕円 136"/>
        <xdr:cNvSpPr/>
      </xdr:nvSpPr>
      <xdr:spPr>
        <a:xfrm>
          <a:off x="3746500" y="99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135742</xdr:rowOff>
    </xdr:from>
    <xdr:ext cx="599010" cy="259045"/>
    <xdr:sp macro="" textlink="">
      <xdr:nvSpPr>
        <xdr:cNvPr id="138" name="テキスト ボックス 137"/>
        <xdr:cNvSpPr txBox="1"/>
      </xdr:nvSpPr>
      <xdr:spPr>
        <a:xfrm>
          <a:off x="3497794" y="1007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100,361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41783</xdr:rowOff>
    </xdr:from>
    <xdr:to>
      <xdr:col>4</xdr:col>
      <xdr:colOff>206375</xdr:colOff>
      <xdr:row>58</xdr:row>
      <xdr:rowOff>143383</xdr:rowOff>
    </xdr:to>
    <xdr:sp macro="" textlink="">
      <xdr:nvSpPr>
        <xdr:cNvPr id="139" name="円/楕円 138"/>
        <xdr:cNvSpPr/>
      </xdr:nvSpPr>
      <xdr:spPr>
        <a:xfrm>
          <a:off x="2857500" y="99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134510</xdr:rowOff>
    </xdr:from>
    <xdr:ext cx="599010" cy="259045"/>
    <xdr:sp macro="" textlink="">
      <xdr:nvSpPr>
        <xdr:cNvPr id="140" name="テキスト ボックス 139"/>
        <xdr:cNvSpPr txBox="1"/>
      </xdr:nvSpPr>
      <xdr:spPr>
        <a:xfrm>
          <a:off x="2608794" y="1007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103,057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46156</xdr:rowOff>
    </xdr:from>
    <xdr:to>
      <xdr:col>3</xdr:col>
      <xdr:colOff>3175</xdr:colOff>
      <xdr:row>58</xdr:row>
      <xdr:rowOff>147756</xdr:rowOff>
    </xdr:to>
    <xdr:sp macro="" textlink="">
      <xdr:nvSpPr>
        <xdr:cNvPr id="141" name="円/楕円 140"/>
        <xdr:cNvSpPr/>
      </xdr:nvSpPr>
      <xdr:spPr>
        <a:xfrm>
          <a:off x="1968500" y="999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138883</xdr:rowOff>
    </xdr:from>
    <xdr:ext cx="534377" cy="259045"/>
    <xdr:sp macro="" textlink="">
      <xdr:nvSpPr>
        <xdr:cNvPr id="142" name="テキスト ボックス 141"/>
        <xdr:cNvSpPr txBox="1"/>
      </xdr:nvSpPr>
      <xdr:spPr>
        <a:xfrm>
          <a:off x="1752111" y="1008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93,490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46320</xdr:rowOff>
    </xdr:from>
    <xdr:to>
      <xdr:col>1</xdr:col>
      <xdr:colOff>485775</xdr:colOff>
      <xdr:row>58</xdr:row>
      <xdr:rowOff>147920</xdr:rowOff>
    </xdr:to>
    <xdr:sp macro="" textlink="">
      <xdr:nvSpPr>
        <xdr:cNvPr id="143" name="円/楕円 142"/>
        <xdr:cNvSpPr/>
      </xdr:nvSpPr>
      <xdr:spPr>
        <a:xfrm>
          <a:off x="1079500" y="999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139047</xdr:rowOff>
    </xdr:from>
    <xdr:ext cx="534377" cy="259045"/>
    <xdr:sp macro="" textlink="">
      <xdr:nvSpPr>
        <xdr:cNvPr id="144" name="テキスト ボックス 143"/>
        <xdr:cNvSpPr txBox="1"/>
      </xdr:nvSpPr>
      <xdr:spPr>
        <a:xfrm>
          <a:off x="863111" y="1008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93,133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115931</xdr:rowOff>
    </xdr:from>
    <xdr:to>
      <xdr:col>6</xdr:col>
      <xdr:colOff>511175</xdr:colOff>
      <xdr:row>76</xdr:row>
      <xdr:rowOff>119937</xdr:rowOff>
    </xdr:to>
    <xdr:cxnSp macro="">
      <xdr:nvCxnSpPr>
        <xdr:cNvPr id="171" name="直線コネクタ 170"/>
        <xdr:cNvCxnSpPr/>
      </xdr:nvCxnSpPr>
      <xdr:spPr>
        <a:xfrm>
          <a:off x="3797300" y="13146131"/>
          <a:ext cx="838200" cy="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115931</xdr:rowOff>
    </xdr:from>
    <xdr:to>
      <xdr:col>5</xdr:col>
      <xdr:colOff>358775</xdr:colOff>
      <xdr:row>76</xdr:row>
      <xdr:rowOff>140846</xdr:rowOff>
    </xdr:to>
    <xdr:cxnSp macro="">
      <xdr:nvCxnSpPr>
        <xdr:cNvPr id="174" name="直線コネクタ 173"/>
        <xdr:cNvCxnSpPr/>
      </xdr:nvCxnSpPr>
      <xdr:spPr>
        <a:xfrm flipV="1">
          <a:off x="2908300" y="13146131"/>
          <a:ext cx="889000" cy="2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99175</xdr:rowOff>
    </xdr:from>
    <xdr:to>
      <xdr:col>4</xdr:col>
      <xdr:colOff>155575</xdr:colOff>
      <xdr:row>76</xdr:row>
      <xdr:rowOff>140846</xdr:rowOff>
    </xdr:to>
    <xdr:cxnSp macro="">
      <xdr:nvCxnSpPr>
        <xdr:cNvPr id="177" name="直線コネクタ 176"/>
        <xdr:cNvCxnSpPr/>
      </xdr:nvCxnSpPr>
      <xdr:spPr>
        <a:xfrm>
          <a:off x="2019300" y="13129375"/>
          <a:ext cx="889000" cy="4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16834</xdr:rowOff>
    </xdr:from>
    <xdr:ext cx="599010" cy="259045"/>
    <xdr:sp macro="" textlink="">
      <xdr:nvSpPr>
        <xdr:cNvPr id="179" name="テキスト ボックス 178"/>
        <xdr:cNvSpPr txBox="1"/>
      </xdr:nvSpPr>
      <xdr:spPr>
        <a:xfrm>
          <a:off x="2608794" y="1321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99175</xdr:rowOff>
    </xdr:from>
    <xdr:to>
      <xdr:col>2</xdr:col>
      <xdr:colOff>638175</xdr:colOff>
      <xdr:row>76</xdr:row>
      <xdr:rowOff>123558</xdr:rowOff>
    </xdr:to>
    <xdr:cxnSp macro="">
      <xdr:nvCxnSpPr>
        <xdr:cNvPr id="180" name="直線コネクタ 179"/>
        <xdr:cNvCxnSpPr/>
      </xdr:nvCxnSpPr>
      <xdr:spPr>
        <a:xfrm flipV="1">
          <a:off x="1130300" y="13129375"/>
          <a:ext cx="8890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18781</xdr:rowOff>
    </xdr:from>
    <xdr:ext cx="599010" cy="259045"/>
    <xdr:sp macro="" textlink="">
      <xdr:nvSpPr>
        <xdr:cNvPr id="182" name="テキスト ボックス 181"/>
        <xdr:cNvSpPr txBox="1"/>
      </xdr:nvSpPr>
      <xdr:spPr>
        <a:xfrm>
          <a:off x="1719794" y="1322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44604</xdr:rowOff>
    </xdr:from>
    <xdr:ext cx="599010" cy="259045"/>
    <xdr:sp macro="" textlink="">
      <xdr:nvSpPr>
        <xdr:cNvPr id="184" name="テキスト ボックス 183"/>
        <xdr:cNvSpPr txBox="1"/>
      </xdr:nvSpPr>
      <xdr:spPr>
        <a:xfrm>
          <a:off x="830794" y="1324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69137</xdr:rowOff>
    </xdr:from>
    <xdr:to>
      <xdr:col>6</xdr:col>
      <xdr:colOff>561975</xdr:colOff>
      <xdr:row>76</xdr:row>
      <xdr:rowOff>170737</xdr:rowOff>
    </xdr:to>
    <xdr:sp macro="" textlink="">
      <xdr:nvSpPr>
        <xdr:cNvPr id="190" name="円/楕円 189"/>
        <xdr:cNvSpPr/>
      </xdr:nvSpPr>
      <xdr:spPr>
        <a:xfrm>
          <a:off x="4584700" y="1309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47564</xdr:rowOff>
    </xdr:from>
    <xdr:ext cx="599010" cy="259045"/>
    <xdr:sp macro="" textlink="">
      <xdr:nvSpPr>
        <xdr:cNvPr id="191" name="民生費該当値テキスト"/>
        <xdr:cNvSpPr txBox="1"/>
      </xdr:nvSpPr>
      <xdr:spPr>
        <a:xfrm>
          <a:off x="4686300" y="13077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158,645</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65131</xdr:rowOff>
    </xdr:from>
    <xdr:to>
      <xdr:col>5</xdr:col>
      <xdr:colOff>409575</xdr:colOff>
      <xdr:row>76</xdr:row>
      <xdr:rowOff>166731</xdr:rowOff>
    </xdr:to>
    <xdr:sp macro="" textlink="">
      <xdr:nvSpPr>
        <xdr:cNvPr id="192" name="円/楕円 191"/>
        <xdr:cNvSpPr/>
      </xdr:nvSpPr>
      <xdr:spPr>
        <a:xfrm>
          <a:off x="3746500" y="1309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157858</xdr:rowOff>
    </xdr:from>
    <xdr:ext cx="599010" cy="259045"/>
    <xdr:sp macro="" textlink="">
      <xdr:nvSpPr>
        <xdr:cNvPr id="193" name="テキスト ボックス 192"/>
        <xdr:cNvSpPr txBox="1"/>
      </xdr:nvSpPr>
      <xdr:spPr>
        <a:xfrm>
          <a:off x="3497794" y="1318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160,398</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90046</xdr:rowOff>
    </xdr:from>
    <xdr:to>
      <xdr:col>4</xdr:col>
      <xdr:colOff>206375</xdr:colOff>
      <xdr:row>77</xdr:row>
      <xdr:rowOff>20196</xdr:rowOff>
    </xdr:to>
    <xdr:sp macro="" textlink="">
      <xdr:nvSpPr>
        <xdr:cNvPr id="194" name="円/楕円 193"/>
        <xdr:cNvSpPr/>
      </xdr:nvSpPr>
      <xdr:spPr>
        <a:xfrm>
          <a:off x="2857500" y="1312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36723</xdr:rowOff>
    </xdr:from>
    <xdr:ext cx="599010" cy="259045"/>
    <xdr:sp macro="" textlink="">
      <xdr:nvSpPr>
        <xdr:cNvPr id="195" name="テキスト ボックス 194"/>
        <xdr:cNvSpPr txBox="1"/>
      </xdr:nvSpPr>
      <xdr:spPr>
        <a:xfrm>
          <a:off x="2608794" y="1289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149,499</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48375</xdr:rowOff>
    </xdr:from>
    <xdr:to>
      <xdr:col>3</xdr:col>
      <xdr:colOff>3175</xdr:colOff>
      <xdr:row>76</xdr:row>
      <xdr:rowOff>149975</xdr:rowOff>
    </xdr:to>
    <xdr:sp macro="" textlink="">
      <xdr:nvSpPr>
        <xdr:cNvPr id="196" name="円/楕円 195"/>
        <xdr:cNvSpPr/>
      </xdr:nvSpPr>
      <xdr:spPr>
        <a:xfrm>
          <a:off x="1968500" y="130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166503</xdr:rowOff>
    </xdr:from>
    <xdr:ext cx="599010" cy="259045"/>
    <xdr:sp macro="" textlink="">
      <xdr:nvSpPr>
        <xdr:cNvPr id="197" name="テキスト ボックス 196"/>
        <xdr:cNvSpPr txBox="1"/>
      </xdr:nvSpPr>
      <xdr:spPr>
        <a:xfrm>
          <a:off x="1719794" y="1285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167,727</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72758</xdr:rowOff>
    </xdr:from>
    <xdr:to>
      <xdr:col>1</xdr:col>
      <xdr:colOff>485775</xdr:colOff>
      <xdr:row>77</xdr:row>
      <xdr:rowOff>2908</xdr:rowOff>
    </xdr:to>
    <xdr:sp macro="" textlink="">
      <xdr:nvSpPr>
        <xdr:cNvPr id="198" name="円/楕円 197"/>
        <xdr:cNvSpPr/>
      </xdr:nvSpPr>
      <xdr:spPr>
        <a:xfrm>
          <a:off x="1079500" y="1310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19435</xdr:rowOff>
    </xdr:from>
    <xdr:ext cx="599010" cy="259045"/>
    <xdr:sp macro="" textlink="">
      <xdr:nvSpPr>
        <xdr:cNvPr id="199" name="テキスト ボックス 198"/>
        <xdr:cNvSpPr txBox="1"/>
      </xdr:nvSpPr>
      <xdr:spPr>
        <a:xfrm>
          <a:off x="830794" y="1287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157,061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85620</xdr:rowOff>
    </xdr:from>
    <xdr:to>
      <xdr:col>6</xdr:col>
      <xdr:colOff>511175</xdr:colOff>
      <xdr:row>97</xdr:row>
      <xdr:rowOff>117483</xdr:rowOff>
    </xdr:to>
    <xdr:cxnSp macro="">
      <xdr:nvCxnSpPr>
        <xdr:cNvPr id="230" name="直線コネクタ 229"/>
        <xdr:cNvCxnSpPr/>
      </xdr:nvCxnSpPr>
      <xdr:spPr>
        <a:xfrm flipV="1">
          <a:off x="3797300" y="16716270"/>
          <a:ext cx="838200" cy="3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127833</xdr:rowOff>
    </xdr:from>
    <xdr:ext cx="534377" cy="259045"/>
    <xdr:sp macro="" textlink="">
      <xdr:nvSpPr>
        <xdr:cNvPr id="231" name="衛生費平均値テキスト"/>
        <xdr:cNvSpPr txBox="1"/>
      </xdr:nvSpPr>
      <xdr:spPr>
        <a:xfrm>
          <a:off x="4686300" y="16244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42534</xdr:rowOff>
    </xdr:from>
    <xdr:to>
      <xdr:col>5</xdr:col>
      <xdr:colOff>358775</xdr:colOff>
      <xdr:row>97</xdr:row>
      <xdr:rowOff>117483</xdr:rowOff>
    </xdr:to>
    <xdr:cxnSp macro="">
      <xdr:nvCxnSpPr>
        <xdr:cNvPr id="233" name="直線コネクタ 232"/>
        <xdr:cNvCxnSpPr/>
      </xdr:nvCxnSpPr>
      <xdr:spPr>
        <a:xfrm>
          <a:off x="2908300" y="16673184"/>
          <a:ext cx="889000" cy="7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55901</xdr:rowOff>
    </xdr:from>
    <xdr:ext cx="534377" cy="259045"/>
    <xdr:sp macro="" textlink="">
      <xdr:nvSpPr>
        <xdr:cNvPr id="235" name="テキスト ボックス 234"/>
        <xdr:cNvSpPr txBox="1"/>
      </xdr:nvSpPr>
      <xdr:spPr>
        <a:xfrm>
          <a:off x="3530111" y="161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42534</xdr:rowOff>
    </xdr:from>
    <xdr:to>
      <xdr:col>4</xdr:col>
      <xdr:colOff>155575</xdr:colOff>
      <xdr:row>97</xdr:row>
      <xdr:rowOff>57753</xdr:rowOff>
    </xdr:to>
    <xdr:cxnSp macro="">
      <xdr:nvCxnSpPr>
        <xdr:cNvPr id="236" name="直線コネクタ 235"/>
        <xdr:cNvCxnSpPr/>
      </xdr:nvCxnSpPr>
      <xdr:spPr>
        <a:xfrm flipV="1">
          <a:off x="2019300" y="16673184"/>
          <a:ext cx="889000" cy="1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57753</xdr:rowOff>
    </xdr:from>
    <xdr:to>
      <xdr:col>2</xdr:col>
      <xdr:colOff>638175</xdr:colOff>
      <xdr:row>97</xdr:row>
      <xdr:rowOff>83801</xdr:rowOff>
    </xdr:to>
    <xdr:cxnSp macro="">
      <xdr:nvCxnSpPr>
        <xdr:cNvPr id="239" name="直線コネクタ 238"/>
        <xdr:cNvCxnSpPr/>
      </xdr:nvCxnSpPr>
      <xdr:spPr>
        <a:xfrm flipV="1">
          <a:off x="1130300" y="16688403"/>
          <a:ext cx="889000" cy="2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34820</xdr:rowOff>
    </xdr:from>
    <xdr:to>
      <xdr:col>6</xdr:col>
      <xdr:colOff>561975</xdr:colOff>
      <xdr:row>97</xdr:row>
      <xdr:rowOff>136420</xdr:rowOff>
    </xdr:to>
    <xdr:sp macro="" textlink="">
      <xdr:nvSpPr>
        <xdr:cNvPr id="249" name="円/楕円 248"/>
        <xdr:cNvSpPr/>
      </xdr:nvSpPr>
      <xdr:spPr>
        <a:xfrm>
          <a:off x="4584700" y="166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13247</xdr:rowOff>
    </xdr:from>
    <xdr:ext cx="534377" cy="259045"/>
    <xdr:sp macro="" textlink="">
      <xdr:nvSpPr>
        <xdr:cNvPr id="250" name="衛生費該当値テキスト"/>
        <xdr:cNvSpPr txBox="1"/>
      </xdr:nvSpPr>
      <xdr:spPr>
        <a:xfrm>
          <a:off x="4686300" y="1664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32,718</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66683</xdr:rowOff>
    </xdr:from>
    <xdr:to>
      <xdr:col>5</xdr:col>
      <xdr:colOff>409575</xdr:colOff>
      <xdr:row>97</xdr:row>
      <xdr:rowOff>168283</xdr:rowOff>
    </xdr:to>
    <xdr:sp macro="" textlink="">
      <xdr:nvSpPr>
        <xdr:cNvPr id="251" name="円/楕円 250"/>
        <xdr:cNvSpPr/>
      </xdr:nvSpPr>
      <xdr:spPr>
        <a:xfrm>
          <a:off x="3746500" y="1669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159410</xdr:rowOff>
    </xdr:from>
    <xdr:ext cx="534377" cy="259045"/>
    <xdr:sp macro="" textlink="">
      <xdr:nvSpPr>
        <xdr:cNvPr id="252" name="テキスト ボックス 251"/>
        <xdr:cNvSpPr txBox="1"/>
      </xdr:nvSpPr>
      <xdr:spPr>
        <a:xfrm>
          <a:off x="3530111" y="167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29,791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163184</xdr:rowOff>
    </xdr:from>
    <xdr:to>
      <xdr:col>4</xdr:col>
      <xdr:colOff>206375</xdr:colOff>
      <xdr:row>97</xdr:row>
      <xdr:rowOff>93334</xdr:rowOff>
    </xdr:to>
    <xdr:sp macro="" textlink="">
      <xdr:nvSpPr>
        <xdr:cNvPr id="253" name="円/楕円 252"/>
        <xdr:cNvSpPr/>
      </xdr:nvSpPr>
      <xdr:spPr>
        <a:xfrm>
          <a:off x="2857500" y="1662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84461</xdr:rowOff>
    </xdr:from>
    <xdr:ext cx="534377" cy="259045"/>
    <xdr:sp macro="" textlink="">
      <xdr:nvSpPr>
        <xdr:cNvPr id="254" name="テキスト ボックス 253"/>
        <xdr:cNvSpPr txBox="1"/>
      </xdr:nvSpPr>
      <xdr:spPr>
        <a:xfrm>
          <a:off x="2641111" y="1671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36,676</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6953</xdr:rowOff>
    </xdr:from>
    <xdr:to>
      <xdr:col>3</xdr:col>
      <xdr:colOff>3175</xdr:colOff>
      <xdr:row>97</xdr:row>
      <xdr:rowOff>108553</xdr:rowOff>
    </xdr:to>
    <xdr:sp macro="" textlink="">
      <xdr:nvSpPr>
        <xdr:cNvPr id="255" name="円/楕円 254"/>
        <xdr:cNvSpPr/>
      </xdr:nvSpPr>
      <xdr:spPr>
        <a:xfrm>
          <a:off x="1968500" y="1663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99680</xdr:rowOff>
    </xdr:from>
    <xdr:ext cx="534377" cy="259045"/>
    <xdr:sp macro="" textlink="">
      <xdr:nvSpPr>
        <xdr:cNvPr id="256" name="テキスト ボックス 255"/>
        <xdr:cNvSpPr txBox="1"/>
      </xdr:nvSpPr>
      <xdr:spPr>
        <a:xfrm>
          <a:off x="1752111" y="1673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33001</xdr:rowOff>
    </xdr:from>
    <xdr:to>
      <xdr:col>1</xdr:col>
      <xdr:colOff>485775</xdr:colOff>
      <xdr:row>97</xdr:row>
      <xdr:rowOff>134601</xdr:rowOff>
    </xdr:to>
    <xdr:sp macro="" textlink="">
      <xdr:nvSpPr>
        <xdr:cNvPr id="257" name="円/楕円 256"/>
        <xdr:cNvSpPr/>
      </xdr:nvSpPr>
      <xdr:spPr>
        <a:xfrm>
          <a:off x="1079500" y="166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125728</xdr:rowOff>
    </xdr:from>
    <xdr:ext cx="534377" cy="259045"/>
    <xdr:sp macro="" textlink="">
      <xdr:nvSpPr>
        <xdr:cNvPr id="258" name="テキスト ボックス 257"/>
        <xdr:cNvSpPr txBox="1"/>
      </xdr:nvSpPr>
      <xdr:spPr>
        <a:xfrm>
          <a:off x="863111" y="167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32,885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52466</xdr:rowOff>
    </xdr:from>
    <xdr:to>
      <xdr:col>15</xdr:col>
      <xdr:colOff>180975</xdr:colOff>
      <xdr:row>38</xdr:row>
      <xdr:rowOff>29835</xdr:rowOff>
    </xdr:to>
    <xdr:cxnSp macro="">
      <xdr:nvCxnSpPr>
        <xdr:cNvPr id="285" name="直線コネクタ 284"/>
        <xdr:cNvCxnSpPr/>
      </xdr:nvCxnSpPr>
      <xdr:spPr>
        <a:xfrm>
          <a:off x="9639300" y="6396116"/>
          <a:ext cx="838200" cy="1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9582</xdr:rowOff>
    </xdr:from>
    <xdr:ext cx="469744" cy="259045"/>
    <xdr:sp macro="" textlink="">
      <xdr:nvSpPr>
        <xdr:cNvPr id="286" name="労働費平均値テキスト"/>
        <xdr:cNvSpPr txBox="1"/>
      </xdr:nvSpPr>
      <xdr:spPr>
        <a:xfrm>
          <a:off x="10528300" y="6524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116154</xdr:rowOff>
    </xdr:from>
    <xdr:to>
      <xdr:col>14</xdr:col>
      <xdr:colOff>28575</xdr:colOff>
      <xdr:row>37</xdr:row>
      <xdr:rowOff>52466</xdr:rowOff>
    </xdr:to>
    <xdr:cxnSp macro="">
      <xdr:nvCxnSpPr>
        <xdr:cNvPr id="288" name="直線コネクタ 287"/>
        <xdr:cNvCxnSpPr/>
      </xdr:nvCxnSpPr>
      <xdr:spPr>
        <a:xfrm>
          <a:off x="8750300" y="6116904"/>
          <a:ext cx="889000" cy="27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103217</xdr:rowOff>
    </xdr:from>
    <xdr:ext cx="469744" cy="259045"/>
    <xdr:sp macro="" textlink="">
      <xdr:nvSpPr>
        <xdr:cNvPr id="290" name="テキスト ボックス 289"/>
        <xdr:cNvSpPr txBox="1"/>
      </xdr:nvSpPr>
      <xdr:spPr>
        <a:xfrm>
          <a:off x="9404427" y="661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116154</xdr:rowOff>
    </xdr:from>
    <xdr:to>
      <xdr:col>12</xdr:col>
      <xdr:colOff>511175</xdr:colOff>
      <xdr:row>36</xdr:row>
      <xdr:rowOff>62388</xdr:rowOff>
    </xdr:to>
    <xdr:cxnSp macro="">
      <xdr:nvCxnSpPr>
        <xdr:cNvPr id="291" name="直線コネクタ 290"/>
        <xdr:cNvCxnSpPr/>
      </xdr:nvCxnSpPr>
      <xdr:spPr>
        <a:xfrm flipV="1">
          <a:off x="7861300" y="6116904"/>
          <a:ext cx="889000" cy="11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15526</xdr:rowOff>
    </xdr:from>
    <xdr:ext cx="469744" cy="259045"/>
    <xdr:sp macro="" textlink="">
      <xdr:nvSpPr>
        <xdr:cNvPr id="293" name="テキスト ボックス 292"/>
        <xdr:cNvSpPr txBox="1"/>
      </xdr:nvSpPr>
      <xdr:spPr>
        <a:xfrm>
          <a:off x="8515427" y="653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8712</xdr:rowOff>
    </xdr:from>
    <xdr:to>
      <xdr:col>11</xdr:col>
      <xdr:colOff>307975</xdr:colOff>
      <xdr:row>36</xdr:row>
      <xdr:rowOff>62388</xdr:rowOff>
    </xdr:to>
    <xdr:cxnSp macro="">
      <xdr:nvCxnSpPr>
        <xdr:cNvPr id="294" name="直線コネクタ 293"/>
        <xdr:cNvCxnSpPr/>
      </xdr:nvCxnSpPr>
      <xdr:spPr>
        <a:xfrm>
          <a:off x="6972300" y="6180912"/>
          <a:ext cx="889000" cy="5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10863</xdr:rowOff>
    </xdr:from>
    <xdr:ext cx="469744" cy="259045"/>
    <xdr:sp macro="" textlink="">
      <xdr:nvSpPr>
        <xdr:cNvPr id="296" name="テキスト ボックス 295"/>
        <xdr:cNvSpPr txBox="1"/>
      </xdr:nvSpPr>
      <xdr:spPr>
        <a:xfrm>
          <a:off x="7626427" y="652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110898</xdr:rowOff>
    </xdr:from>
    <xdr:ext cx="469744" cy="259045"/>
    <xdr:sp macro="" textlink="">
      <xdr:nvSpPr>
        <xdr:cNvPr id="298" name="テキスト ボックス 297"/>
        <xdr:cNvSpPr txBox="1"/>
      </xdr:nvSpPr>
      <xdr:spPr>
        <a:xfrm>
          <a:off x="6737427" y="645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150485</xdr:rowOff>
    </xdr:from>
    <xdr:to>
      <xdr:col>15</xdr:col>
      <xdr:colOff>231775</xdr:colOff>
      <xdr:row>38</xdr:row>
      <xdr:rowOff>80635</xdr:rowOff>
    </xdr:to>
    <xdr:sp macro="" textlink="">
      <xdr:nvSpPr>
        <xdr:cNvPr id="304" name="円/楕円 303"/>
        <xdr:cNvSpPr/>
      </xdr:nvSpPr>
      <xdr:spPr>
        <a:xfrm>
          <a:off x="10426700" y="649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109862</xdr:rowOff>
    </xdr:from>
    <xdr:ext cx="469744" cy="259045"/>
    <xdr:sp macro="" textlink="">
      <xdr:nvSpPr>
        <xdr:cNvPr id="305" name="労働費該当値テキスト"/>
        <xdr:cNvSpPr txBox="1"/>
      </xdr:nvSpPr>
      <xdr:spPr>
        <a:xfrm>
          <a:off x="10528300" y="628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2,403</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1666</xdr:rowOff>
    </xdr:from>
    <xdr:to>
      <xdr:col>14</xdr:col>
      <xdr:colOff>79375</xdr:colOff>
      <xdr:row>37</xdr:row>
      <xdr:rowOff>103266</xdr:rowOff>
    </xdr:to>
    <xdr:sp macro="" textlink="">
      <xdr:nvSpPr>
        <xdr:cNvPr id="306" name="円/楕円 305"/>
        <xdr:cNvSpPr/>
      </xdr:nvSpPr>
      <xdr:spPr>
        <a:xfrm>
          <a:off x="9588500" y="63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119793</xdr:rowOff>
    </xdr:from>
    <xdr:ext cx="469744" cy="259045"/>
    <xdr:sp macro="" textlink="">
      <xdr:nvSpPr>
        <xdr:cNvPr id="307" name="テキスト ボックス 306"/>
        <xdr:cNvSpPr txBox="1"/>
      </xdr:nvSpPr>
      <xdr:spPr>
        <a:xfrm>
          <a:off x="9404427" y="612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5,658</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65354</xdr:rowOff>
    </xdr:from>
    <xdr:to>
      <xdr:col>12</xdr:col>
      <xdr:colOff>561975</xdr:colOff>
      <xdr:row>35</xdr:row>
      <xdr:rowOff>166954</xdr:rowOff>
    </xdr:to>
    <xdr:sp macro="" textlink="">
      <xdr:nvSpPr>
        <xdr:cNvPr id="308" name="円/楕円 307"/>
        <xdr:cNvSpPr/>
      </xdr:nvSpPr>
      <xdr:spPr>
        <a:xfrm>
          <a:off x="8699500" y="60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12031</xdr:rowOff>
    </xdr:from>
    <xdr:ext cx="534377" cy="259045"/>
    <xdr:sp macro="" textlink="">
      <xdr:nvSpPr>
        <xdr:cNvPr id="309" name="テキスト ボックス 308"/>
        <xdr:cNvSpPr txBox="1"/>
      </xdr:nvSpPr>
      <xdr:spPr>
        <a:xfrm>
          <a:off x="8483111" y="584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11,765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11588</xdr:rowOff>
    </xdr:from>
    <xdr:to>
      <xdr:col>11</xdr:col>
      <xdr:colOff>358775</xdr:colOff>
      <xdr:row>36</xdr:row>
      <xdr:rowOff>113188</xdr:rowOff>
    </xdr:to>
    <xdr:sp macro="" textlink="">
      <xdr:nvSpPr>
        <xdr:cNvPr id="310" name="円/楕円 309"/>
        <xdr:cNvSpPr/>
      </xdr:nvSpPr>
      <xdr:spPr>
        <a:xfrm>
          <a:off x="7810500" y="618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129715</xdr:rowOff>
    </xdr:from>
    <xdr:ext cx="469744" cy="259045"/>
    <xdr:sp macro="" textlink="">
      <xdr:nvSpPr>
        <xdr:cNvPr id="311" name="テキスト ボックス 310"/>
        <xdr:cNvSpPr txBox="1"/>
      </xdr:nvSpPr>
      <xdr:spPr>
        <a:xfrm>
          <a:off x="7626427" y="595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9,191</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129362</xdr:rowOff>
    </xdr:from>
    <xdr:to>
      <xdr:col>10</xdr:col>
      <xdr:colOff>155575</xdr:colOff>
      <xdr:row>36</xdr:row>
      <xdr:rowOff>59512</xdr:rowOff>
    </xdr:to>
    <xdr:sp macro="" textlink="">
      <xdr:nvSpPr>
        <xdr:cNvPr id="312" name="円/楕円 311"/>
        <xdr:cNvSpPr/>
      </xdr:nvSpPr>
      <xdr:spPr>
        <a:xfrm>
          <a:off x="6921500" y="61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76039</xdr:rowOff>
    </xdr:from>
    <xdr:ext cx="534377" cy="259045"/>
    <xdr:sp macro="" textlink="">
      <xdr:nvSpPr>
        <xdr:cNvPr id="313" name="テキスト ボックス 312"/>
        <xdr:cNvSpPr txBox="1"/>
      </xdr:nvSpPr>
      <xdr:spPr>
        <a:xfrm>
          <a:off x="6705111" y="590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10,365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135556</xdr:rowOff>
    </xdr:from>
    <xdr:to>
      <xdr:col>15</xdr:col>
      <xdr:colOff>180975</xdr:colOff>
      <xdr:row>58</xdr:row>
      <xdr:rowOff>167581</xdr:rowOff>
    </xdr:to>
    <xdr:cxnSp macro="">
      <xdr:nvCxnSpPr>
        <xdr:cNvPr id="344" name="直線コネクタ 343"/>
        <xdr:cNvCxnSpPr/>
      </xdr:nvCxnSpPr>
      <xdr:spPr>
        <a:xfrm flipV="1">
          <a:off x="9639300" y="10079656"/>
          <a:ext cx="838200" cy="3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145439</xdr:rowOff>
    </xdr:from>
    <xdr:ext cx="534377" cy="259045"/>
    <xdr:sp macro="" textlink="">
      <xdr:nvSpPr>
        <xdr:cNvPr id="345" name="農林水産業費平均値テキスト"/>
        <xdr:cNvSpPr txBox="1"/>
      </xdr:nvSpPr>
      <xdr:spPr>
        <a:xfrm>
          <a:off x="10528300" y="1008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167581</xdr:rowOff>
    </xdr:from>
    <xdr:to>
      <xdr:col>14</xdr:col>
      <xdr:colOff>28575</xdr:colOff>
      <xdr:row>59</xdr:row>
      <xdr:rowOff>602</xdr:rowOff>
    </xdr:to>
    <xdr:cxnSp macro="">
      <xdr:nvCxnSpPr>
        <xdr:cNvPr id="347" name="直線コネクタ 346"/>
        <xdr:cNvCxnSpPr/>
      </xdr:nvCxnSpPr>
      <xdr:spPr>
        <a:xfrm flipV="1">
          <a:off x="8750300" y="10111681"/>
          <a:ext cx="889000" cy="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85806</xdr:rowOff>
    </xdr:from>
    <xdr:ext cx="534377" cy="259045"/>
    <xdr:sp macro="" textlink="">
      <xdr:nvSpPr>
        <xdr:cNvPr id="349" name="テキスト ボックス 348"/>
        <xdr:cNvSpPr txBox="1"/>
      </xdr:nvSpPr>
      <xdr:spPr>
        <a:xfrm>
          <a:off x="9372111" y="1020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170067</xdr:rowOff>
    </xdr:from>
    <xdr:to>
      <xdr:col>12</xdr:col>
      <xdr:colOff>511175</xdr:colOff>
      <xdr:row>59</xdr:row>
      <xdr:rowOff>602</xdr:rowOff>
    </xdr:to>
    <xdr:cxnSp macro="">
      <xdr:nvCxnSpPr>
        <xdr:cNvPr id="350" name="直線コネクタ 349"/>
        <xdr:cNvCxnSpPr/>
      </xdr:nvCxnSpPr>
      <xdr:spPr>
        <a:xfrm>
          <a:off x="7861300" y="10114167"/>
          <a:ext cx="889000" cy="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85327</xdr:rowOff>
    </xdr:from>
    <xdr:ext cx="534377" cy="259045"/>
    <xdr:sp macro="" textlink="">
      <xdr:nvSpPr>
        <xdr:cNvPr id="352" name="テキスト ボックス 351"/>
        <xdr:cNvSpPr txBox="1"/>
      </xdr:nvSpPr>
      <xdr:spPr>
        <a:xfrm>
          <a:off x="8483111" y="1020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170067</xdr:rowOff>
    </xdr:from>
    <xdr:to>
      <xdr:col>11</xdr:col>
      <xdr:colOff>307975</xdr:colOff>
      <xdr:row>59</xdr:row>
      <xdr:rowOff>15682</xdr:rowOff>
    </xdr:to>
    <xdr:cxnSp macro="">
      <xdr:nvCxnSpPr>
        <xdr:cNvPr id="353" name="直線コネクタ 352"/>
        <xdr:cNvCxnSpPr/>
      </xdr:nvCxnSpPr>
      <xdr:spPr>
        <a:xfrm flipV="1">
          <a:off x="6972300" y="10114167"/>
          <a:ext cx="889000" cy="1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88647</xdr:rowOff>
    </xdr:from>
    <xdr:ext cx="534377" cy="259045"/>
    <xdr:sp macro="" textlink="">
      <xdr:nvSpPr>
        <xdr:cNvPr id="355" name="テキスト ボックス 354"/>
        <xdr:cNvSpPr txBox="1"/>
      </xdr:nvSpPr>
      <xdr:spPr>
        <a:xfrm>
          <a:off x="7594111" y="1020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90195</xdr:rowOff>
    </xdr:from>
    <xdr:ext cx="534377" cy="259045"/>
    <xdr:sp macro="" textlink="">
      <xdr:nvSpPr>
        <xdr:cNvPr id="357" name="テキスト ボックス 356"/>
        <xdr:cNvSpPr txBox="1"/>
      </xdr:nvSpPr>
      <xdr:spPr>
        <a:xfrm>
          <a:off x="6705111" y="102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84756</xdr:rowOff>
    </xdr:from>
    <xdr:to>
      <xdr:col>15</xdr:col>
      <xdr:colOff>231775</xdr:colOff>
      <xdr:row>59</xdr:row>
      <xdr:rowOff>14906</xdr:rowOff>
    </xdr:to>
    <xdr:sp macro="" textlink="">
      <xdr:nvSpPr>
        <xdr:cNvPr id="363" name="円/楕円 362"/>
        <xdr:cNvSpPr/>
      </xdr:nvSpPr>
      <xdr:spPr>
        <a:xfrm>
          <a:off x="10426700" y="1002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107633</xdr:rowOff>
    </xdr:from>
    <xdr:ext cx="599010" cy="259045"/>
    <xdr:sp macro="" textlink="">
      <xdr:nvSpPr>
        <xdr:cNvPr id="364" name="農林水産業費該当値テキスト"/>
        <xdr:cNvSpPr txBox="1"/>
      </xdr:nvSpPr>
      <xdr:spPr>
        <a:xfrm>
          <a:off x="10528300" y="988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123,807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116781</xdr:rowOff>
    </xdr:from>
    <xdr:to>
      <xdr:col>14</xdr:col>
      <xdr:colOff>79375</xdr:colOff>
      <xdr:row>59</xdr:row>
      <xdr:rowOff>46931</xdr:rowOff>
    </xdr:to>
    <xdr:sp macro="" textlink="">
      <xdr:nvSpPr>
        <xdr:cNvPr id="365" name="円/楕円 364"/>
        <xdr:cNvSpPr/>
      </xdr:nvSpPr>
      <xdr:spPr>
        <a:xfrm>
          <a:off x="9588500" y="1006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63458</xdr:rowOff>
    </xdr:from>
    <xdr:ext cx="534377" cy="259045"/>
    <xdr:sp macro="" textlink="">
      <xdr:nvSpPr>
        <xdr:cNvPr id="366" name="テキスト ボックス 365"/>
        <xdr:cNvSpPr txBox="1"/>
      </xdr:nvSpPr>
      <xdr:spPr>
        <a:xfrm>
          <a:off x="9372111" y="983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94,387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121252</xdr:rowOff>
    </xdr:from>
    <xdr:to>
      <xdr:col>12</xdr:col>
      <xdr:colOff>561975</xdr:colOff>
      <xdr:row>59</xdr:row>
      <xdr:rowOff>51402</xdr:rowOff>
    </xdr:to>
    <xdr:sp macro="" textlink="">
      <xdr:nvSpPr>
        <xdr:cNvPr id="367" name="円/楕円 366"/>
        <xdr:cNvSpPr/>
      </xdr:nvSpPr>
      <xdr:spPr>
        <a:xfrm>
          <a:off x="8699500" y="1006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67929</xdr:rowOff>
    </xdr:from>
    <xdr:ext cx="534377" cy="259045"/>
    <xdr:sp macro="" textlink="">
      <xdr:nvSpPr>
        <xdr:cNvPr id="368" name="テキスト ボックス 367"/>
        <xdr:cNvSpPr txBox="1"/>
      </xdr:nvSpPr>
      <xdr:spPr>
        <a:xfrm>
          <a:off x="8483111" y="984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90,280</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119267</xdr:rowOff>
    </xdr:from>
    <xdr:to>
      <xdr:col>11</xdr:col>
      <xdr:colOff>358775</xdr:colOff>
      <xdr:row>59</xdr:row>
      <xdr:rowOff>49417</xdr:rowOff>
    </xdr:to>
    <xdr:sp macro="" textlink="">
      <xdr:nvSpPr>
        <xdr:cNvPr id="369" name="円/楕円 368"/>
        <xdr:cNvSpPr/>
      </xdr:nvSpPr>
      <xdr:spPr>
        <a:xfrm>
          <a:off x="7810500" y="1006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65944</xdr:rowOff>
    </xdr:from>
    <xdr:ext cx="534377" cy="259045"/>
    <xdr:sp macro="" textlink="">
      <xdr:nvSpPr>
        <xdr:cNvPr id="370" name="テキスト ボックス 369"/>
        <xdr:cNvSpPr txBox="1"/>
      </xdr:nvSpPr>
      <xdr:spPr>
        <a:xfrm>
          <a:off x="7594111" y="983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92,104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136332</xdr:rowOff>
    </xdr:from>
    <xdr:to>
      <xdr:col>10</xdr:col>
      <xdr:colOff>155575</xdr:colOff>
      <xdr:row>59</xdr:row>
      <xdr:rowOff>66482</xdr:rowOff>
    </xdr:to>
    <xdr:sp macro="" textlink="">
      <xdr:nvSpPr>
        <xdr:cNvPr id="371" name="円/楕円 370"/>
        <xdr:cNvSpPr/>
      </xdr:nvSpPr>
      <xdr:spPr>
        <a:xfrm>
          <a:off x="6921500" y="1008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83009</xdr:rowOff>
    </xdr:from>
    <xdr:ext cx="534377" cy="259045"/>
    <xdr:sp macro="" textlink="">
      <xdr:nvSpPr>
        <xdr:cNvPr id="372" name="テキスト ボックス 371"/>
        <xdr:cNvSpPr txBox="1"/>
      </xdr:nvSpPr>
      <xdr:spPr>
        <a:xfrm>
          <a:off x="6705111" y="985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76,427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72</xdr:row>
      <xdr:rowOff>88448</xdr:rowOff>
    </xdr:from>
    <xdr:to>
      <xdr:col>15</xdr:col>
      <xdr:colOff>180975</xdr:colOff>
      <xdr:row>75</xdr:row>
      <xdr:rowOff>169774</xdr:rowOff>
    </xdr:to>
    <xdr:cxnSp macro="">
      <xdr:nvCxnSpPr>
        <xdr:cNvPr id="399" name="直線コネクタ 398"/>
        <xdr:cNvCxnSpPr/>
      </xdr:nvCxnSpPr>
      <xdr:spPr>
        <a:xfrm flipV="1">
          <a:off x="9639300" y="12432848"/>
          <a:ext cx="838200" cy="59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169774</xdr:rowOff>
    </xdr:from>
    <xdr:to>
      <xdr:col>14</xdr:col>
      <xdr:colOff>28575</xdr:colOff>
      <xdr:row>77</xdr:row>
      <xdr:rowOff>42911</xdr:rowOff>
    </xdr:to>
    <xdr:cxnSp macro="">
      <xdr:nvCxnSpPr>
        <xdr:cNvPr id="402" name="直線コネクタ 401"/>
        <xdr:cNvCxnSpPr/>
      </xdr:nvCxnSpPr>
      <xdr:spPr>
        <a:xfrm flipV="1">
          <a:off x="8750300" y="13028524"/>
          <a:ext cx="889000" cy="21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17209</xdr:rowOff>
    </xdr:from>
    <xdr:ext cx="534377" cy="259045"/>
    <xdr:sp macro="" textlink="">
      <xdr:nvSpPr>
        <xdr:cNvPr id="404" name="テキスト ボックス 403"/>
        <xdr:cNvSpPr txBox="1"/>
      </xdr:nvSpPr>
      <xdr:spPr>
        <a:xfrm>
          <a:off x="9372111" y="133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42911</xdr:rowOff>
    </xdr:from>
    <xdr:to>
      <xdr:col>12</xdr:col>
      <xdr:colOff>511175</xdr:colOff>
      <xdr:row>77</xdr:row>
      <xdr:rowOff>101716</xdr:rowOff>
    </xdr:to>
    <xdr:cxnSp macro="">
      <xdr:nvCxnSpPr>
        <xdr:cNvPr id="405" name="直線コネクタ 404"/>
        <xdr:cNvCxnSpPr/>
      </xdr:nvCxnSpPr>
      <xdr:spPr>
        <a:xfrm flipV="1">
          <a:off x="7861300" y="13244561"/>
          <a:ext cx="889000" cy="5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101716</xdr:rowOff>
    </xdr:from>
    <xdr:to>
      <xdr:col>11</xdr:col>
      <xdr:colOff>307975</xdr:colOff>
      <xdr:row>77</xdr:row>
      <xdr:rowOff>132576</xdr:rowOff>
    </xdr:to>
    <xdr:cxnSp macro="">
      <xdr:nvCxnSpPr>
        <xdr:cNvPr id="408" name="直線コネクタ 407"/>
        <xdr:cNvCxnSpPr/>
      </xdr:nvCxnSpPr>
      <xdr:spPr>
        <a:xfrm flipV="1">
          <a:off x="6972300" y="13303366"/>
          <a:ext cx="889000" cy="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55010</xdr:rowOff>
    </xdr:from>
    <xdr:ext cx="534377" cy="259045"/>
    <xdr:sp macro="" textlink="">
      <xdr:nvSpPr>
        <xdr:cNvPr id="410" name="テキスト ボックス 409"/>
        <xdr:cNvSpPr txBox="1"/>
      </xdr:nvSpPr>
      <xdr:spPr>
        <a:xfrm>
          <a:off x="7594111" y="134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47220</xdr:rowOff>
    </xdr:from>
    <xdr:ext cx="534377" cy="259045"/>
    <xdr:sp macro="" textlink="">
      <xdr:nvSpPr>
        <xdr:cNvPr id="412" name="テキスト ボックス 411"/>
        <xdr:cNvSpPr txBox="1"/>
      </xdr:nvSpPr>
      <xdr:spPr>
        <a:xfrm>
          <a:off x="6705111" y="1342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72</xdr:row>
      <xdr:rowOff>37648</xdr:rowOff>
    </xdr:from>
    <xdr:to>
      <xdr:col>15</xdr:col>
      <xdr:colOff>231775</xdr:colOff>
      <xdr:row>72</xdr:row>
      <xdr:rowOff>139248</xdr:rowOff>
    </xdr:to>
    <xdr:sp macro="" textlink="">
      <xdr:nvSpPr>
        <xdr:cNvPr id="418" name="円/楕円 417"/>
        <xdr:cNvSpPr/>
      </xdr:nvSpPr>
      <xdr:spPr>
        <a:xfrm>
          <a:off x="10426700" y="123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71</xdr:row>
      <xdr:rowOff>60525</xdr:rowOff>
    </xdr:from>
    <xdr:ext cx="599010" cy="259045"/>
    <xdr:sp macro="" textlink="">
      <xdr:nvSpPr>
        <xdr:cNvPr id="419" name="商工費該当値テキスト"/>
        <xdr:cNvSpPr txBox="1"/>
      </xdr:nvSpPr>
      <xdr:spPr>
        <a:xfrm>
          <a:off x="10528300" y="12233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118,105</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118975</xdr:rowOff>
    </xdr:from>
    <xdr:to>
      <xdr:col>14</xdr:col>
      <xdr:colOff>79375</xdr:colOff>
      <xdr:row>76</xdr:row>
      <xdr:rowOff>49126</xdr:rowOff>
    </xdr:to>
    <xdr:sp macro="" textlink="">
      <xdr:nvSpPr>
        <xdr:cNvPr id="420" name="円/楕円 419"/>
        <xdr:cNvSpPr/>
      </xdr:nvSpPr>
      <xdr:spPr>
        <a:xfrm>
          <a:off x="9588500" y="129777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65652</xdr:rowOff>
    </xdr:from>
    <xdr:ext cx="534377" cy="259045"/>
    <xdr:sp macro="" textlink="">
      <xdr:nvSpPr>
        <xdr:cNvPr id="421" name="テキスト ボックス 420"/>
        <xdr:cNvSpPr txBox="1"/>
      </xdr:nvSpPr>
      <xdr:spPr>
        <a:xfrm>
          <a:off x="9372111" y="1275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52,961</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163561</xdr:rowOff>
    </xdr:from>
    <xdr:to>
      <xdr:col>12</xdr:col>
      <xdr:colOff>561975</xdr:colOff>
      <xdr:row>77</xdr:row>
      <xdr:rowOff>93711</xdr:rowOff>
    </xdr:to>
    <xdr:sp macro="" textlink="">
      <xdr:nvSpPr>
        <xdr:cNvPr id="422" name="円/楕円 421"/>
        <xdr:cNvSpPr/>
      </xdr:nvSpPr>
      <xdr:spPr>
        <a:xfrm>
          <a:off x="8699500" y="1319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110238</xdr:rowOff>
    </xdr:from>
    <xdr:ext cx="534377" cy="259045"/>
    <xdr:sp macro="" textlink="">
      <xdr:nvSpPr>
        <xdr:cNvPr id="423" name="テキスト ボックス 422"/>
        <xdr:cNvSpPr txBox="1"/>
      </xdr:nvSpPr>
      <xdr:spPr>
        <a:xfrm>
          <a:off x="8483111" y="1296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29,335</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50916</xdr:rowOff>
    </xdr:from>
    <xdr:to>
      <xdr:col>11</xdr:col>
      <xdr:colOff>358775</xdr:colOff>
      <xdr:row>77</xdr:row>
      <xdr:rowOff>152516</xdr:rowOff>
    </xdr:to>
    <xdr:sp macro="" textlink="">
      <xdr:nvSpPr>
        <xdr:cNvPr id="424" name="円/楕円 423"/>
        <xdr:cNvSpPr/>
      </xdr:nvSpPr>
      <xdr:spPr>
        <a:xfrm>
          <a:off x="7810500" y="1325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169043</xdr:rowOff>
    </xdr:from>
    <xdr:ext cx="534377" cy="259045"/>
    <xdr:sp macro="" textlink="">
      <xdr:nvSpPr>
        <xdr:cNvPr id="425" name="テキスト ボックス 424"/>
        <xdr:cNvSpPr txBox="1"/>
      </xdr:nvSpPr>
      <xdr:spPr>
        <a:xfrm>
          <a:off x="7594111" y="1302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22,904</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81776</xdr:rowOff>
    </xdr:from>
    <xdr:to>
      <xdr:col>10</xdr:col>
      <xdr:colOff>155575</xdr:colOff>
      <xdr:row>78</xdr:row>
      <xdr:rowOff>11926</xdr:rowOff>
    </xdr:to>
    <xdr:sp macro="" textlink="">
      <xdr:nvSpPr>
        <xdr:cNvPr id="426" name="円/楕円 425"/>
        <xdr:cNvSpPr/>
      </xdr:nvSpPr>
      <xdr:spPr>
        <a:xfrm>
          <a:off x="6921500" y="132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28453</xdr:rowOff>
    </xdr:from>
    <xdr:ext cx="534377" cy="259045"/>
    <xdr:sp macro="" textlink="">
      <xdr:nvSpPr>
        <xdr:cNvPr id="427" name="テキスト ボックス 426"/>
        <xdr:cNvSpPr txBox="1"/>
      </xdr:nvSpPr>
      <xdr:spPr>
        <a:xfrm>
          <a:off x="6705111" y="1305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19,529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95616</xdr:rowOff>
    </xdr:from>
    <xdr:to>
      <xdr:col>15</xdr:col>
      <xdr:colOff>180975</xdr:colOff>
      <xdr:row>98</xdr:row>
      <xdr:rowOff>108271</xdr:rowOff>
    </xdr:to>
    <xdr:cxnSp macro="">
      <xdr:nvCxnSpPr>
        <xdr:cNvPr id="454" name="直線コネクタ 453"/>
        <xdr:cNvCxnSpPr/>
      </xdr:nvCxnSpPr>
      <xdr:spPr>
        <a:xfrm>
          <a:off x="9639300" y="16897716"/>
          <a:ext cx="838200" cy="1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95616</xdr:rowOff>
    </xdr:from>
    <xdr:to>
      <xdr:col>14</xdr:col>
      <xdr:colOff>28575</xdr:colOff>
      <xdr:row>98</xdr:row>
      <xdr:rowOff>106023</xdr:rowOff>
    </xdr:to>
    <xdr:cxnSp macro="">
      <xdr:nvCxnSpPr>
        <xdr:cNvPr id="457" name="直線コネクタ 456"/>
        <xdr:cNvCxnSpPr/>
      </xdr:nvCxnSpPr>
      <xdr:spPr>
        <a:xfrm flipV="1">
          <a:off x="8750300" y="16897716"/>
          <a:ext cx="889000" cy="1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144894</xdr:rowOff>
    </xdr:from>
    <xdr:ext cx="534377" cy="259045"/>
    <xdr:sp macro="" textlink="">
      <xdr:nvSpPr>
        <xdr:cNvPr id="459" name="テキスト ボックス 458"/>
        <xdr:cNvSpPr txBox="1"/>
      </xdr:nvSpPr>
      <xdr:spPr>
        <a:xfrm>
          <a:off x="9372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106023</xdr:rowOff>
    </xdr:from>
    <xdr:to>
      <xdr:col>12</xdr:col>
      <xdr:colOff>511175</xdr:colOff>
      <xdr:row>98</xdr:row>
      <xdr:rowOff>106178</xdr:rowOff>
    </xdr:to>
    <xdr:cxnSp macro="">
      <xdr:nvCxnSpPr>
        <xdr:cNvPr id="460" name="直線コネクタ 459"/>
        <xdr:cNvCxnSpPr/>
      </xdr:nvCxnSpPr>
      <xdr:spPr>
        <a:xfrm flipV="1">
          <a:off x="7861300" y="16908123"/>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106178</xdr:rowOff>
    </xdr:from>
    <xdr:to>
      <xdr:col>11</xdr:col>
      <xdr:colOff>307975</xdr:colOff>
      <xdr:row>98</xdr:row>
      <xdr:rowOff>113026</xdr:rowOff>
    </xdr:to>
    <xdr:cxnSp macro="">
      <xdr:nvCxnSpPr>
        <xdr:cNvPr id="463" name="直線コネクタ 462"/>
        <xdr:cNvCxnSpPr/>
      </xdr:nvCxnSpPr>
      <xdr:spPr>
        <a:xfrm flipV="1">
          <a:off x="6972300" y="16908278"/>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168355</xdr:rowOff>
    </xdr:from>
    <xdr:ext cx="534377" cy="259045"/>
    <xdr:sp macro="" textlink="">
      <xdr:nvSpPr>
        <xdr:cNvPr id="465" name="テキスト ボックス 464"/>
        <xdr:cNvSpPr txBox="1"/>
      </xdr:nvSpPr>
      <xdr:spPr>
        <a:xfrm>
          <a:off x="7594111" y="1662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5379</xdr:rowOff>
    </xdr:from>
    <xdr:ext cx="534377" cy="259045"/>
    <xdr:sp macro="" textlink="">
      <xdr:nvSpPr>
        <xdr:cNvPr id="467" name="テキスト ボックス 466"/>
        <xdr:cNvSpPr txBox="1"/>
      </xdr:nvSpPr>
      <xdr:spPr>
        <a:xfrm>
          <a:off x="6705111" y="1663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57471</xdr:rowOff>
    </xdr:from>
    <xdr:to>
      <xdr:col>15</xdr:col>
      <xdr:colOff>231775</xdr:colOff>
      <xdr:row>98</xdr:row>
      <xdr:rowOff>159071</xdr:rowOff>
    </xdr:to>
    <xdr:sp macro="" textlink="">
      <xdr:nvSpPr>
        <xdr:cNvPr id="473" name="円/楕円 472"/>
        <xdr:cNvSpPr/>
      </xdr:nvSpPr>
      <xdr:spPr>
        <a:xfrm>
          <a:off x="10426700" y="1685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26267</xdr:rowOff>
    </xdr:from>
    <xdr:ext cx="534377" cy="259045"/>
    <xdr:sp macro="" textlink="">
      <xdr:nvSpPr>
        <xdr:cNvPr id="474" name="土木費該当値テキスト"/>
        <xdr:cNvSpPr txBox="1"/>
      </xdr:nvSpPr>
      <xdr:spPr>
        <a:xfrm>
          <a:off x="10528300" y="1682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68,743</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44816</xdr:rowOff>
    </xdr:from>
    <xdr:to>
      <xdr:col>14</xdr:col>
      <xdr:colOff>79375</xdr:colOff>
      <xdr:row>98</xdr:row>
      <xdr:rowOff>146416</xdr:rowOff>
    </xdr:to>
    <xdr:sp macro="" textlink="">
      <xdr:nvSpPr>
        <xdr:cNvPr id="475" name="円/楕円 474"/>
        <xdr:cNvSpPr/>
      </xdr:nvSpPr>
      <xdr:spPr>
        <a:xfrm>
          <a:off x="9588500" y="1684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162943</xdr:rowOff>
    </xdr:from>
    <xdr:ext cx="534377" cy="259045"/>
    <xdr:sp macro="" textlink="">
      <xdr:nvSpPr>
        <xdr:cNvPr id="476" name="テキスト ボックス 475"/>
        <xdr:cNvSpPr txBox="1"/>
      </xdr:nvSpPr>
      <xdr:spPr>
        <a:xfrm>
          <a:off x="9372111" y="166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96,422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55223</xdr:rowOff>
    </xdr:from>
    <xdr:to>
      <xdr:col>12</xdr:col>
      <xdr:colOff>561975</xdr:colOff>
      <xdr:row>98</xdr:row>
      <xdr:rowOff>156823</xdr:rowOff>
    </xdr:to>
    <xdr:sp macro="" textlink="">
      <xdr:nvSpPr>
        <xdr:cNvPr id="477" name="円/楕円 476"/>
        <xdr:cNvSpPr/>
      </xdr:nvSpPr>
      <xdr:spPr>
        <a:xfrm>
          <a:off x="8699500" y="168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1900</xdr:rowOff>
    </xdr:from>
    <xdr:ext cx="534377" cy="259045"/>
    <xdr:sp macro="" textlink="">
      <xdr:nvSpPr>
        <xdr:cNvPr id="478" name="テキスト ボックス 477"/>
        <xdr:cNvSpPr txBox="1"/>
      </xdr:nvSpPr>
      <xdr:spPr>
        <a:xfrm>
          <a:off x="8483111" y="1663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73,659</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55378</xdr:rowOff>
    </xdr:from>
    <xdr:to>
      <xdr:col>11</xdr:col>
      <xdr:colOff>358775</xdr:colOff>
      <xdr:row>98</xdr:row>
      <xdr:rowOff>156978</xdr:rowOff>
    </xdr:to>
    <xdr:sp macro="" textlink="">
      <xdr:nvSpPr>
        <xdr:cNvPr id="479" name="円/楕円 478"/>
        <xdr:cNvSpPr/>
      </xdr:nvSpPr>
      <xdr:spPr>
        <a:xfrm>
          <a:off x="7810500" y="1685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148105</xdr:rowOff>
    </xdr:from>
    <xdr:ext cx="534377" cy="259045"/>
    <xdr:sp macro="" textlink="">
      <xdr:nvSpPr>
        <xdr:cNvPr id="480" name="テキスト ボックス 479"/>
        <xdr:cNvSpPr txBox="1"/>
      </xdr:nvSpPr>
      <xdr:spPr>
        <a:xfrm>
          <a:off x="7594111" y="1695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73,321</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62226</xdr:rowOff>
    </xdr:from>
    <xdr:to>
      <xdr:col>10</xdr:col>
      <xdr:colOff>155575</xdr:colOff>
      <xdr:row>98</xdr:row>
      <xdr:rowOff>163826</xdr:rowOff>
    </xdr:to>
    <xdr:sp macro="" textlink="">
      <xdr:nvSpPr>
        <xdr:cNvPr id="481" name="円/楕円 480"/>
        <xdr:cNvSpPr/>
      </xdr:nvSpPr>
      <xdr:spPr>
        <a:xfrm>
          <a:off x="6921500" y="1686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154953</xdr:rowOff>
    </xdr:from>
    <xdr:ext cx="534377" cy="259045"/>
    <xdr:sp macro="" textlink="">
      <xdr:nvSpPr>
        <xdr:cNvPr id="482" name="テキスト ボックス 481"/>
        <xdr:cNvSpPr txBox="1"/>
      </xdr:nvSpPr>
      <xdr:spPr>
        <a:xfrm>
          <a:off x="6705111" y="1695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58,343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120612</xdr:rowOff>
    </xdr:from>
    <xdr:to>
      <xdr:col>23</xdr:col>
      <xdr:colOff>517525</xdr:colOff>
      <xdr:row>37</xdr:row>
      <xdr:rowOff>7700</xdr:rowOff>
    </xdr:to>
    <xdr:cxnSp macro="">
      <xdr:nvCxnSpPr>
        <xdr:cNvPr id="513" name="直線コネクタ 512"/>
        <xdr:cNvCxnSpPr/>
      </xdr:nvCxnSpPr>
      <xdr:spPr>
        <a:xfrm>
          <a:off x="15481300" y="6292812"/>
          <a:ext cx="838200" cy="5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120612</xdr:rowOff>
    </xdr:from>
    <xdr:to>
      <xdr:col>22</xdr:col>
      <xdr:colOff>365125</xdr:colOff>
      <xdr:row>36</xdr:row>
      <xdr:rowOff>130899</xdr:rowOff>
    </xdr:to>
    <xdr:cxnSp macro="">
      <xdr:nvCxnSpPr>
        <xdr:cNvPr id="516" name="直線コネクタ 515"/>
        <xdr:cNvCxnSpPr/>
      </xdr:nvCxnSpPr>
      <xdr:spPr>
        <a:xfrm flipV="1">
          <a:off x="14592300" y="629281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105443</xdr:rowOff>
    </xdr:from>
    <xdr:to>
      <xdr:col>21</xdr:col>
      <xdr:colOff>161925</xdr:colOff>
      <xdr:row>36</xdr:row>
      <xdr:rowOff>130899</xdr:rowOff>
    </xdr:to>
    <xdr:cxnSp macro="">
      <xdr:nvCxnSpPr>
        <xdr:cNvPr id="519" name="直線コネクタ 518"/>
        <xdr:cNvCxnSpPr/>
      </xdr:nvCxnSpPr>
      <xdr:spPr>
        <a:xfrm>
          <a:off x="13703300" y="6277643"/>
          <a:ext cx="889000" cy="2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105443</xdr:rowOff>
    </xdr:from>
    <xdr:to>
      <xdr:col>19</xdr:col>
      <xdr:colOff>644525</xdr:colOff>
      <xdr:row>36</xdr:row>
      <xdr:rowOff>131046</xdr:rowOff>
    </xdr:to>
    <xdr:cxnSp macro="">
      <xdr:nvCxnSpPr>
        <xdr:cNvPr id="522" name="直線コネクタ 521"/>
        <xdr:cNvCxnSpPr/>
      </xdr:nvCxnSpPr>
      <xdr:spPr>
        <a:xfrm flipV="1">
          <a:off x="12814300" y="6277643"/>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167160</xdr:rowOff>
    </xdr:from>
    <xdr:ext cx="534377" cy="259045"/>
    <xdr:sp macro="" textlink="">
      <xdr:nvSpPr>
        <xdr:cNvPr id="524" name="テキスト ボックス 523"/>
        <xdr:cNvSpPr txBox="1"/>
      </xdr:nvSpPr>
      <xdr:spPr>
        <a:xfrm>
          <a:off x="13436111" y="63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27273</xdr:rowOff>
    </xdr:from>
    <xdr:ext cx="534377" cy="259045"/>
    <xdr:sp macro="" textlink="">
      <xdr:nvSpPr>
        <xdr:cNvPr id="526" name="テキスト ボックス 525"/>
        <xdr:cNvSpPr txBox="1"/>
      </xdr:nvSpPr>
      <xdr:spPr>
        <a:xfrm>
          <a:off x="12547111" y="637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128350</xdr:rowOff>
    </xdr:from>
    <xdr:to>
      <xdr:col>23</xdr:col>
      <xdr:colOff>568325</xdr:colOff>
      <xdr:row>37</xdr:row>
      <xdr:rowOff>58500</xdr:rowOff>
    </xdr:to>
    <xdr:sp macro="" textlink="">
      <xdr:nvSpPr>
        <xdr:cNvPr id="532" name="円/楕円 531"/>
        <xdr:cNvSpPr/>
      </xdr:nvSpPr>
      <xdr:spPr>
        <a:xfrm>
          <a:off x="16268700" y="630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106777</xdr:rowOff>
    </xdr:from>
    <xdr:ext cx="534377" cy="259045"/>
    <xdr:sp macro="" textlink="">
      <xdr:nvSpPr>
        <xdr:cNvPr id="533" name="消防費該当値テキスト"/>
        <xdr:cNvSpPr txBox="1"/>
      </xdr:nvSpPr>
      <xdr:spPr>
        <a:xfrm>
          <a:off x="16370300" y="627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26,584</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69812</xdr:rowOff>
    </xdr:from>
    <xdr:to>
      <xdr:col>22</xdr:col>
      <xdr:colOff>415925</xdr:colOff>
      <xdr:row>36</xdr:row>
      <xdr:rowOff>171412</xdr:rowOff>
    </xdr:to>
    <xdr:sp macro="" textlink="">
      <xdr:nvSpPr>
        <xdr:cNvPr id="534" name="円/楕円 533"/>
        <xdr:cNvSpPr/>
      </xdr:nvSpPr>
      <xdr:spPr>
        <a:xfrm>
          <a:off x="15430500" y="624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162539</xdr:rowOff>
    </xdr:from>
    <xdr:ext cx="534377" cy="259045"/>
    <xdr:sp macro="" textlink="">
      <xdr:nvSpPr>
        <xdr:cNvPr id="535" name="テキスト ボックス 534"/>
        <xdr:cNvSpPr txBox="1"/>
      </xdr:nvSpPr>
      <xdr:spPr>
        <a:xfrm>
          <a:off x="15214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30,169</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80099</xdr:rowOff>
    </xdr:from>
    <xdr:to>
      <xdr:col>21</xdr:col>
      <xdr:colOff>212725</xdr:colOff>
      <xdr:row>37</xdr:row>
      <xdr:rowOff>10249</xdr:rowOff>
    </xdr:to>
    <xdr:sp macro="" textlink="">
      <xdr:nvSpPr>
        <xdr:cNvPr id="536" name="円/楕円 535"/>
        <xdr:cNvSpPr/>
      </xdr:nvSpPr>
      <xdr:spPr>
        <a:xfrm>
          <a:off x="14541500" y="625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1376</xdr:rowOff>
    </xdr:from>
    <xdr:ext cx="534377" cy="259045"/>
    <xdr:sp macro="" textlink="">
      <xdr:nvSpPr>
        <xdr:cNvPr id="537" name="テキスト ボックス 536"/>
        <xdr:cNvSpPr txBox="1"/>
      </xdr:nvSpPr>
      <xdr:spPr>
        <a:xfrm>
          <a:off x="14325111" y="634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29,539</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54643</xdr:rowOff>
    </xdr:from>
    <xdr:to>
      <xdr:col>20</xdr:col>
      <xdr:colOff>9525</xdr:colOff>
      <xdr:row>36</xdr:row>
      <xdr:rowOff>156243</xdr:rowOff>
    </xdr:to>
    <xdr:sp macro="" textlink="">
      <xdr:nvSpPr>
        <xdr:cNvPr id="538" name="円/楕円 537"/>
        <xdr:cNvSpPr/>
      </xdr:nvSpPr>
      <xdr:spPr>
        <a:xfrm>
          <a:off x="13652500" y="622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1320</xdr:rowOff>
    </xdr:from>
    <xdr:ext cx="534377" cy="259045"/>
    <xdr:sp macro="" textlink="">
      <xdr:nvSpPr>
        <xdr:cNvPr id="539" name="テキスト ボックス 538"/>
        <xdr:cNvSpPr txBox="1"/>
      </xdr:nvSpPr>
      <xdr:spPr>
        <a:xfrm>
          <a:off x="13436111" y="600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31,098</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80246</xdr:rowOff>
    </xdr:from>
    <xdr:to>
      <xdr:col>18</xdr:col>
      <xdr:colOff>492125</xdr:colOff>
      <xdr:row>37</xdr:row>
      <xdr:rowOff>10396</xdr:rowOff>
    </xdr:to>
    <xdr:sp macro="" textlink="">
      <xdr:nvSpPr>
        <xdr:cNvPr id="540" name="円/楕円 539"/>
        <xdr:cNvSpPr/>
      </xdr:nvSpPr>
      <xdr:spPr>
        <a:xfrm>
          <a:off x="12763500" y="625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26923</xdr:rowOff>
    </xdr:from>
    <xdr:ext cx="534377" cy="259045"/>
    <xdr:sp macro="" textlink="">
      <xdr:nvSpPr>
        <xdr:cNvPr id="541" name="テキスト ボックス 540"/>
        <xdr:cNvSpPr txBox="1"/>
      </xdr:nvSpPr>
      <xdr:spPr>
        <a:xfrm>
          <a:off x="12547111" y="602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29,530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50</xdr:row>
      <xdr:rowOff>143894</xdr:rowOff>
    </xdr:from>
    <xdr:to>
      <xdr:col>23</xdr:col>
      <xdr:colOff>517525</xdr:colOff>
      <xdr:row>53</xdr:row>
      <xdr:rowOff>58018</xdr:rowOff>
    </xdr:to>
    <xdr:cxnSp macro="">
      <xdr:nvCxnSpPr>
        <xdr:cNvPr id="572" name="直線コネクタ 571"/>
        <xdr:cNvCxnSpPr/>
      </xdr:nvCxnSpPr>
      <xdr:spPr>
        <a:xfrm>
          <a:off x="15481300" y="8716394"/>
          <a:ext cx="838200" cy="42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64068</xdr:rowOff>
    </xdr:from>
    <xdr:ext cx="534377" cy="259045"/>
    <xdr:sp macro="" textlink="">
      <xdr:nvSpPr>
        <xdr:cNvPr id="573" name="教育費平均値テキスト"/>
        <xdr:cNvSpPr txBox="1"/>
      </xdr:nvSpPr>
      <xdr:spPr>
        <a:xfrm>
          <a:off x="16370300" y="9665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50</xdr:row>
      <xdr:rowOff>143894</xdr:rowOff>
    </xdr:from>
    <xdr:to>
      <xdr:col>22</xdr:col>
      <xdr:colOff>365125</xdr:colOff>
      <xdr:row>56</xdr:row>
      <xdr:rowOff>61009</xdr:rowOff>
    </xdr:to>
    <xdr:cxnSp macro="">
      <xdr:nvCxnSpPr>
        <xdr:cNvPr id="575" name="直線コネクタ 574"/>
        <xdr:cNvCxnSpPr/>
      </xdr:nvCxnSpPr>
      <xdr:spPr>
        <a:xfrm flipV="1">
          <a:off x="14592300" y="8716394"/>
          <a:ext cx="889000" cy="94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140061</xdr:rowOff>
    </xdr:from>
    <xdr:ext cx="534377" cy="259045"/>
    <xdr:sp macro="" textlink="">
      <xdr:nvSpPr>
        <xdr:cNvPr id="577" name="テキスト ボックス 576"/>
        <xdr:cNvSpPr txBox="1"/>
      </xdr:nvSpPr>
      <xdr:spPr>
        <a:xfrm>
          <a:off x="15214111" y="97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61009</xdr:rowOff>
    </xdr:from>
    <xdr:to>
      <xdr:col>21</xdr:col>
      <xdr:colOff>161925</xdr:colOff>
      <xdr:row>56</xdr:row>
      <xdr:rowOff>129132</xdr:rowOff>
    </xdr:to>
    <xdr:cxnSp macro="">
      <xdr:nvCxnSpPr>
        <xdr:cNvPr id="578" name="直線コネクタ 577"/>
        <xdr:cNvCxnSpPr/>
      </xdr:nvCxnSpPr>
      <xdr:spPr>
        <a:xfrm flipV="1">
          <a:off x="13703300" y="9662209"/>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152543</xdr:rowOff>
    </xdr:from>
    <xdr:ext cx="534377" cy="259045"/>
    <xdr:sp macro="" textlink="">
      <xdr:nvSpPr>
        <xdr:cNvPr id="580" name="テキスト ボックス 579"/>
        <xdr:cNvSpPr txBox="1"/>
      </xdr:nvSpPr>
      <xdr:spPr>
        <a:xfrm>
          <a:off x="14325111" y="975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124567</xdr:rowOff>
    </xdr:from>
    <xdr:to>
      <xdr:col>19</xdr:col>
      <xdr:colOff>644525</xdr:colOff>
      <xdr:row>56</xdr:row>
      <xdr:rowOff>129132</xdr:rowOff>
    </xdr:to>
    <xdr:cxnSp macro="">
      <xdr:nvCxnSpPr>
        <xdr:cNvPr id="581" name="直線コネクタ 580"/>
        <xdr:cNvCxnSpPr/>
      </xdr:nvCxnSpPr>
      <xdr:spPr>
        <a:xfrm>
          <a:off x="12814300" y="9725767"/>
          <a:ext cx="889000" cy="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4697</xdr:rowOff>
    </xdr:from>
    <xdr:ext cx="534377" cy="259045"/>
    <xdr:sp macro="" textlink="">
      <xdr:nvSpPr>
        <xdr:cNvPr id="583" name="テキスト ボックス 582"/>
        <xdr:cNvSpPr txBox="1"/>
      </xdr:nvSpPr>
      <xdr:spPr>
        <a:xfrm>
          <a:off x="13436111" y="9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21993</xdr:rowOff>
    </xdr:from>
    <xdr:ext cx="534377" cy="259045"/>
    <xdr:sp macro="" textlink="">
      <xdr:nvSpPr>
        <xdr:cNvPr id="585" name="テキスト ボックス 584"/>
        <xdr:cNvSpPr txBox="1"/>
      </xdr:nvSpPr>
      <xdr:spPr>
        <a:xfrm>
          <a:off x="12547111" y="979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53</xdr:row>
      <xdr:rowOff>7218</xdr:rowOff>
    </xdr:from>
    <xdr:to>
      <xdr:col>23</xdr:col>
      <xdr:colOff>568325</xdr:colOff>
      <xdr:row>53</xdr:row>
      <xdr:rowOff>108818</xdr:rowOff>
    </xdr:to>
    <xdr:sp macro="" textlink="">
      <xdr:nvSpPr>
        <xdr:cNvPr id="591" name="円/楕円 590"/>
        <xdr:cNvSpPr/>
      </xdr:nvSpPr>
      <xdr:spPr>
        <a:xfrm>
          <a:off x="16268700" y="909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52</xdr:row>
      <xdr:rowOff>30095</xdr:rowOff>
    </xdr:from>
    <xdr:ext cx="599010" cy="259045"/>
    <xdr:sp macro="" textlink="">
      <xdr:nvSpPr>
        <xdr:cNvPr id="592" name="教育費該当値テキスト"/>
        <xdr:cNvSpPr txBox="1"/>
      </xdr:nvSpPr>
      <xdr:spPr>
        <a:xfrm>
          <a:off x="16370300" y="894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163,756</a:t>
          </a:r>
          <a:endParaRPr kumimoji="1" lang="ja-JP" altLang="en-US" sz="1000" b="1">
            <a:solidFill>
              <a:srgbClr val="FF0000"/>
            </a:solidFill>
            <a:latin typeface="ＭＳ Ｐゴシック"/>
          </a:endParaRPr>
        </a:p>
      </xdr:txBody>
    </xdr:sp>
    <xdr:clientData/>
  </xdr:oneCellAnchor>
  <xdr:twoCellAnchor>
    <xdr:from>
      <xdr:col>22</xdr:col>
      <xdr:colOff>314325</xdr:colOff>
      <xdr:row>50</xdr:row>
      <xdr:rowOff>93094</xdr:rowOff>
    </xdr:from>
    <xdr:to>
      <xdr:col>22</xdr:col>
      <xdr:colOff>415925</xdr:colOff>
      <xdr:row>51</xdr:row>
      <xdr:rowOff>23244</xdr:rowOff>
    </xdr:to>
    <xdr:sp macro="" textlink="">
      <xdr:nvSpPr>
        <xdr:cNvPr id="593" name="円/楕円 592"/>
        <xdr:cNvSpPr/>
      </xdr:nvSpPr>
      <xdr:spPr>
        <a:xfrm>
          <a:off x="15430500" y="866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49</xdr:row>
      <xdr:rowOff>39771</xdr:rowOff>
    </xdr:from>
    <xdr:ext cx="599010" cy="259045"/>
    <xdr:sp macro="" textlink="">
      <xdr:nvSpPr>
        <xdr:cNvPr id="594" name="テキスト ボックス 593"/>
        <xdr:cNvSpPr txBox="1"/>
      </xdr:nvSpPr>
      <xdr:spPr>
        <a:xfrm>
          <a:off x="15181794" y="8440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229,358</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10209</xdr:rowOff>
    </xdr:from>
    <xdr:to>
      <xdr:col>21</xdr:col>
      <xdr:colOff>212725</xdr:colOff>
      <xdr:row>56</xdr:row>
      <xdr:rowOff>111809</xdr:rowOff>
    </xdr:to>
    <xdr:sp macro="" textlink="">
      <xdr:nvSpPr>
        <xdr:cNvPr id="595" name="円/楕円 594"/>
        <xdr:cNvSpPr/>
      </xdr:nvSpPr>
      <xdr:spPr>
        <a:xfrm>
          <a:off x="14541500" y="961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128336</xdr:rowOff>
    </xdr:from>
    <xdr:ext cx="534377" cy="259045"/>
    <xdr:sp macro="" textlink="">
      <xdr:nvSpPr>
        <xdr:cNvPr id="596" name="テキスト ボックス 595"/>
        <xdr:cNvSpPr txBox="1"/>
      </xdr:nvSpPr>
      <xdr:spPr>
        <a:xfrm>
          <a:off x="14325111" y="938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84,548</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78332</xdr:rowOff>
    </xdr:from>
    <xdr:to>
      <xdr:col>20</xdr:col>
      <xdr:colOff>9525</xdr:colOff>
      <xdr:row>57</xdr:row>
      <xdr:rowOff>8482</xdr:rowOff>
    </xdr:to>
    <xdr:sp macro="" textlink="">
      <xdr:nvSpPr>
        <xdr:cNvPr id="597" name="円/楕円 596"/>
        <xdr:cNvSpPr/>
      </xdr:nvSpPr>
      <xdr:spPr>
        <a:xfrm>
          <a:off x="13652500" y="967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25009</xdr:rowOff>
    </xdr:from>
    <xdr:ext cx="534377" cy="259045"/>
    <xdr:sp macro="" textlink="">
      <xdr:nvSpPr>
        <xdr:cNvPr id="598" name="テキスト ボックス 597"/>
        <xdr:cNvSpPr txBox="1"/>
      </xdr:nvSpPr>
      <xdr:spPr>
        <a:xfrm>
          <a:off x="13436111" y="945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74,118</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73767</xdr:rowOff>
    </xdr:from>
    <xdr:to>
      <xdr:col>18</xdr:col>
      <xdr:colOff>492125</xdr:colOff>
      <xdr:row>57</xdr:row>
      <xdr:rowOff>3917</xdr:rowOff>
    </xdr:to>
    <xdr:sp macro="" textlink="">
      <xdr:nvSpPr>
        <xdr:cNvPr id="599" name="円/楕円 598"/>
        <xdr:cNvSpPr/>
      </xdr:nvSpPr>
      <xdr:spPr>
        <a:xfrm>
          <a:off x="12763500" y="967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20444</xdr:rowOff>
    </xdr:from>
    <xdr:ext cx="534377" cy="259045"/>
    <xdr:sp macro="" textlink="">
      <xdr:nvSpPr>
        <xdr:cNvPr id="600" name="テキスト ボックス 599"/>
        <xdr:cNvSpPr txBox="1"/>
      </xdr:nvSpPr>
      <xdr:spPr>
        <a:xfrm>
          <a:off x="12547111" y="945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74,817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111365</xdr:rowOff>
    </xdr:from>
    <xdr:to>
      <xdr:col>23</xdr:col>
      <xdr:colOff>517525</xdr:colOff>
      <xdr:row>77</xdr:row>
      <xdr:rowOff>163023</xdr:rowOff>
    </xdr:to>
    <xdr:cxnSp macro="">
      <xdr:nvCxnSpPr>
        <xdr:cNvPr id="625" name="直線コネクタ 624"/>
        <xdr:cNvCxnSpPr/>
      </xdr:nvCxnSpPr>
      <xdr:spPr>
        <a:xfrm>
          <a:off x="15481300" y="13313015"/>
          <a:ext cx="838200" cy="5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132294</xdr:rowOff>
    </xdr:from>
    <xdr:ext cx="469744" cy="259045"/>
    <xdr:sp macro="" textlink="">
      <xdr:nvSpPr>
        <xdr:cNvPr id="626" name="災害復旧費平均値テキスト"/>
        <xdr:cNvSpPr txBox="1"/>
      </xdr:nvSpPr>
      <xdr:spPr>
        <a:xfrm>
          <a:off x="16370300" y="1316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111365</xdr:rowOff>
    </xdr:from>
    <xdr:to>
      <xdr:col>22</xdr:col>
      <xdr:colOff>365125</xdr:colOff>
      <xdr:row>78</xdr:row>
      <xdr:rowOff>4837</xdr:rowOff>
    </xdr:to>
    <xdr:cxnSp macro="">
      <xdr:nvCxnSpPr>
        <xdr:cNvPr id="628" name="直線コネクタ 627"/>
        <xdr:cNvCxnSpPr/>
      </xdr:nvCxnSpPr>
      <xdr:spPr>
        <a:xfrm flipV="1">
          <a:off x="14592300" y="13313015"/>
          <a:ext cx="8890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33780</xdr:rowOff>
    </xdr:from>
    <xdr:ext cx="469744" cy="259045"/>
    <xdr:sp macro="" textlink="">
      <xdr:nvSpPr>
        <xdr:cNvPr id="630" name="テキスト ボックス 629"/>
        <xdr:cNvSpPr txBox="1"/>
      </xdr:nvSpPr>
      <xdr:spPr>
        <a:xfrm>
          <a:off x="15246427" y="1340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1152</xdr:rowOff>
    </xdr:from>
    <xdr:to>
      <xdr:col>21</xdr:col>
      <xdr:colOff>161925</xdr:colOff>
      <xdr:row>78</xdr:row>
      <xdr:rowOff>4837</xdr:rowOff>
    </xdr:to>
    <xdr:cxnSp macro="">
      <xdr:nvCxnSpPr>
        <xdr:cNvPr id="631" name="直線コネクタ 630"/>
        <xdr:cNvCxnSpPr/>
      </xdr:nvCxnSpPr>
      <xdr:spPr>
        <a:xfrm>
          <a:off x="13703300" y="13374252"/>
          <a:ext cx="889000" cy="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41429</xdr:rowOff>
    </xdr:from>
    <xdr:ext cx="469744" cy="259045"/>
    <xdr:sp macro="" textlink="">
      <xdr:nvSpPr>
        <xdr:cNvPr id="633" name="テキスト ボックス 632"/>
        <xdr:cNvSpPr txBox="1"/>
      </xdr:nvSpPr>
      <xdr:spPr>
        <a:xfrm>
          <a:off x="14357427" y="1307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166171</xdr:rowOff>
    </xdr:from>
    <xdr:to>
      <xdr:col>19</xdr:col>
      <xdr:colOff>644525</xdr:colOff>
      <xdr:row>78</xdr:row>
      <xdr:rowOff>1152</xdr:rowOff>
    </xdr:to>
    <xdr:cxnSp macro="">
      <xdr:nvCxnSpPr>
        <xdr:cNvPr id="634" name="直線コネクタ 633"/>
        <xdr:cNvCxnSpPr/>
      </xdr:nvCxnSpPr>
      <xdr:spPr>
        <a:xfrm>
          <a:off x="12814300" y="13367821"/>
          <a:ext cx="889000" cy="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112223</xdr:rowOff>
    </xdr:from>
    <xdr:to>
      <xdr:col>23</xdr:col>
      <xdr:colOff>568325</xdr:colOff>
      <xdr:row>78</xdr:row>
      <xdr:rowOff>42373</xdr:rowOff>
    </xdr:to>
    <xdr:sp macro="" textlink="">
      <xdr:nvSpPr>
        <xdr:cNvPr id="644" name="円/楕円 643"/>
        <xdr:cNvSpPr/>
      </xdr:nvSpPr>
      <xdr:spPr>
        <a:xfrm>
          <a:off x="16268700" y="1331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87844</xdr:rowOff>
    </xdr:from>
    <xdr:ext cx="469744" cy="259045"/>
    <xdr:sp macro="" textlink="">
      <xdr:nvSpPr>
        <xdr:cNvPr id="645" name="災害復旧費該当値テキスト"/>
        <xdr:cNvSpPr txBox="1"/>
      </xdr:nvSpPr>
      <xdr:spPr>
        <a:xfrm>
          <a:off x="16370300" y="1328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5,919</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60565</xdr:rowOff>
    </xdr:from>
    <xdr:to>
      <xdr:col>22</xdr:col>
      <xdr:colOff>415925</xdr:colOff>
      <xdr:row>77</xdr:row>
      <xdr:rowOff>162165</xdr:rowOff>
    </xdr:to>
    <xdr:sp macro="" textlink="">
      <xdr:nvSpPr>
        <xdr:cNvPr id="646" name="円/楕円 645"/>
        <xdr:cNvSpPr/>
      </xdr:nvSpPr>
      <xdr:spPr>
        <a:xfrm>
          <a:off x="15430500" y="1326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7242</xdr:rowOff>
    </xdr:from>
    <xdr:ext cx="534377" cy="259045"/>
    <xdr:sp macro="" textlink="">
      <xdr:nvSpPr>
        <xdr:cNvPr id="647" name="テキスト ボックス 646"/>
        <xdr:cNvSpPr txBox="1"/>
      </xdr:nvSpPr>
      <xdr:spPr>
        <a:xfrm>
          <a:off x="15214111" y="1303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14,958</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125487</xdr:rowOff>
    </xdr:from>
    <xdr:to>
      <xdr:col>21</xdr:col>
      <xdr:colOff>212725</xdr:colOff>
      <xdr:row>78</xdr:row>
      <xdr:rowOff>55637</xdr:rowOff>
    </xdr:to>
    <xdr:sp macro="" textlink="">
      <xdr:nvSpPr>
        <xdr:cNvPr id="648" name="円/楕円 647"/>
        <xdr:cNvSpPr/>
      </xdr:nvSpPr>
      <xdr:spPr>
        <a:xfrm>
          <a:off x="14541500" y="1332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46764</xdr:rowOff>
    </xdr:from>
    <xdr:ext cx="469744" cy="259045"/>
    <xdr:sp macro="" textlink="">
      <xdr:nvSpPr>
        <xdr:cNvPr id="649" name="テキスト ボックス 648"/>
        <xdr:cNvSpPr txBox="1"/>
      </xdr:nvSpPr>
      <xdr:spPr>
        <a:xfrm>
          <a:off x="14357427" y="1341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3,598</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121802</xdr:rowOff>
    </xdr:from>
    <xdr:to>
      <xdr:col>20</xdr:col>
      <xdr:colOff>9525</xdr:colOff>
      <xdr:row>78</xdr:row>
      <xdr:rowOff>51952</xdr:rowOff>
    </xdr:to>
    <xdr:sp macro="" textlink="">
      <xdr:nvSpPr>
        <xdr:cNvPr id="650" name="円/楕円 649"/>
        <xdr:cNvSpPr/>
      </xdr:nvSpPr>
      <xdr:spPr>
        <a:xfrm>
          <a:off x="13652500" y="1332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43079</xdr:rowOff>
    </xdr:from>
    <xdr:ext cx="469744" cy="259045"/>
    <xdr:sp macro="" textlink="">
      <xdr:nvSpPr>
        <xdr:cNvPr id="651" name="テキスト ボックス 650"/>
        <xdr:cNvSpPr txBox="1"/>
      </xdr:nvSpPr>
      <xdr:spPr>
        <a:xfrm>
          <a:off x="13468427" y="1341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4,243</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115371</xdr:rowOff>
    </xdr:from>
    <xdr:to>
      <xdr:col>18</xdr:col>
      <xdr:colOff>492125</xdr:colOff>
      <xdr:row>78</xdr:row>
      <xdr:rowOff>45521</xdr:rowOff>
    </xdr:to>
    <xdr:sp macro="" textlink="">
      <xdr:nvSpPr>
        <xdr:cNvPr id="652" name="円/楕円 651"/>
        <xdr:cNvSpPr/>
      </xdr:nvSpPr>
      <xdr:spPr>
        <a:xfrm>
          <a:off x="12763500" y="1331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36648</xdr:rowOff>
    </xdr:from>
    <xdr:ext cx="469744" cy="259045"/>
    <xdr:sp macro="" textlink="">
      <xdr:nvSpPr>
        <xdr:cNvPr id="653" name="テキスト ボックス 652"/>
        <xdr:cNvSpPr txBox="1"/>
      </xdr:nvSpPr>
      <xdr:spPr>
        <a:xfrm>
          <a:off x="12579427" y="1340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159938</xdr:rowOff>
    </xdr:from>
    <xdr:to>
      <xdr:col>23</xdr:col>
      <xdr:colOff>517525</xdr:colOff>
      <xdr:row>95</xdr:row>
      <xdr:rowOff>27451</xdr:rowOff>
    </xdr:to>
    <xdr:cxnSp macro="">
      <xdr:nvCxnSpPr>
        <xdr:cNvPr id="678" name="直線コネクタ 677"/>
        <xdr:cNvCxnSpPr/>
      </xdr:nvCxnSpPr>
      <xdr:spPr>
        <a:xfrm>
          <a:off x="15481300" y="16276238"/>
          <a:ext cx="838200" cy="3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76111</xdr:rowOff>
    </xdr:from>
    <xdr:ext cx="534377" cy="259045"/>
    <xdr:sp macro="" textlink="">
      <xdr:nvSpPr>
        <xdr:cNvPr id="679" name="公債費平均値テキスト"/>
        <xdr:cNvSpPr txBox="1"/>
      </xdr:nvSpPr>
      <xdr:spPr>
        <a:xfrm>
          <a:off x="16370300" y="16363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134643</xdr:rowOff>
    </xdr:from>
    <xdr:to>
      <xdr:col>22</xdr:col>
      <xdr:colOff>365125</xdr:colOff>
      <xdr:row>94</xdr:row>
      <xdr:rowOff>159938</xdr:rowOff>
    </xdr:to>
    <xdr:cxnSp macro="">
      <xdr:nvCxnSpPr>
        <xdr:cNvPr id="681" name="直線コネクタ 680"/>
        <xdr:cNvCxnSpPr/>
      </xdr:nvCxnSpPr>
      <xdr:spPr>
        <a:xfrm>
          <a:off x="14592300" y="16250943"/>
          <a:ext cx="889000" cy="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168712</xdr:rowOff>
    </xdr:from>
    <xdr:ext cx="534377" cy="259045"/>
    <xdr:sp macro="" textlink="">
      <xdr:nvSpPr>
        <xdr:cNvPr id="683" name="テキスト ボックス 682"/>
        <xdr:cNvSpPr txBox="1"/>
      </xdr:nvSpPr>
      <xdr:spPr>
        <a:xfrm>
          <a:off x="15214111" y="164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118424</xdr:rowOff>
    </xdr:from>
    <xdr:to>
      <xdr:col>21</xdr:col>
      <xdr:colOff>161925</xdr:colOff>
      <xdr:row>94</xdr:row>
      <xdr:rowOff>134643</xdr:rowOff>
    </xdr:to>
    <xdr:cxnSp macro="">
      <xdr:nvCxnSpPr>
        <xdr:cNvPr id="684" name="直線コネクタ 683"/>
        <xdr:cNvCxnSpPr/>
      </xdr:nvCxnSpPr>
      <xdr:spPr>
        <a:xfrm>
          <a:off x="13703300" y="16234724"/>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157847</xdr:rowOff>
    </xdr:from>
    <xdr:ext cx="534377" cy="259045"/>
    <xdr:sp macro="" textlink="">
      <xdr:nvSpPr>
        <xdr:cNvPr id="686" name="テキスト ボックス 685"/>
        <xdr:cNvSpPr txBox="1"/>
      </xdr:nvSpPr>
      <xdr:spPr>
        <a:xfrm>
          <a:off x="14325111" y="164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73047</xdr:rowOff>
    </xdr:from>
    <xdr:to>
      <xdr:col>19</xdr:col>
      <xdr:colOff>644525</xdr:colOff>
      <xdr:row>94</xdr:row>
      <xdr:rowOff>118424</xdr:rowOff>
    </xdr:to>
    <xdr:cxnSp macro="">
      <xdr:nvCxnSpPr>
        <xdr:cNvPr id="687" name="直線コネクタ 686"/>
        <xdr:cNvCxnSpPr/>
      </xdr:nvCxnSpPr>
      <xdr:spPr>
        <a:xfrm>
          <a:off x="12814300" y="16189347"/>
          <a:ext cx="889000" cy="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142547</xdr:rowOff>
    </xdr:from>
    <xdr:ext cx="534377" cy="259045"/>
    <xdr:sp macro="" textlink="">
      <xdr:nvSpPr>
        <xdr:cNvPr id="689" name="テキスト ボックス 688"/>
        <xdr:cNvSpPr txBox="1"/>
      </xdr:nvSpPr>
      <xdr:spPr>
        <a:xfrm>
          <a:off x="13436111" y="164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91" name="テキスト ボックス 690"/>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148101</xdr:rowOff>
    </xdr:from>
    <xdr:to>
      <xdr:col>23</xdr:col>
      <xdr:colOff>568325</xdr:colOff>
      <xdr:row>95</xdr:row>
      <xdr:rowOff>78251</xdr:rowOff>
    </xdr:to>
    <xdr:sp macro="" textlink="">
      <xdr:nvSpPr>
        <xdr:cNvPr id="697" name="円/楕円 696"/>
        <xdr:cNvSpPr/>
      </xdr:nvSpPr>
      <xdr:spPr>
        <a:xfrm>
          <a:off x="16268700" y="1626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170978</xdr:rowOff>
    </xdr:from>
    <xdr:ext cx="534377" cy="259045"/>
    <xdr:sp macro="" textlink="">
      <xdr:nvSpPr>
        <xdr:cNvPr id="698" name="公債費該当値テキスト"/>
        <xdr:cNvSpPr txBox="1"/>
      </xdr:nvSpPr>
      <xdr:spPr>
        <a:xfrm>
          <a:off x="16370300" y="1611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89,641</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109138</xdr:rowOff>
    </xdr:from>
    <xdr:to>
      <xdr:col>22</xdr:col>
      <xdr:colOff>415925</xdr:colOff>
      <xdr:row>95</xdr:row>
      <xdr:rowOff>39288</xdr:rowOff>
    </xdr:to>
    <xdr:sp macro="" textlink="">
      <xdr:nvSpPr>
        <xdr:cNvPr id="699" name="円/楕円 698"/>
        <xdr:cNvSpPr/>
      </xdr:nvSpPr>
      <xdr:spPr>
        <a:xfrm>
          <a:off x="15430500" y="162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55815</xdr:rowOff>
    </xdr:from>
    <xdr:ext cx="534377" cy="259045"/>
    <xdr:sp macro="" textlink="">
      <xdr:nvSpPr>
        <xdr:cNvPr id="700" name="テキスト ボックス 699"/>
        <xdr:cNvSpPr txBox="1"/>
      </xdr:nvSpPr>
      <xdr:spPr>
        <a:xfrm>
          <a:off x="15214111" y="160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96,459</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83843</xdr:rowOff>
    </xdr:from>
    <xdr:to>
      <xdr:col>21</xdr:col>
      <xdr:colOff>212725</xdr:colOff>
      <xdr:row>95</xdr:row>
      <xdr:rowOff>13993</xdr:rowOff>
    </xdr:to>
    <xdr:sp macro="" textlink="">
      <xdr:nvSpPr>
        <xdr:cNvPr id="701" name="円/楕円 700"/>
        <xdr:cNvSpPr/>
      </xdr:nvSpPr>
      <xdr:spPr>
        <a:xfrm>
          <a:off x="14541500" y="1620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93</xdr:row>
      <xdr:rowOff>30520</xdr:rowOff>
    </xdr:from>
    <xdr:ext cx="599010" cy="259045"/>
    <xdr:sp macro="" textlink="">
      <xdr:nvSpPr>
        <xdr:cNvPr id="702" name="テキスト ボックス 701"/>
        <xdr:cNvSpPr txBox="1"/>
      </xdr:nvSpPr>
      <xdr:spPr>
        <a:xfrm>
          <a:off x="14292794" y="1597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100,885</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67624</xdr:rowOff>
    </xdr:from>
    <xdr:to>
      <xdr:col>20</xdr:col>
      <xdr:colOff>9525</xdr:colOff>
      <xdr:row>94</xdr:row>
      <xdr:rowOff>169224</xdr:rowOff>
    </xdr:to>
    <xdr:sp macro="" textlink="">
      <xdr:nvSpPr>
        <xdr:cNvPr id="703" name="円/楕円 702"/>
        <xdr:cNvSpPr/>
      </xdr:nvSpPr>
      <xdr:spPr>
        <a:xfrm>
          <a:off x="13652500" y="1618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93</xdr:row>
      <xdr:rowOff>14301</xdr:rowOff>
    </xdr:from>
    <xdr:ext cx="599010" cy="259045"/>
    <xdr:sp macro="" textlink="">
      <xdr:nvSpPr>
        <xdr:cNvPr id="704" name="テキスト ボックス 703"/>
        <xdr:cNvSpPr txBox="1"/>
      </xdr:nvSpPr>
      <xdr:spPr>
        <a:xfrm>
          <a:off x="13403794" y="1595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103,723</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22247</xdr:rowOff>
    </xdr:from>
    <xdr:to>
      <xdr:col>18</xdr:col>
      <xdr:colOff>492125</xdr:colOff>
      <xdr:row>94</xdr:row>
      <xdr:rowOff>123847</xdr:rowOff>
    </xdr:to>
    <xdr:sp macro="" textlink="">
      <xdr:nvSpPr>
        <xdr:cNvPr id="705" name="円/楕円 704"/>
        <xdr:cNvSpPr/>
      </xdr:nvSpPr>
      <xdr:spPr>
        <a:xfrm>
          <a:off x="12763500" y="1613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140374</xdr:rowOff>
    </xdr:from>
    <xdr:ext cx="599010" cy="259045"/>
    <xdr:sp macro="" textlink="">
      <xdr:nvSpPr>
        <xdr:cNvPr id="706" name="テキスト ボックス 705"/>
        <xdr:cNvSpPr txBox="1"/>
      </xdr:nvSpPr>
      <xdr:spPr>
        <a:xfrm>
          <a:off x="12514794" y="1591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111,663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mn-ea"/>
              <a:ea typeface="+mn-ea"/>
            </a:rPr>
            <a:t>【</a:t>
          </a:r>
          <a:r>
            <a:rPr kumimoji="1" lang="ja-JP" altLang="en-US" sz="1300">
              <a:latin typeface="+mn-ea"/>
              <a:ea typeface="+mn-ea"/>
            </a:rPr>
            <a:t>議会費</a:t>
          </a:r>
          <a:r>
            <a:rPr kumimoji="1" lang="en-US" altLang="ja-JP" sz="1300">
              <a:latin typeface="+mn-ea"/>
              <a:ea typeface="+mn-ea"/>
            </a:rPr>
            <a:t>】</a:t>
          </a:r>
          <a:r>
            <a:rPr kumimoji="1" lang="ja-JP" altLang="en-US" sz="1300">
              <a:latin typeface="+mn-ea"/>
              <a:ea typeface="+mn-ea"/>
            </a:rPr>
            <a:t>議員の補填（１名</a:t>
          </a:r>
          <a:r>
            <a:rPr kumimoji="1" lang="ja-JP" altLang="ja-JP" sz="1300">
              <a:solidFill>
                <a:schemeClr val="dk1"/>
              </a:solidFill>
              <a:effectLst/>
              <a:latin typeface="+mn-ea"/>
              <a:ea typeface="+mn-ea"/>
              <a:cs typeface="+mn-cs"/>
            </a:rPr>
            <a:t>欠員分</a:t>
          </a:r>
          <a:r>
            <a:rPr kumimoji="1" lang="ja-JP" altLang="en-US" sz="1300">
              <a:latin typeface="+mn-ea"/>
              <a:ea typeface="+mn-ea"/>
            </a:rPr>
            <a:t>）などにより前年比＋</a:t>
          </a:r>
          <a:r>
            <a:rPr kumimoji="1" lang="en-US" altLang="ja-JP" sz="1300">
              <a:latin typeface="+mn-ea"/>
              <a:ea typeface="+mn-ea"/>
            </a:rPr>
            <a:t>709</a:t>
          </a:r>
          <a:r>
            <a:rPr kumimoji="1" lang="ja-JP" altLang="en-US" sz="1300">
              <a:latin typeface="+mn-ea"/>
              <a:ea typeface="+mn-ea"/>
            </a:rPr>
            <a:t>円。　　　</a:t>
          </a:r>
          <a:r>
            <a:rPr kumimoji="1" lang="en-US" altLang="ja-JP" sz="1300">
              <a:latin typeface="+mn-ea"/>
              <a:ea typeface="+mn-ea"/>
            </a:rPr>
            <a:t>【</a:t>
          </a:r>
          <a:r>
            <a:rPr kumimoji="1" lang="ja-JP" altLang="en-US" sz="1300">
              <a:latin typeface="+mn-ea"/>
              <a:ea typeface="+mn-ea"/>
            </a:rPr>
            <a:t>総務費</a:t>
          </a:r>
          <a:r>
            <a:rPr kumimoji="1" lang="en-US" altLang="ja-JP" sz="1300">
              <a:latin typeface="+mn-ea"/>
              <a:ea typeface="+mn-ea"/>
            </a:rPr>
            <a:t>】</a:t>
          </a:r>
          <a:r>
            <a:rPr kumimoji="1" lang="ja-JP" altLang="en-US" sz="1300">
              <a:latin typeface="+mn-ea"/>
              <a:ea typeface="+mn-ea"/>
            </a:rPr>
            <a:t>地方創生（独自）先行型交付金の皆増やふるさと納税返戻品の増及び飯豊分校解体工事の皆減、衆議院議員選挙費の皆減などにより、前年比＋</a:t>
          </a:r>
          <a:r>
            <a:rPr kumimoji="1" lang="en-US" altLang="ja-JP" sz="1300">
              <a:latin typeface="+mn-ea"/>
              <a:ea typeface="+mn-ea"/>
            </a:rPr>
            <a:t>30,175</a:t>
          </a:r>
          <a:r>
            <a:rPr kumimoji="1" lang="ja-JP" altLang="en-US" sz="1300">
              <a:latin typeface="+mn-ea"/>
              <a:ea typeface="+mn-ea"/>
            </a:rPr>
            <a:t>円。</a:t>
          </a:r>
          <a:endParaRPr kumimoji="1" lang="en-US" altLang="ja-JP" sz="1300">
            <a:latin typeface="+mn-ea"/>
            <a:ea typeface="+mn-ea"/>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latin typeface="+mn-ea"/>
              <a:ea typeface="+mn-ea"/>
            </a:rPr>
            <a:t>【</a:t>
          </a:r>
          <a:r>
            <a:rPr kumimoji="1" lang="ja-JP" altLang="en-US" sz="1300">
              <a:latin typeface="+mn-ea"/>
              <a:ea typeface="+mn-ea"/>
            </a:rPr>
            <a:t>民生費</a:t>
          </a:r>
          <a:r>
            <a:rPr kumimoji="1" lang="en-US" altLang="ja-JP" sz="1300">
              <a:latin typeface="+mn-ea"/>
              <a:ea typeface="+mn-ea"/>
            </a:rPr>
            <a:t>】</a:t>
          </a:r>
          <a:r>
            <a:rPr kumimoji="1" lang="ja-JP" altLang="en-US" sz="1300">
              <a:latin typeface="+mn-ea"/>
              <a:ea typeface="+mn-ea"/>
            </a:rPr>
            <a:t>障がい者自立支援事業の増加や、緊急支援商品券発行事業（地域消費喚起・生活支援型）の皆増及びつばき保育園屋外運動場整備工事の皆減により</a:t>
          </a:r>
          <a:r>
            <a:rPr kumimoji="1" lang="ja-JP" altLang="ja-JP" sz="1300">
              <a:solidFill>
                <a:schemeClr val="dk1"/>
              </a:solidFill>
              <a:effectLst/>
              <a:latin typeface="+mn-ea"/>
              <a:ea typeface="+mn-ea"/>
              <a:cs typeface="+mn-cs"/>
            </a:rPr>
            <a:t>、前年比</a:t>
          </a:r>
          <a:r>
            <a:rPr kumimoji="1" lang="ja-JP" altLang="en-US" sz="1300">
              <a:solidFill>
                <a:schemeClr val="dk1"/>
              </a:solidFill>
              <a:effectLst/>
              <a:latin typeface="+mn-ea"/>
              <a:ea typeface="+mn-ea"/>
              <a:cs typeface="+mn-cs"/>
            </a:rPr>
            <a:t>▲</a:t>
          </a:r>
          <a:r>
            <a:rPr kumimoji="1" lang="en-US" altLang="ja-JP" sz="1300">
              <a:solidFill>
                <a:schemeClr val="dk1"/>
              </a:solidFill>
              <a:effectLst/>
              <a:latin typeface="+mn-ea"/>
              <a:ea typeface="+mn-ea"/>
              <a:cs typeface="+mn-cs"/>
            </a:rPr>
            <a:t>1,753</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　　　</a:t>
          </a:r>
          <a:r>
            <a:rPr kumimoji="1" lang="en-US" altLang="ja-JP" sz="1300">
              <a:latin typeface="+mn-ea"/>
              <a:ea typeface="+mn-ea"/>
            </a:rPr>
            <a:t>【</a:t>
          </a:r>
          <a:r>
            <a:rPr kumimoji="1" lang="ja-JP" altLang="en-US" sz="1300">
              <a:latin typeface="+mn-ea"/>
              <a:ea typeface="+mn-ea"/>
            </a:rPr>
            <a:t>衛生費</a:t>
          </a:r>
          <a:r>
            <a:rPr kumimoji="1" lang="en-US" altLang="ja-JP" sz="1300">
              <a:latin typeface="+mn-ea"/>
              <a:ea typeface="+mn-ea"/>
            </a:rPr>
            <a:t>】</a:t>
          </a:r>
          <a:r>
            <a:rPr kumimoji="1" lang="ja-JP" altLang="en-US" sz="1300">
              <a:latin typeface="+mn-ea"/>
              <a:ea typeface="+mn-ea"/>
            </a:rPr>
            <a:t>水道会計補助金や置賜広域病院組合負担金の増加により</a:t>
          </a:r>
          <a:r>
            <a:rPr kumimoji="1" lang="ja-JP" altLang="ja-JP" sz="1300">
              <a:solidFill>
                <a:schemeClr val="dk1"/>
              </a:solidFill>
              <a:effectLst/>
              <a:latin typeface="+mn-ea"/>
              <a:ea typeface="+mn-ea"/>
              <a:cs typeface="+mn-cs"/>
            </a:rPr>
            <a:t>、前年比</a:t>
          </a:r>
          <a:r>
            <a:rPr kumimoji="1" lang="ja-JP" altLang="en-US" sz="1300">
              <a:solidFill>
                <a:schemeClr val="dk1"/>
              </a:solidFill>
              <a:effectLst/>
              <a:latin typeface="+mn-ea"/>
              <a:ea typeface="+mn-ea"/>
              <a:cs typeface="+mn-cs"/>
            </a:rPr>
            <a:t>＋</a:t>
          </a:r>
          <a:r>
            <a:rPr kumimoji="1" lang="en-US" altLang="ja-JP" sz="1300">
              <a:solidFill>
                <a:schemeClr val="dk1"/>
              </a:solidFill>
              <a:effectLst/>
              <a:latin typeface="+mn-ea"/>
              <a:ea typeface="+mn-ea"/>
              <a:cs typeface="+mn-cs"/>
            </a:rPr>
            <a:t>2,927</a:t>
          </a:r>
          <a:r>
            <a:rPr kumimoji="1" lang="ja-JP" altLang="ja-JP" sz="1300">
              <a:solidFill>
                <a:schemeClr val="dk1"/>
              </a:solidFill>
              <a:effectLst/>
              <a:latin typeface="+mn-ea"/>
              <a:ea typeface="+mn-ea"/>
              <a:cs typeface="+mn-cs"/>
            </a:rPr>
            <a:t>円。</a:t>
          </a:r>
          <a:endParaRPr kumimoji="1" lang="en-US" altLang="ja-JP" sz="1300">
            <a:solidFill>
              <a:schemeClr val="dk1"/>
            </a:solidFill>
            <a:effectLst/>
            <a:latin typeface="+mn-ea"/>
            <a:ea typeface="+mn-ea"/>
            <a:cs typeface="+mn-cs"/>
          </a:endParaRPr>
        </a:p>
        <a:p>
          <a:r>
            <a:rPr kumimoji="1" lang="en-US" altLang="ja-JP" sz="1300">
              <a:latin typeface="+mn-ea"/>
              <a:ea typeface="+mn-ea"/>
            </a:rPr>
            <a:t>【</a:t>
          </a:r>
          <a:r>
            <a:rPr kumimoji="1" lang="ja-JP" altLang="en-US" sz="1300">
              <a:latin typeface="+mn-ea"/>
              <a:ea typeface="+mn-ea"/>
            </a:rPr>
            <a:t>労働費</a:t>
          </a:r>
          <a:r>
            <a:rPr kumimoji="1" lang="en-US" altLang="ja-JP" sz="1300">
              <a:latin typeface="+mn-ea"/>
              <a:ea typeface="+mn-ea"/>
            </a:rPr>
            <a:t>】</a:t>
          </a:r>
          <a:r>
            <a:rPr kumimoji="1" lang="ja-JP" altLang="en-US" sz="1300">
              <a:latin typeface="+mn-ea"/>
              <a:ea typeface="+mn-ea"/>
            </a:rPr>
            <a:t>地域人づくり事業の皆減により、</a:t>
          </a:r>
          <a:r>
            <a:rPr kumimoji="1" lang="ja-JP" altLang="ja-JP" sz="1300">
              <a:solidFill>
                <a:schemeClr val="dk1"/>
              </a:solidFill>
              <a:effectLst/>
              <a:latin typeface="+mn-ea"/>
              <a:ea typeface="+mn-ea"/>
              <a:cs typeface="+mn-cs"/>
            </a:rPr>
            <a:t>前年比</a:t>
          </a:r>
          <a:r>
            <a:rPr kumimoji="1" lang="ja-JP" altLang="en-US" sz="1300">
              <a:solidFill>
                <a:schemeClr val="dk1"/>
              </a:solidFill>
              <a:effectLst/>
              <a:latin typeface="+mn-ea"/>
              <a:ea typeface="+mn-ea"/>
              <a:cs typeface="+mn-cs"/>
            </a:rPr>
            <a:t>▲</a:t>
          </a:r>
          <a:r>
            <a:rPr kumimoji="1" lang="en-US" altLang="ja-JP" sz="1300">
              <a:solidFill>
                <a:schemeClr val="dk1"/>
              </a:solidFill>
              <a:effectLst/>
              <a:latin typeface="+mn-ea"/>
              <a:ea typeface="+mn-ea"/>
              <a:cs typeface="+mn-cs"/>
            </a:rPr>
            <a:t>3,255</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農林水産業費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多面的機能支払交付金の増加や</a:t>
          </a:r>
          <a:r>
            <a:rPr kumimoji="1" lang="ja-JP" altLang="ja-JP" sz="1300">
              <a:solidFill>
                <a:schemeClr val="dk1"/>
              </a:solidFill>
              <a:effectLst/>
              <a:latin typeface="+mn-ea"/>
              <a:ea typeface="+mn-ea"/>
              <a:cs typeface="+mn-cs"/>
            </a:rPr>
            <a:t>桧枝岐</a:t>
          </a:r>
          <a:r>
            <a:rPr kumimoji="1" lang="ja-JP" altLang="en-US" sz="1300">
              <a:solidFill>
                <a:schemeClr val="dk1"/>
              </a:solidFill>
              <a:effectLst/>
              <a:latin typeface="+mn-ea"/>
              <a:ea typeface="+mn-ea"/>
              <a:cs typeface="+mn-cs"/>
            </a:rPr>
            <a:t>線林道施設整備事業の皆増により、前年比＋</a:t>
          </a:r>
          <a:r>
            <a:rPr kumimoji="1" lang="en-US" altLang="ja-JP" sz="1300">
              <a:solidFill>
                <a:schemeClr val="dk1"/>
              </a:solidFill>
              <a:effectLst/>
              <a:latin typeface="+mn-ea"/>
              <a:ea typeface="+mn-ea"/>
              <a:cs typeface="+mn-cs"/>
            </a:rPr>
            <a:t>29,420</a:t>
          </a:r>
          <a:r>
            <a:rPr kumimoji="1" lang="ja-JP" altLang="en-US" sz="1300">
              <a:solidFill>
                <a:schemeClr val="dk1"/>
              </a:solidFill>
              <a:effectLst/>
              <a:latin typeface="+mn-ea"/>
              <a:ea typeface="+mn-ea"/>
              <a:cs typeface="+mn-cs"/>
            </a:rPr>
            <a:t>円。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商工費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起業支援施設整備事業の皆増により、前年比＋</a:t>
          </a:r>
          <a:r>
            <a:rPr kumimoji="1" lang="en-US" altLang="ja-JP" sz="1300">
              <a:solidFill>
                <a:schemeClr val="dk1"/>
              </a:solidFill>
              <a:effectLst/>
              <a:latin typeface="+mn-ea"/>
              <a:ea typeface="+mn-ea"/>
              <a:cs typeface="+mn-cs"/>
            </a:rPr>
            <a:t>65,144</a:t>
          </a:r>
          <a:r>
            <a:rPr kumimoji="1" lang="ja-JP" altLang="en-US" sz="1300">
              <a:solidFill>
                <a:schemeClr val="dk1"/>
              </a:solidFill>
              <a:effectLst/>
              <a:latin typeface="+mn-ea"/>
              <a:ea typeface="+mn-ea"/>
              <a:cs typeface="+mn-cs"/>
            </a:rPr>
            <a:t>円</a:t>
          </a:r>
          <a:endParaRPr kumimoji="1" lang="en-US" altLang="ja-JP" sz="1300">
            <a:solidFill>
              <a:schemeClr val="dk1"/>
            </a:solidFill>
            <a:effectLst/>
            <a:latin typeface="+mn-ea"/>
            <a:ea typeface="+mn-ea"/>
            <a:cs typeface="+mn-cs"/>
          </a:endParaRPr>
        </a:p>
        <a:p>
          <a:r>
            <a:rPr kumimoji="1" lang="en-US" altLang="ja-JP" sz="1300">
              <a:latin typeface="+mn-ea"/>
              <a:ea typeface="+mn-ea"/>
            </a:rPr>
            <a:t>【</a:t>
          </a:r>
          <a:r>
            <a:rPr kumimoji="1" lang="ja-JP" altLang="en-US" sz="1300">
              <a:latin typeface="+mn-ea"/>
              <a:ea typeface="+mn-ea"/>
            </a:rPr>
            <a:t>土木費</a:t>
          </a:r>
          <a:r>
            <a:rPr kumimoji="1" lang="en-US" altLang="ja-JP" sz="1300">
              <a:latin typeface="+mn-ea"/>
              <a:ea typeface="+mn-ea"/>
            </a:rPr>
            <a:t>】</a:t>
          </a:r>
          <a:r>
            <a:rPr kumimoji="1" lang="ja-JP" altLang="en-US" sz="1300">
              <a:latin typeface="+mn-ea"/>
              <a:ea typeface="+mn-ea"/>
            </a:rPr>
            <a:t>道路改良事業の増加や除雪等維持補修費及び除雪委託業務の減少により、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27,679</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消防費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耐震性貯水槽設置工事や軽積載車整備事業の皆減により、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3,585</a:t>
          </a:r>
          <a:r>
            <a:rPr kumimoji="1" lang="ja-JP" altLang="ja-JP" sz="1300">
              <a:solidFill>
                <a:schemeClr val="dk1"/>
              </a:solidFill>
              <a:effectLst/>
              <a:latin typeface="+mn-ea"/>
              <a:ea typeface="+mn-ea"/>
              <a:cs typeface="+mn-cs"/>
            </a:rPr>
            <a:t>円。</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教育費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飯豊中学校再生可能エネルギー設備導入工事及び調理場業務委託料の皆増や第一小学校改築事業の減少により、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65,602</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　　　</a:t>
          </a:r>
          <a:r>
            <a:rPr kumimoji="1" lang="en-US" altLang="ja-JP" sz="1300">
              <a:latin typeface="+mn-ea"/>
              <a:ea typeface="+mn-ea"/>
            </a:rPr>
            <a:t>【</a:t>
          </a:r>
          <a:r>
            <a:rPr kumimoji="1" lang="ja-JP" altLang="en-US" sz="1300">
              <a:latin typeface="+mn-ea"/>
              <a:ea typeface="+mn-ea"/>
            </a:rPr>
            <a:t>災害復旧費</a:t>
          </a:r>
          <a:r>
            <a:rPr kumimoji="1" lang="en-US" altLang="ja-JP" sz="1300">
              <a:latin typeface="+mn-ea"/>
              <a:ea typeface="+mn-ea"/>
            </a:rPr>
            <a:t>】</a:t>
          </a:r>
          <a:r>
            <a:rPr lang="ja-JP" altLang="en-US" sz="1300" b="0" i="0" u="none" strike="noStrike">
              <a:solidFill>
                <a:schemeClr val="dk1"/>
              </a:solidFill>
              <a:effectLst/>
              <a:latin typeface="+mn-ea"/>
              <a:ea typeface="+mn-ea"/>
              <a:cs typeface="+mn-cs"/>
            </a:rPr>
            <a:t>農地等災害復旧事業や林道等災害復旧事業の減少により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9,039</a:t>
          </a:r>
          <a:r>
            <a:rPr kumimoji="1" lang="ja-JP" altLang="ja-JP" sz="1300">
              <a:solidFill>
                <a:schemeClr val="dk1"/>
              </a:solidFill>
              <a:effectLst/>
              <a:latin typeface="+mn-ea"/>
              <a:ea typeface="+mn-ea"/>
              <a:cs typeface="+mn-cs"/>
            </a:rPr>
            <a:t>円。</a:t>
          </a:r>
          <a:endParaRPr kumimoji="1" lang="en-US" altLang="ja-JP" sz="1300">
            <a:solidFill>
              <a:schemeClr val="dk1"/>
            </a:solidFill>
            <a:effectLst/>
            <a:latin typeface="+mn-ea"/>
            <a:ea typeface="+mn-ea"/>
            <a:cs typeface="+mn-cs"/>
          </a:endParaRPr>
        </a:p>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公債費</a:t>
          </a:r>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大規模事業の償還終了により</a:t>
          </a:r>
          <a:r>
            <a:rPr kumimoji="1" lang="ja-JP" altLang="ja-JP" sz="1300">
              <a:solidFill>
                <a:schemeClr val="dk1"/>
              </a:solidFill>
              <a:effectLst/>
              <a:latin typeface="+mn-ea"/>
              <a:ea typeface="+mn-ea"/>
              <a:cs typeface="+mn-cs"/>
            </a:rPr>
            <a:t>、前年比▲</a:t>
          </a:r>
          <a:r>
            <a:rPr kumimoji="1" lang="en-US" altLang="ja-JP" sz="1300">
              <a:solidFill>
                <a:schemeClr val="dk1"/>
              </a:solidFill>
              <a:effectLst/>
              <a:latin typeface="+mn-ea"/>
              <a:ea typeface="+mn-ea"/>
              <a:cs typeface="+mn-cs"/>
            </a:rPr>
            <a:t>6,818</a:t>
          </a:r>
          <a:r>
            <a:rPr kumimoji="1" lang="ja-JP" altLang="ja-JP" sz="1300">
              <a:solidFill>
                <a:schemeClr val="dk1"/>
              </a:solidFill>
              <a:effectLst/>
              <a:latin typeface="+mn-ea"/>
              <a:ea typeface="+mn-ea"/>
              <a:cs typeface="+mn-cs"/>
            </a:rPr>
            <a:t>円。</a:t>
          </a:r>
          <a:endParaRPr kumimoji="1" lang="ja-JP" altLang="en-US" sz="1300">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　</a:t>
          </a:r>
          <a:r>
            <a:rPr lang="ja-JP" altLang="en-US" sz="1300" b="0" i="0" baseline="0">
              <a:solidFill>
                <a:schemeClr val="dk1"/>
              </a:solidFill>
              <a:effectLst/>
              <a:latin typeface="+mn-lt"/>
              <a:ea typeface="+mn-ea"/>
              <a:cs typeface="+mn-cs"/>
            </a:rPr>
            <a:t>平成２５年までは</a:t>
          </a:r>
          <a:r>
            <a:rPr lang="ja-JP" altLang="ja-JP" sz="1300" b="0" i="0" baseline="0">
              <a:solidFill>
                <a:schemeClr val="dk1"/>
              </a:solidFill>
              <a:effectLst/>
              <a:latin typeface="+mn-lt"/>
              <a:ea typeface="+mn-ea"/>
              <a:cs typeface="+mn-cs"/>
            </a:rPr>
            <a:t>地域活性化に資する各種臨時交付金事業の創設や普通交付税の増額などを要因として、財政調整基金の取崩しを最小限に抑制することができたことなどから、財政状況は改善方向にある。</a:t>
          </a:r>
          <a:endParaRPr lang="ja-JP" altLang="ja-JP" sz="1300">
            <a:effectLst/>
          </a:endParaRPr>
        </a:p>
        <a:p>
          <a:pPr rtl="0"/>
          <a:r>
            <a:rPr lang="ja-JP" altLang="ja-JP" sz="1300" b="0" i="0" baseline="0">
              <a:solidFill>
                <a:schemeClr val="dk1"/>
              </a:solidFill>
              <a:effectLst/>
              <a:latin typeface="+mn-lt"/>
              <a:ea typeface="+mn-ea"/>
              <a:cs typeface="+mn-cs"/>
            </a:rPr>
            <a:t>　ただ、実質単年度収支が赤字で年々増加傾向にあることから、財源基盤が脆弱で</a:t>
          </a:r>
          <a:r>
            <a:rPr lang="ja-JP" altLang="en-US" sz="1300" b="0" i="0" baseline="0">
              <a:solidFill>
                <a:schemeClr val="dk1"/>
              </a:solidFill>
              <a:effectLst/>
              <a:latin typeface="+mn-lt"/>
              <a:ea typeface="+mn-ea"/>
              <a:cs typeface="+mn-cs"/>
            </a:rPr>
            <a:t>地方</a:t>
          </a:r>
          <a:r>
            <a:rPr lang="ja-JP" altLang="ja-JP" sz="1300" b="0" i="0" baseline="0">
              <a:solidFill>
                <a:schemeClr val="dk1"/>
              </a:solidFill>
              <a:effectLst/>
              <a:latin typeface="+mn-lt"/>
              <a:ea typeface="+mn-ea"/>
              <a:cs typeface="+mn-cs"/>
            </a:rPr>
            <a:t>交付税頼みの財政構造に変わりはないため、</a:t>
          </a:r>
          <a:r>
            <a:rPr lang="ja-JP" altLang="en-US" sz="1300" b="0" i="0" baseline="0">
              <a:solidFill>
                <a:schemeClr val="dk1"/>
              </a:solidFill>
              <a:effectLst/>
              <a:latin typeface="+mn-lt"/>
              <a:ea typeface="+mn-ea"/>
              <a:cs typeface="+mn-cs"/>
            </a:rPr>
            <a:t>地方</a:t>
          </a:r>
          <a:r>
            <a:rPr lang="ja-JP" altLang="ja-JP" sz="1300" b="0" i="0" baseline="0">
              <a:solidFill>
                <a:schemeClr val="dk1"/>
              </a:solidFill>
              <a:effectLst/>
              <a:latin typeface="+mn-lt"/>
              <a:ea typeface="+mn-ea"/>
              <a:cs typeface="+mn-cs"/>
            </a:rPr>
            <a:t>交付税の動向には特に注視していくことが必要である。</a:t>
          </a:r>
          <a:endParaRPr lang="ja-JP" altLang="ja-JP" sz="13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　公営事業を含む全会計で赤字はないため連結赤字比率はない。</a:t>
          </a:r>
          <a:endParaRPr lang="ja-JP" altLang="ja-JP" sz="1300">
            <a:effectLst/>
          </a:endParaRPr>
        </a:p>
        <a:p>
          <a:pPr rtl="0"/>
          <a:r>
            <a:rPr lang="ja-JP" altLang="ja-JP" sz="1300" b="0" i="0" baseline="0">
              <a:solidFill>
                <a:schemeClr val="dk1"/>
              </a:solidFill>
              <a:effectLst/>
              <a:latin typeface="+mn-lt"/>
              <a:ea typeface="+mn-ea"/>
              <a:cs typeface="+mn-cs"/>
            </a:rPr>
            <a:t>　特に、水道事業会計においては、標準財政規模に対して大きな黒字となっている。これは、石綿セメント管更新工事が終了した１７年度以降、大規模事業を実施していないこと、また、補償金免除繰上償還により借入残高が減少したことが要因</a:t>
          </a:r>
          <a:r>
            <a:rPr lang="ja-JP" altLang="en-US" sz="1300" b="0" i="0" baseline="0">
              <a:solidFill>
                <a:schemeClr val="dk1"/>
              </a:solidFill>
              <a:effectLst/>
              <a:latin typeface="+mn-lt"/>
              <a:ea typeface="+mn-ea"/>
              <a:cs typeface="+mn-cs"/>
            </a:rPr>
            <a:t>となってい</a:t>
          </a:r>
          <a:r>
            <a:rPr lang="ja-JP" altLang="ja-JP" sz="1300" b="0" i="0" baseline="0">
              <a:solidFill>
                <a:schemeClr val="dk1"/>
              </a:solidFill>
              <a:effectLst/>
              <a:latin typeface="+mn-lt"/>
              <a:ea typeface="+mn-ea"/>
              <a:cs typeface="+mn-cs"/>
            </a:rPr>
            <a:t>る。</a:t>
          </a:r>
          <a:endParaRPr lang="ja-JP" altLang="ja-JP" sz="1300">
            <a:effectLst/>
          </a:endParaRPr>
        </a:p>
        <a:p>
          <a:pPr rtl="0"/>
          <a:r>
            <a:rPr lang="ja-JP" altLang="ja-JP" sz="1300" b="0" i="0" baseline="0">
              <a:solidFill>
                <a:schemeClr val="dk1"/>
              </a:solidFill>
              <a:effectLst/>
              <a:latin typeface="+mn-lt"/>
              <a:ea typeface="+mn-ea"/>
              <a:cs typeface="+mn-cs"/>
            </a:rPr>
            <a:t>　また、一般会計については、地方交付税や町税などの一般財源が減少しており、今後はさらに厳しい財政運営が想定される。</a:t>
          </a:r>
          <a:endParaRPr lang="ja-JP" altLang="ja-JP" sz="1300">
            <a:effectLst/>
          </a:endParaRPr>
        </a:p>
        <a:p>
          <a:pPr rtl="0"/>
          <a:r>
            <a:rPr lang="ja-JP" altLang="ja-JP" sz="1300" b="0" i="0" baseline="0">
              <a:solidFill>
                <a:schemeClr val="dk1"/>
              </a:solidFill>
              <a:effectLst/>
              <a:latin typeface="+mn-lt"/>
              <a:ea typeface="+mn-ea"/>
              <a:cs typeface="+mn-cs"/>
            </a:rPr>
            <a:t>　加えて、多くの特別会計では一般会計から多額の繰入れを行っている現状であるため、各会計の一層の自助努力はもちろんであるが、使用料金の値上げ等を行う必要がある。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　平成１９年度が元利償還金のピーク</a:t>
          </a:r>
          <a:r>
            <a:rPr lang="ja-JP" altLang="en-US" sz="1300" b="0" i="0" baseline="0">
              <a:solidFill>
                <a:schemeClr val="dk1"/>
              </a:solidFill>
              <a:effectLst/>
              <a:latin typeface="+mn-lt"/>
              <a:ea typeface="+mn-ea"/>
              <a:cs typeface="+mn-cs"/>
            </a:rPr>
            <a:t>だったが</a:t>
          </a:r>
          <a:r>
            <a:rPr lang="ja-JP" altLang="ja-JP" sz="1300" b="0" i="0" baseline="0">
              <a:solidFill>
                <a:schemeClr val="dk1"/>
              </a:solidFill>
              <a:effectLst/>
              <a:latin typeface="+mn-lt"/>
              <a:ea typeface="+mn-ea"/>
              <a:cs typeface="+mn-cs"/>
            </a:rPr>
            <a:t>、平成２０年度以降は減少傾向にあ</a:t>
          </a:r>
          <a:r>
            <a:rPr lang="ja-JP" altLang="en-US" sz="1300" b="0" i="0" baseline="0">
              <a:solidFill>
                <a:schemeClr val="dk1"/>
              </a:solidFill>
              <a:effectLst/>
              <a:latin typeface="+mn-lt"/>
              <a:ea typeface="+mn-ea"/>
              <a:cs typeface="+mn-cs"/>
            </a:rPr>
            <a:t>る。</a:t>
          </a:r>
          <a:r>
            <a:rPr lang="ja-JP" altLang="ja-JP" sz="1300" b="0" i="0" baseline="0">
              <a:solidFill>
                <a:schemeClr val="dk1"/>
              </a:solidFill>
              <a:effectLst/>
              <a:latin typeface="+mn-lt"/>
              <a:ea typeface="+mn-ea"/>
              <a:cs typeface="+mn-cs"/>
            </a:rPr>
            <a:t>実質公債費比率は平成２０年度に１８．０％を切り</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平成２</a:t>
          </a:r>
          <a:r>
            <a:rPr lang="ja-JP" altLang="en-US" sz="1300" b="0" i="0" baseline="0">
              <a:solidFill>
                <a:schemeClr val="dk1"/>
              </a:solidFill>
              <a:effectLst/>
              <a:latin typeface="+mn-lt"/>
              <a:ea typeface="+mn-ea"/>
              <a:cs typeface="+mn-cs"/>
            </a:rPr>
            <a:t>７</a:t>
          </a:r>
          <a:r>
            <a:rPr lang="ja-JP" altLang="ja-JP" sz="1300" b="0" i="0" baseline="0">
              <a:solidFill>
                <a:schemeClr val="dk1"/>
              </a:solidFill>
              <a:effectLst/>
              <a:latin typeface="+mn-lt"/>
              <a:ea typeface="+mn-ea"/>
              <a:cs typeface="+mn-cs"/>
            </a:rPr>
            <a:t>年度は</a:t>
          </a:r>
          <a:r>
            <a:rPr lang="ja-JP" altLang="en-US" sz="1300" b="0" i="0" baseline="0">
              <a:solidFill>
                <a:schemeClr val="dk1"/>
              </a:solidFill>
              <a:effectLst/>
              <a:latin typeface="+mn-lt"/>
              <a:ea typeface="+mn-ea"/>
              <a:cs typeface="+mn-cs"/>
            </a:rPr>
            <a:t>７．３</a:t>
          </a:r>
          <a:r>
            <a:rPr lang="ja-JP" altLang="ja-JP" sz="1300" b="0" i="0" baseline="0">
              <a:solidFill>
                <a:schemeClr val="dk1"/>
              </a:solidFill>
              <a:effectLst/>
              <a:latin typeface="+mn-lt"/>
              <a:ea typeface="+mn-ea"/>
              <a:cs typeface="+mn-cs"/>
            </a:rPr>
            <a:t>％となるなど着実に改善している。</a:t>
          </a:r>
          <a:endParaRPr lang="ja-JP" altLang="ja-JP" sz="1300">
            <a:effectLst/>
          </a:endParaRPr>
        </a:p>
        <a:p>
          <a:pPr rtl="0"/>
          <a:r>
            <a:rPr lang="ja-JP" altLang="ja-JP" sz="1300" b="0" i="0" baseline="0">
              <a:solidFill>
                <a:schemeClr val="dk1"/>
              </a:solidFill>
              <a:effectLst/>
              <a:latin typeface="+mn-lt"/>
              <a:ea typeface="+mn-ea"/>
              <a:cs typeface="+mn-cs"/>
            </a:rPr>
            <a:t>　今後とも、緊急度・住民ニーズを的確に把握した事業の選択により、起債に大きく頼ることのない財政運営に努める。</a:t>
          </a:r>
          <a:endParaRPr lang="ja-JP" altLang="ja-JP"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chemeClr val="dk1"/>
              </a:solidFill>
              <a:effectLst/>
              <a:latin typeface="+mn-lt"/>
              <a:ea typeface="+mn-ea"/>
              <a:cs typeface="+mn-cs"/>
            </a:rPr>
            <a:t>　将来負担額については、</a:t>
          </a:r>
          <a:r>
            <a:rPr lang="ja-JP" altLang="en-US" sz="1300" b="0" i="0" baseline="0">
              <a:solidFill>
                <a:schemeClr val="dk1"/>
              </a:solidFill>
              <a:effectLst/>
              <a:latin typeface="+mn-lt"/>
              <a:ea typeface="+mn-ea"/>
              <a:cs typeface="+mn-cs"/>
            </a:rPr>
            <a:t>大規模事業である</a:t>
          </a:r>
          <a:r>
            <a:rPr lang="ja-JP" altLang="ja-JP" sz="1300" b="0" i="0" baseline="0">
              <a:solidFill>
                <a:schemeClr val="dk1"/>
              </a:solidFill>
              <a:effectLst/>
              <a:latin typeface="+mn-lt"/>
              <a:ea typeface="+mn-ea"/>
              <a:cs typeface="+mn-cs"/>
            </a:rPr>
            <a:t>第一小学校改築事業</a:t>
          </a:r>
          <a:r>
            <a:rPr lang="ja-JP" altLang="en-US" sz="1300" b="0" i="0" baseline="0">
              <a:solidFill>
                <a:schemeClr val="dk1"/>
              </a:solidFill>
              <a:effectLst/>
              <a:latin typeface="+mn-lt"/>
              <a:ea typeface="+mn-ea"/>
              <a:cs typeface="+mn-cs"/>
            </a:rPr>
            <a:t>の校舎整備を開始した平成２６年度から大きく増加し始め、平成２７年度には</a:t>
          </a:r>
          <a:r>
            <a:rPr lang="ja-JP" altLang="ja-JP" sz="1300" b="0" i="0" baseline="0">
              <a:solidFill>
                <a:schemeClr val="dk1"/>
              </a:solidFill>
              <a:effectLst/>
              <a:latin typeface="+mn-lt"/>
              <a:ea typeface="+mn-ea"/>
              <a:cs typeface="+mn-cs"/>
            </a:rPr>
            <a:t>山形大学蓄電デバイス研究開発センター飯豊拠点の</a:t>
          </a:r>
          <a:r>
            <a:rPr lang="ja-JP" altLang="en-US" sz="1300" b="0" i="0" baseline="0">
              <a:solidFill>
                <a:schemeClr val="dk1"/>
              </a:solidFill>
              <a:effectLst/>
              <a:latin typeface="+mn-lt"/>
              <a:ea typeface="+mn-ea"/>
              <a:cs typeface="+mn-cs"/>
            </a:rPr>
            <a:t>整備の</a:t>
          </a:r>
          <a:r>
            <a:rPr lang="ja-JP" altLang="ja-JP" sz="1300" b="0" i="0" baseline="0">
              <a:solidFill>
                <a:schemeClr val="dk1"/>
              </a:solidFill>
              <a:effectLst/>
              <a:latin typeface="+mn-lt"/>
              <a:ea typeface="+mn-ea"/>
              <a:cs typeface="+mn-cs"/>
            </a:rPr>
            <a:t>実施により</a:t>
          </a:r>
          <a:r>
            <a:rPr lang="ja-JP" altLang="en-US" sz="1300" b="0" i="0" baseline="0">
              <a:solidFill>
                <a:schemeClr val="dk1"/>
              </a:solidFill>
              <a:effectLst/>
              <a:latin typeface="+mn-lt"/>
              <a:ea typeface="+mn-ea"/>
              <a:cs typeface="+mn-cs"/>
            </a:rPr>
            <a:t>、</a:t>
          </a:r>
          <a:r>
            <a:rPr lang="ja-JP" altLang="ja-JP" sz="1300" b="0" i="0" baseline="0">
              <a:solidFill>
                <a:schemeClr val="dk1"/>
              </a:solidFill>
              <a:effectLst/>
              <a:latin typeface="+mn-lt"/>
              <a:ea typeface="+mn-ea"/>
              <a:cs typeface="+mn-cs"/>
            </a:rPr>
            <a:t>地方債の現在高が大きく増加し１</a:t>
          </a:r>
          <a:r>
            <a:rPr lang="ja-JP" altLang="en-US" sz="1300" b="0" i="0" baseline="0">
              <a:solidFill>
                <a:schemeClr val="dk1"/>
              </a:solidFill>
              <a:effectLst/>
              <a:latin typeface="+mn-lt"/>
              <a:ea typeface="+mn-ea"/>
              <a:cs typeface="+mn-cs"/>
            </a:rPr>
            <a:t>１</a:t>
          </a:r>
          <a:r>
            <a:rPr lang="ja-JP" altLang="ja-JP" sz="1300" b="0" i="0" baseline="0">
              <a:solidFill>
                <a:schemeClr val="dk1"/>
              </a:solidFill>
              <a:effectLst/>
              <a:latin typeface="+mn-lt"/>
              <a:ea typeface="+mn-ea"/>
              <a:cs typeface="+mn-cs"/>
            </a:rPr>
            <a:t>，０００百万円を上回</a:t>
          </a:r>
          <a:r>
            <a:rPr lang="ja-JP" altLang="en-US" sz="1300" b="0" i="0" baseline="0">
              <a:solidFill>
                <a:schemeClr val="dk1"/>
              </a:solidFill>
              <a:effectLst/>
              <a:latin typeface="+mn-lt"/>
              <a:ea typeface="+mn-ea"/>
              <a:cs typeface="+mn-cs"/>
            </a:rPr>
            <a:t>った。</a:t>
          </a:r>
          <a:endParaRPr lang="en-US" altLang="ja-JP" sz="1300" b="0" i="0" baseline="0">
            <a:solidFill>
              <a:schemeClr val="dk1"/>
            </a:solidFill>
            <a:effectLst/>
            <a:latin typeface="+mn-lt"/>
            <a:ea typeface="+mn-ea"/>
            <a:cs typeface="+mn-cs"/>
          </a:endParaRPr>
        </a:p>
        <a:p>
          <a:pPr rtl="0"/>
          <a:r>
            <a:rPr lang="ja-JP" altLang="en-US" sz="1300" b="0" i="0" baseline="0">
              <a:solidFill>
                <a:schemeClr val="dk1"/>
              </a:solidFill>
              <a:effectLst/>
              <a:latin typeface="+mn-lt"/>
              <a:ea typeface="+mn-ea"/>
              <a:cs typeface="+mn-cs"/>
            </a:rPr>
            <a:t>　</a:t>
          </a:r>
          <a:r>
            <a:rPr lang="ja-JP" altLang="ja-JP" sz="1300" b="0" i="0" baseline="0">
              <a:solidFill>
                <a:schemeClr val="dk1"/>
              </a:solidFill>
              <a:effectLst/>
              <a:latin typeface="+mn-lt"/>
              <a:ea typeface="+mn-ea"/>
              <a:cs typeface="+mn-cs"/>
            </a:rPr>
            <a:t>一方、充当可能財源等についてみると、財政調整基金をはじめとする各種基金の積み立てなどにより、充当可能基金は微増で推移している。</a:t>
          </a:r>
          <a:endParaRPr lang="ja-JP" altLang="ja-JP" sz="1300">
            <a:effectLst/>
          </a:endParaRPr>
        </a:p>
        <a:p>
          <a:pPr rtl="0"/>
          <a:r>
            <a:rPr lang="ja-JP" altLang="ja-JP" sz="1300">
              <a:solidFill>
                <a:schemeClr val="dk1"/>
              </a:solidFill>
              <a:effectLst/>
              <a:latin typeface="+mn-lt"/>
              <a:ea typeface="+mn-ea"/>
              <a:cs typeface="+mn-cs"/>
            </a:rPr>
            <a:t>　今後については、</a:t>
          </a:r>
          <a:r>
            <a:rPr lang="ja-JP" altLang="ja-JP" sz="1300" b="0" i="0" baseline="0">
              <a:solidFill>
                <a:schemeClr val="dk1"/>
              </a:solidFill>
              <a:effectLst/>
              <a:latin typeface="+mn-lt"/>
              <a:ea typeface="+mn-ea"/>
              <a:cs typeface="+mn-cs"/>
            </a:rPr>
            <a:t>第一小学校改築事業が平成２８年度に完了</a:t>
          </a:r>
          <a:r>
            <a:rPr lang="ja-JP" altLang="en-US" sz="1300" b="0" i="0" baseline="0">
              <a:solidFill>
                <a:schemeClr val="dk1"/>
              </a:solidFill>
              <a:effectLst/>
              <a:latin typeface="+mn-lt"/>
              <a:ea typeface="+mn-ea"/>
              <a:cs typeface="+mn-cs"/>
            </a:rPr>
            <a:t>する</a:t>
          </a:r>
          <a:r>
            <a:rPr lang="ja-JP" altLang="ja-JP" sz="1300" b="0" i="0" baseline="0">
              <a:solidFill>
                <a:schemeClr val="dk1"/>
              </a:solidFill>
              <a:effectLst/>
              <a:latin typeface="+mn-lt"/>
              <a:ea typeface="+mn-ea"/>
              <a:cs typeface="+mn-cs"/>
            </a:rPr>
            <a:t>ことから、地方債現在高の増加や基金の取崩しなどにより、将来負担比率の上昇を想定している。　</a:t>
          </a:r>
          <a:endParaRPr lang="en-US" altLang="ja-JP" sz="1300" b="0" i="0" baseline="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[ 53.1</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latin typeface="ＭＳ Ｐゴシック"/>
            </a:rPr>
            <a:t>　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a:t>
          </a:r>
          <a:endParaRPr kumimoji="1" lang="en-US" altLang="ja-JP" sz="1100" b="0">
            <a:latin typeface="ＭＳ Ｐゴシック"/>
          </a:endParaRPr>
        </a:p>
        <a:p>
          <a:r>
            <a:rPr kumimoji="1" lang="ja-JP" altLang="en-US" sz="1100" b="0">
              <a:latin typeface="ＭＳ Ｐゴシック"/>
            </a:rPr>
            <a:t>　健全な財政運営を持続させるために、効果的かつ効率的、さらに想定される今後の財政状況に対応できるように、計画的に実施できるように努めていく。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25146</xdr:rowOff>
    </xdr:from>
    <xdr:to>
      <xdr:col>3</xdr:col>
      <xdr:colOff>1170940</xdr:colOff>
      <xdr:row>32</xdr:row>
      <xdr:rowOff>149352</xdr:rowOff>
    </xdr:to>
    <xdr:cxnSp macro="">
      <xdr:nvCxnSpPr>
        <xdr:cNvPr id="62" name="直線コネクタ 61"/>
        <xdr:cNvCxnSpPr/>
      </xdr:nvCxnSpPr>
      <xdr:spPr>
        <a:xfrm flipV="1">
          <a:off x="4760595" y="5263896"/>
          <a:ext cx="1270" cy="1152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153179</xdr:rowOff>
    </xdr:from>
    <xdr:ext cx="405111" cy="259045"/>
    <xdr:sp macro="" textlink="">
      <xdr:nvSpPr>
        <xdr:cNvPr id="63" name="有形固定資産減価償却率最小値テキスト"/>
        <xdr:cNvSpPr txBox="1"/>
      </xdr:nvSpPr>
      <xdr:spPr>
        <a:xfrm>
          <a:off x="4813300"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a:t>
          </a:r>
          <a:endParaRPr kumimoji="1" lang="ja-JP" altLang="en-US" sz="1000" b="1">
            <a:latin typeface="ＭＳ Ｐゴシック"/>
          </a:endParaRPr>
        </a:p>
      </xdr:txBody>
    </xdr:sp>
    <xdr:clientData/>
  </xdr:oneCellAnchor>
  <xdr:twoCellAnchor>
    <xdr:from>
      <xdr:col>3</xdr:col>
      <xdr:colOff>1082675</xdr:colOff>
      <xdr:row>32</xdr:row>
      <xdr:rowOff>149352</xdr:rowOff>
    </xdr:from>
    <xdr:to>
      <xdr:col>3</xdr:col>
      <xdr:colOff>1260475</xdr:colOff>
      <xdr:row>32</xdr:row>
      <xdr:rowOff>149352</xdr:rowOff>
    </xdr:to>
    <xdr:cxnSp macro="">
      <xdr:nvCxnSpPr>
        <xdr:cNvPr id="64" name="直線コネクタ 63"/>
        <xdr:cNvCxnSpPr/>
      </xdr:nvCxnSpPr>
      <xdr:spPr>
        <a:xfrm>
          <a:off x="4673600" y="6416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24</xdr:row>
      <xdr:rowOff>143273</xdr:rowOff>
    </xdr:from>
    <xdr:ext cx="405111" cy="259045"/>
    <xdr:sp macro="" textlink="">
      <xdr:nvSpPr>
        <xdr:cNvPr id="65" name="有形固定資産減価償却率最大値テキスト"/>
        <xdr:cNvSpPr txBox="1"/>
      </xdr:nvSpPr>
      <xdr:spPr>
        <a:xfrm>
          <a:off x="4813300" y="5039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3</xdr:col>
      <xdr:colOff>1082675</xdr:colOff>
      <xdr:row>26</xdr:row>
      <xdr:rowOff>25146</xdr:rowOff>
    </xdr:from>
    <xdr:to>
      <xdr:col>3</xdr:col>
      <xdr:colOff>1260475</xdr:colOff>
      <xdr:row>26</xdr:row>
      <xdr:rowOff>25146</xdr:rowOff>
    </xdr:to>
    <xdr:cxnSp macro="">
      <xdr:nvCxnSpPr>
        <xdr:cNvPr id="66" name="直線コネクタ 65"/>
        <xdr:cNvCxnSpPr/>
      </xdr:nvCxnSpPr>
      <xdr:spPr>
        <a:xfrm>
          <a:off x="4673600" y="5263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19575</xdr:rowOff>
    </xdr:from>
    <xdr:ext cx="405111" cy="259045"/>
    <xdr:sp macro="" textlink="">
      <xdr:nvSpPr>
        <xdr:cNvPr id="67" name="有形固定資産減価償却率平均値テキスト"/>
        <xdr:cNvSpPr txBox="1"/>
      </xdr:nvSpPr>
      <xdr:spPr>
        <a:xfrm>
          <a:off x="4813300" y="5772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168148</xdr:rowOff>
    </xdr:from>
    <xdr:to>
      <xdr:col>3</xdr:col>
      <xdr:colOff>1222375</xdr:colOff>
      <xdr:row>30</xdr:row>
      <xdr:rowOff>98298</xdr:rowOff>
    </xdr:to>
    <xdr:sp macro="" textlink="">
      <xdr:nvSpPr>
        <xdr:cNvPr id="68" name="フローチャート : 判断 67"/>
        <xdr:cNvSpPr/>
      </xdr:nvSpPr>
      <xdr:spPr>
        <a:xfrm>
          <a:off x="4711700" y="5921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9" name="テキスト ボックス 68"/>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0" name="テキスト ボックス 69"/>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1" name="テキスト ボックス 70"/>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2" name="テキスト ボックス 71"/>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3" name="テキスト ボックス 72"/>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30</xdr:row>
      <xdr:rowOff>139192</xdr:rowOff>
    </xdr:from>
    <xdr:to>
      <xdr:col>3</xdr:col>
      <xdr:colOff>1222375</xdr:colOff>
      <xdr:row>31</xdr:row>
      <xdr:rowOff>69342</xdr:rowOff>
    </xdr:to>
    <xdr:sp macro="" textlink="">
      <xdr:nvSpPr>
        <xdr:cNvPr id="74" name="円/楕円 73"/>
        <xdr:cNvSpPr/>
      </xdr:nvSpPr>
      <xdr:spPr>
        <a:xfrm>
          <a:off x="4711700" y="6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30</xdr:row>
      <xdr:rowOff>117619</xdr:rowOff>
    </xdr:from>
    <xdr:ext cx="405111" cy="259045"/>
    <xdr:sp macro="" textlink="">
      <xdr:nvSpPr>
        <xdr:cNvPr id="75" name="有形固定資産減価償却率該当値テキスト"/>
        <xdr:cNvSpPr txBox="1"/>
      </xdr:nvSpPr>
      <xdr:spPr>
        <a:xfrm>
          <a:off x="4813300" y="604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53.1</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79" name="正方形/長方形 7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0" name="正方形/長方形 7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1" name="正方形/長方形 8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2" name="正方形/長方形 8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83" name="正方形/長方形 8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84" name="正方形/長方形 8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85725</xdr:rowOff>
    </xdr:from>
    <xdr:to>
      <xdr:col>6</xdr:col>
      <xdr:colOff>510540</xdr:colOff>
      <xdr:row>42</xdr:row>
      <xdr:rowOff>11430</xdr:rowOff>
    </xdr:to>
    <xdr:cxnSp macro="">
      <xdr:nvCxnSpPr>
        <xdr:cNvPr id="57" name="直線コネクタ 56"/>
        <xdr:cNvCxnSpPr/>
      </xdr:nvCxnSpPr>
      <xdr:spPr>
        <a:xfrm flipV="1">
          <a:off x="4634865" y="591502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15257</xdr:rowOff>
    </xdr:from>
    <xdr:ext cx="405111" cy="259045"/>
    <xdr:sp macro="" textlink="">
      <xdr:nvSpPr>
        <xdr:cNvPr id="58" name="【道路】&#10;有形固定資産減価償却率最小値テキスト"/>
        <xdr:cNvSpPr txBox="1"/>
      </xdr:nvSpPr>
      <xdr:spPr>
        <a:xfrm>
          <a:off x="47244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6</xdr:col>
      <xdr:colOff>422275</xdr:colOff>
      <xdr:row>42</xdr:row>
      <xdr:rowOff>11430</xdr:rowOff>
    </xdr:from>
    <xdr:to>
      <xdr:col>6</xdr:col>
      <xdr:colOff>600075</xdr:colOff>
      <xdr:row>42</xdr:row>
      <xdr:rowOff>11430</xdr:rowOff>
    </xdr:to>
    <xdr:cxnSp macro="">
      <xdr:nvCxnSpPr>
        <xdr:cNvPr id="59" name="直線コネクタ 58"/>
        <xdr:cNvCxnSpPr/>
      </xdr:nvCxnSpPr>
      <xdr:spPr>
        <a:xfrm>
          <a:off x="4546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32402</xdr:rowOff>
    </xdr:from>
    <xdr:ext cx="405111" cy="259045"/>
    <xdr:sp macro="" textlink="">
      <xdr:nvSpPr>
        <xdr:cNvPr id="60" name="【道路】&#10;有形固定資産減価償却率最大値テキスト"/>
        <xdr:cNvSpPr txBox="1"/>
      </xdr:nvSpPr>
      <xdr:spPr>
        <a:xfrm>
          <a:off x="47244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6</xdr:col>
      <xdr:colOff>422275</xdr:colOff>
      <xdr:row>34</xdr:row>
      <xdr:rowOff>85725</xdr:rowOff>
    </xdr:from>
    <xdr:to>
      <xdr:col>6</xdr:col>
      <xdr:colOff>600075</xdr:colOff>
      <xdr:row>34</xdr:row>
      <xdr:rowOff>85725</xdr:rowOff>
    </xdr:to>
    <xdr:cxnSp macro="">
      <xdr:nvCxnSpPr>
        <xdr:cNvPr id="61" name="直線コネクタ 60"/>
        <xdr:cNvCxnSpPr/>
      </xdr:nvCxnSpPr>
      <xdr:spPr>
        <a:xfrm>
          <a:off x="4546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131462</xdr:rowOff>
    </xdr:from>
    <xdr:ext cx="405111" cy="259045"/>
    <xdr:sp macro="" textlink="">
      <xdr:nvSpPr>
        <xdr:cNvPr id="62" name="【道路】&#10;有形固定資産減価償却率平均値テキスト"/>
        <xdr:cNvSpPr txBox="1"/>
      </xdr:nvSpPr>
      <xdr:spPr>
        <a:xfrm>
          <a:off x="4724400" y="6646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47.3</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153035</xdr:rowOff>
    </xdr:from>
    <xdr:to>
      <xdr:col>6</xdr:col>
      <xdr:colOff>561975</xdr:colOff>
      <xdr:row>39</xdr:row>
      <xdr:rowOff>83185</xdr:rowOff>
    </xdr:to>
    <xdr:sp macro="" textlink="">
      <xdr:nvSpPr>
        <xdr:cNvPr id="63" name="フローチャート : 判断 62"/>
        <xdr:cNvSpPr/>
      </xdr:nvSpPr>
      <xdr:spPr>
        <a:xfrm>
          <a:off x="45847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50165</xdr:rowOff>
    </xdr:from>
    <xdr:to>
      <xdr:col>6</xdr:col>
      <xdr:colOff>561975</xdr:colOff>
      <xdr:row>38</xdr:row>
      <xdr:rowOff>151765</xdr:rowOff>
    </xdr:to>
    <xdr:sp macro="" textlink="">
      <xdr:nvSpPr>
        <xdr:cNvPr id="69" name="円/楕円 68"/>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37</xdr:row>
      <xdr:rowOff>73042</xdr:rowOff>
    </xdr:from>
    <xdr:ext cx="405111" cy="259045"/>
    <xdr:sp macro="" textlink="">
      <xdr:nvSpPr>
        <xdr:cNvPr id="70" name="【道路】&#10;有形固定資産減価償却率該当値テキスト"/>
        <xdr:cNvSpPr txBox="1"/>
      </xdr:nvSpPr>
      <xdr:spPr>
        <a:xfrm>
          <a:off x="4724400"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1" name="直線コネクタ 8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2" name="テキスト ボックス 8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3" name="直線コネクタ 8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4" name="テキスト ボックス 8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5" name="直線コネクタ 8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6" name="テキスト ボックス 8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7" name="直線コネクタ 8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88" name="テキスト ボックス 8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89" name="直線コネクタ 8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15620</xdr:rowOff>
    </xdr:from>
    <xdr:ext cx="595419" cy="259045"/>
    <xdr:sp macro="" textlink="">
      <xdr:nvSpPr>
        <xdr:cNvPr id="90" name="テキスト ボックス 89"/>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1" name="直線コネクタ 9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31949</xdr:rowOff>
    </xdr:from>
    <xdr:ext cx="595419" cy="259045"/>
    <xdr:sp macro="" textlink="">
      <xdr:nvSpPr>
        <xdr:cNvPr id="92" name="テキスト ボックス 9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4" name="テキスト ボックス 9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5"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97013</xdr:rowOff>
    </xdr:from>
    <xdr:to>
      <xdr:col>15</xdr:col>
      <xdr:colOff>180340</xdr:colOff>
      <xdr:row>41</xdr:row>
      <xdr:rowOff>29380</xdr:rowOff>
    </xdr:to>
    <xdr:cxnSp macro="">
      <xdr:nvCxnSpPr>
        <xdr:cNvPr id="96" name="直線コネクタ 95"/>
        <xdr:cNvCxnSpPr/>
      </xdr:nvCxnSpPr>
      <xdr:spPr>
        <a:xfrm flipV="1">
          <a:off x="10476865" y="5754863"/>
          <a:ext cx="0" cy="1303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33207</xdr:rowOff>
    </xdr:from>
    <xdr:ext cx="534377" cy="259045"/>
    <xdr:sp macro="" textlink="">
      <xdr:nvSpPr>
        <xdr:cNvPr id="97" name="【道路】&#10;一人当たり延長最小値テキスト"/>
        <xdr:cNvSpPr txBox="1"/>
      </xdr:nvSpPr>
      <xdr:spPr>
        <a:xfrm>
          <a:off x="10566400" y="70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21.551</a:t>
          </a:r>
          <a:endParaRPr kumimoji="1" lang="ja-JP" altLang="en-US" sz="1000" b="1">
            <a:latin typeface="ＭＳ Ｐゴシック"/>
          </a:endParaRPr>
        </a:p>
      </xdr:txBody>
    </xdr:sp>
    <xdr:clientData/>
  </xdr:oneCellAnchor>
  <xdr:twoCellAnchor>
    <xdr:from>
      <xdr:col>15</xdr:col>
      <xdr:colOff>92075</xdr:colOff>
      <xdr:row>41</xdr:row>
      <xdr:rowOff>29380</xdr:rowOff>
    </xdr:from>
    <xdr:to>
      <xdr:col>15</xdr:col>
      <xdr:colOff>269875</xdr:colOff>
      <xdr:row>41</xdr:row>
      <xdr:rowOff>29380</xdr:rowOff>
    </xdr:to>
    <xdr:cxnSp macro="">
      <xdr:nvCxnSpPr>
        <xdr:cNvPr id="98" name="直線コネクタ 97"/>
        <xdr:cNvCxnSpPr/>
      </xdr:nvCxnSpPr>
      <xdr:spPr>
        <a:xfrm>
          <a:off x="10388600" y="705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43690</xdr:rowOff>
    </xdr:from>
    <xdr:ext cx="599010" cy="259045"/>
    <xdr:sp macro="" textlink="">
      <xdr:nvSpPr>
        <xdr:cNvPr id="99" name="【道路】&#10;一人当たり延長最大値テキスト"/>
        <xdr:cNvSpPr txBox="1"/>
      </xdr:nvSpPr>
      <xdr:spPr>
        <a:xfrm>
          <a:off x="10566400" y="553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141.338</a:t>
          </a:r>
          <a:endParaRPr kumimoji="1" lang="ja-JP" altLang="en-US" sz="1000" b="1">
            <a:latin typeface="ＭＳ Ｐゴシック"/>
          </a:endParaRPr>
        </a:p>
      </xdr:txBody>
    </xdr:sp>
    <xdr:clientData/>
  </xdr:oneCellAnchor>
  <xdr:twoCellAnchor>
    <xdr:from>
      <xdr:col>15</xdr:col>
      <xdr:colOff>92075</xdr:colOff>
      <xdr:row>33</xdr:row>
      <xdr:rowOff>97013</xdr:rowOff>
    </xdr:from>
    <xdr:to>
      <xdr:col>15</xdr:col>
      <xdr:colOff>269875</xdr:colOff>
      <xdr:row>33</xdr:row>
      <xdr:rowOff>97013</xdr:rowOff>
    </xdr:to>
    <xdr:cxnSp macro="">
      <xdr:nvCxnSpPr>
        <xdr:cNvPr id="100" name="直線コネクタ 99"/>
        <xdr:cNvCxnSpPr/>
      </xdr:nvCxnSpPr>
      <xdr:spPr>
        <a:xfrm>
          <a:off x="10388600" y="575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55600</xdr:rowOff>
    </xdr:from>
    <xdr:ext cx="534377" cy="259045"/>
    <xdr:sp macro="" textlink="">
      <xdr:nvSpPr>
        <xdr:cNvPr id="101" name="【道路】&#10;一人当たり延長平均値テキスト"/>
        <xdr:cNvSpPr txBox="1"/>
      </xdr:nvSpPr>
      <xdr:spPr>
        <a:xfrm>
          <a:off x="10566400" y="6742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43.994</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77173</xdr:rowOff>
    </xdr:from>
    <xdr:to>
      <xdr:col>15</xdr:col>
      <xdr:colOff>231775</xdr:colOff>
      <xdr:row>40</xdr:row>
      <xdr:rowOff>7323</xdr:rowOff>
    </xdr:to>
    <xdr:sp macro="" textlink="">
      <xdr:nvSpPr>
        <xdr:cNvPr id="102" name="フローチャート : 判断 101"/>
        <xdr:cNvSpPr/>
      </xdr:nvSpPr>
      <xdr:spPr>
        <a:xfrm>
          <a:off x="10426700" y="676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3" name="テキスト ボックス 10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4" name="テキスト ボックス 10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5" name="テキスト ボックス 10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6" name="テキスト ボックス 10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7" name="テキスト ボックス 10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39</xdr:row>
      <xdr:rowOff>34794</xdr:rowOff>
    </xdr:from>
    <xdr:to>
      <xdr:col>15</xdr:col>
      <xdr:colOff>231775</xdr:colOff>
      <xdr:row>39</xdr:row>
      <xdr:rowOff>136394</xdr:rowOff>
    </xdr:to>
    <xdr:sp macro="" textlink="">
      <xdr:nvSpPr>
        <xdr:cNvPr id="108" name="円/楕円 107"/>
        <xdr:cNvSpPr/>
      </xdr:nvSpPr>
      <xdr:spPr>
        <a:xfrm>
          <a:off x="10426700" y="672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38</xdr:row>
      <xdr:rowOff>57671</xdr:rowOff>
    </xdr:from>
    <xdr:ext cx="534377" cy="259045"/>
    <xdr:sp macro="" textlink="">
      <xdr:nvSpPr>
        <xdr:cNvPr id="109" name="【道路】&#10;一人当たり延長該当値テキスト"/>
        <xdr:cNvSpPr txBox="1"/>
      </xdr:nvSpPr>
      <xdr:spPr>
        <a:xfrm>
          <a:off x="10566400" y="657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47.887</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0" name="正方形/長方形 109"/>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7" name="正方形/長方形 116"/>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0" name="テキスト ボックス 11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1" name="直線コネクタ 12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2" name="テキスト ボックス 12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3" name="直線コネクタ 12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4" name="テキスト ボックス 12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5" name="直線コネクタ 12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6" name="テキスト ボックス 12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7" name="直線コネクタ 12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28" name="テキスト ボックス 12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9" name="直線コネクタ 12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0" name="テキスト ボックス 12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1"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70866</xdr:rowOff>
    </xdr:from>
    <xdr:to>
      <xdr:col>6</xdr:col>
      <xdr:colOff>510540</xdr:colOff>
      <xdr:row>63</xdr:row>
      <xdr:rowOff>89154</xdr:rowOff>
    </xdr:to>
    <xdr:cxnSp macro="">
      <xdr:nvCxnSpPr>
        <xdr:cNvPr id="132" name="直線コネクタ 131"/>
        <xdr:cNvCxnSpPr/>
      </xdr:nvCxnSpPr>
      <xdr:spPr>
        <a:xfrm flipV="1">
          <a:off x="4634865" y="950061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92981</xdr:rowOff>
    </xdr:from>
    <xdr:ext cx="405111" cy="259045"/>
    <xdr:sp macro="" textlink="">
      <xdr:nvSpPr>
        <xdr:cNvPr id="133" name="【橋りょう・トンネル】&#10;有形固定資産減価償却率最小値テキスト"/>
        <xdr:cNvSpPr txBox="1"/>
      </xdr:nvSpPr>
      <xdr:spPr>
        <a:xfrm>
          <a:off x="4724400" y="1089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6</xdr:col>
      <xdr:colOff>422275</xdr:colOff>
      <xdr:row>63</xdr:row>
      <xdr:rowOff>89154</xdr:rowOff>
    </xdr:from>
    <xdr:to>
      <xdr:col>6</xdr:col>
      <xdr:colOff>600075</xdr:colOff>
      <xdr:row>63</xdr:row>
      <xdr:rowOff>89154</xdr:rowOff>
    </xdr:to>
    <xdr:cxnSp macro="">
      <xdr:nvCxnSpPr>
        <xdr:cNvPr id="134" name="直線コネクタ 133"/>
        <xdr:cNvCxnSpPr/>
      </xdr:nvCxnSpPr>
      <xdr:spPr>
        <a:xfrm>
          <a:off x="4546600" y="1089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17543</xdr:rowOff>
    </xdr:from>
    <xdr:ext cx="405111" cy="259045"/>
    <xdr:sp macro="" textlink="">
      <xdr:nvSpPr>
        <xdr:cNvPr id="135" name="【橋りょう・トンネル】&#10;有形固定資産減価償却率最大値テキスト"/>
        <xdr:cNvSpPr txBox="1"/>
      </xdr:nvSpPr>
      <xdr:spPr>
        <a:xfrm>
          <a:off x="47244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6</xdr:col>
      <xdr:colOff>422275</xdr:colOff>
      <xdr:row>55</xdr:row>
      <xdr:rowOff>70866</xdr:rowOff>
    </xdr:from>
    <xdr:to>
      <xdr:col>6</xdr:col>
      <xdr:colOff>600075</xdr:colOff>
      <xdr:row>55</xdr:row>
      <xdr:rowOff>70866</xdr:rowOff>
    </xdr:to>
    <xdr:cxnSp macro="">
      <xdr:nvCxnSpPr>
        <xdr:cNvPr id="136" name="直線コネクタ 135"/>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149369</xdr:rowOff>
    </xdr:from>
    <xdr:ext cx="405111" cy="259045"/>
    <xdr:sp macro="" textlink="">
      <xdr:nvSpPr>
        <xdr:cNvPr id="137" name="【橋りょう・トンネル】&#10;有形固定資産減価償却率平均値テキスト"/>
        <xdr:cNvSpPr txBox="1"/>
      </xdr:nvSpPr>
      <xdr:spPr>
        <a:xfrm>
          <a:off x="4724400" y="1009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170942</xdr:rowOff>
    </xdr:from>
    <xdr:to>
      <xdr:col>6</xdr:col>
      <xdr:colOff>561975</xdr:colOff>
      <xdr:row>59</xdr:row>
      <xdr:rowOff>101092</xdr:rowOff>
    </xdr:to>
    <xdr:sp macro="" textlink="">
      <xdr:nvSpPr>
        <xdr:cNvPr id="138" name="フローチャート : 判断 137"/>
        <xdr:cNvSpPr/>
      </xdr:nvSpPr>
      <xdr:spPr>
        <a:xfrm>
          <a:off x="45847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9" name="テキスト ボックス 13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0" name="テキスト ボックス 13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1" name="テキスト ボックス 14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2" name="テキスト ボックス 14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3" name="テキスト ボックス 14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166370</xdr:rowOff>
    </xdr:from>
    <xdr:to>
      <xdr:col>6</xdr:col>
      <xdr:colOff>561975</xdr:colOff>
      <xdr:row>58</xdr:row>
      <xdr:rowOff>96520</xdr:rowOff>
    </xdr:to>
    <xdr:sp macro="" textlink="">
      <xdr:nvSpPr>
        <xdr:cNvPr id="144" name="円/楕円 143"/>
        <xdr:cNvSpPr/>
      </xdr:nvSpPr>
      <xdr:spPr>
        <a:xfrm>
          <a:off x="45847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57</xdr:row>
      <xdr:rowOff>17797</xdr:rowOff>
    </xdr:from>
    <xdr:ext cx="405111" cy="259045"/>
    <xdr:sp macro="" textlink="">
      <xdr:nvSpPr>
        <xdr:cNvPr id="145" name="【橋りょう・トンネル】&#10;有形固定資産減価償却率該当値テキスト"/>
        <xdr:cNvSpPr txBox="1"/>
      </xdr:nvSpPr>
      <xdr:spPr>
        <a:xfrm>
          <a:off x="4724400"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63.0</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6" name="正方形/長方形 145"/>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7" name="正方形/長方形 14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8" name="正方形/長方形 14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9" name="正方形/長方形 14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0" name="正方形/長方形 14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1" name="正方形/長方形 15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2" name="正方形/長方形 15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3" name="正方形/長方形 152"/>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4" name="テキスト ボックス 15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5" name="直線コネクタ 15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56" name="直線コネクタ 15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57" name="テキスト ボックス 15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58" name="直線コネクタ 15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59" name="テキスト ボックス 15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0" name="直線コネクタ 15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61" name="テキスト ボックス 16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2" name="直線コネクタ 16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63" name="テキスト ボックス 16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64" name="直線コネクタ 16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65" name="テキスト ボックス 16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66" name="直線コネクタ 16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67" name="テキスト ボックス 16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9" name="テキスト ボックス 16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0"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85381</xdr:rowOff>
    </xdr:from>
    <xdr:to>
      <xdr:col>15</xdr:col>
      <xdr:colOff>180340</xdr:colOff>
      <xdr:row>63</xdr:row>
      <xdr:rowOff>103980</xdr:rowOff>
    </xdr:to>
    <xdr:cxnSp macro="">
      <xdr:nvCxnSpPr>
        <xdr:cNvPr id="171" name="直線コネクタ 170"/>
        <xdr:cNvCxnSpPr/>
      </xdr:nvCxnSpPr>
      <xdr:spPr>
        <a:xfrm flipV="1">
          <a:off x="10476865" y="9515131"/>
          <a:ext cx="0" cy="139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107807</xdr:rowOff>
    </xdr:from>
    <xdr:ext cx="599010" cy="259045"/>
    <xdr:sp macro="" textlink="">
      <xdr:nvSpPr>
        <xdr:cNvPr id="172" name="【橋りょう・トンネル】&#10;一人当たり有形固定資産（償却資産）額最小値テキスト"/>
        <xdr:cNvSpPr txBox="1"/>
      </xdr:nvSpPr>
      <xdr:spPr>
        <a:xfrm>
          <a:off x="10566400" y="10909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181,980</a:t>
          </a:r>
          <a:endParaRPr kumimoji="1" lang="ja-JP" altLang="en-US" sz="1000" b="1">
            <a:latin typeface="ＭＳ Ｐゴシック"/>
          </a:endParaRPr>
        </a:p>
      </xdr:txBody>
    </xdr:sp>
    <xdr:clientData/>
  </xdr:oneCellAnchor>
  <xdr:twoCellAnchor>
    <xdr:from>
      <xdr:col>15</xdr:col>
      <xdr:colOff>92075</xdr:colOff>
      <xdr:row>63</xdr:row>
      <xdr:rowOff>103980</xdr:rowOff>
    </xdr:from>
    <xdr:to>
      <xdr:col>15</xdr:col>
      <xdr:colOff>269875</xdr:colOff>
      <xdr:row>63</xdr:row>
      <xdr:rowOff>103980</xdr:rowOff>
    </xdr:to>
    <xdr:cxnSp macro="">
      <xdr:nvCxnSpPr>
        <xdr:cNvPr id="173" name="直線コネクタ 172"/>
        <xdr:cNvCxnSpPr/>
      </xdr:nvCxnSpPr>
      <xdr:spPr>
        <a:xfrm>
          <a:off x="10388600" y="10905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32058</xdr:rowOff>
    </xdr:from>
    <xdr:ext cx="690189" cy="259045"/>
    <xdr:sp macro="" textlink="">
      <xdr:nvSpPr>
        <xdr:cNvPr id="174" name="【橋りょう・トンネル】&#10;一人当たり有形固定資産（償却資産）額最大値テキスト"/>
        <xdr:cNvSpPr txBox="1"/>
      </xdr:nvSpPr>
      <xdr:spPr>
        <a:xfrm>
          <a:off x="10566400" y="9290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1,459,066</a:t>
          </a:r>
          <a:endParaRPr kumimoji="1" lang="ja-JP" altLang="en-US" sz="1000" b="1">
            <a:latin typeface="ＭＳ Ｐゴシック"/>
          </a:endParaRPr>
        </a:p>
      </xdr:txBody>
    </xdr:sp>
    <xdr:clientData/>
  </xdr:oneCellAnchor>
  <xdr:twoCellAnchor>
    <xdr:from>
      <xdr:col>15</xdr:col>
      <xdr:colOff>92075</xdr:colOff>
      <xdr:row>55</xdr:row>
      <xdr:rowOff>85381</xdr:rowOff>
    </xdr:from>
    <xdr:to>
      <xdr:col>15</xdr:col>
      <xdr:colOff>269875</xdr:colOff>
      <xdr:row>55</xdr:row>
      <xdr:rowOff>85381</xdr:rowOff>
    </xdr:to>
    <xdr:cxnSp macro="">
      <xdr:nvCxnSpPr>
        <xdr:cNvPr id="175" name="直線コネクタ 174"/>
        <xdr:cNvCxnSpPr/>
      </xdr:nvCxnSpPr>
      <xdr:spPr>
        <a:xfrm>
          <a:off x="10388600" y="9515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38070</xdr:rowOff>
    </xdr:from>
    <xdr:ext cx="599010" cy="259045"/>
    <xdr:sp macro="" textlink="">
      <xdr:nvSpPr>
        <xdr:cNvPr id="176" name="【橋りょう・トンネル】&#10;一人当たり有形固定資産（償却資産）額平均値テキスト"/>
        <xdr:cNvSpPr txBox="1"/>
      </xdr:nvSpPr>
      <xdr:spPr>
        <a:xfrm>
          <a:off x="10566400" y="103250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648,543</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59643</xdr:rowOff>
    </xdr:from>
    <xdr:to>
      <xdr:col>15</xdr:col>
      <xdr:colOff>231775</xdr:colOff>
      <xdr:row>60</xdr:row>
      <xdr:rowOff>161243</xdr:rowOff>
    </xdr:to>
    <xdr:sp macro="" textlink="">
      <xdr:nvSpPr>
        <xdr:cNvPr id="177" name="フローチャート : 判断 176"/>
        <xdr:cNvSpPr/>
      </xdr:nvSpPr>
      <xdr:spPr>
        <a:xfrm>
          <a:off x="10426700" y="1034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8" name="テキスト ボックス 17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9" name="テキスト ボックス 17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0" name="テキスト ボックス 17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1" name="テキスト ボックス 18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2" name="テキスト ボックス 18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55</xdr:row>
      <xdr:rowOff>34581</xdr:rowOff>
    </xdr:from>
    <xdr:to>
      <xdr:col>15</xdr:col>
      <xdr:colOff>231775</xdr:colOff>
      <xdr:row>55</xdr:row>
      <xdr:rowOff>136181</xdr:rowOff>
    </xdr:to>
    <xdr:sp macro="" textlink="">
      <xdr:nvSpPr>
        <xdr:cNvPr id="183" name="円/楕円 182"/>
        <xdr:cNvSpPr/>
      </xdr:nvSpPr>
      <xdr:spPr>
        <a:xfrm>
          <a:off x="10426700" y="946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54</xdr:row>
      <xdr:rowOff>159058</xdr:rowOff>
    </xdr:from>
    <xdr:ext cx="690189" cy="259045"/>
    <xdr:sp macro="" textlink="">
      <xdr:nvSpPr>
        <xdr:cNvPr id="184" name="【橋りょう・トンネル】&#10;一人当たり有形固定資産（償却資産）額該当値テキスト"/>
        <xdr:cNvSpPr txBox="1"/>
      </xdr:nvSpPr>
      <xdr:spPr>
        <a:xfrm>
          <a:off x="10566400" y="9417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1,459,066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5" name="正方形/長方形 184"/>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2" name="正方形/長方形 191"/>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95" name="テキスト ボックス 19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6" name="直線コネクタ 19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7" name="テキスト ボックス 19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98" name="直線コネクタ 19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99" name="テキスト ボックス 19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0" name="直線コネクタ 19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1" name="テキスト ボックス 20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2" name="直線コネクタ 20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3" name="テキスト ボックス 20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4" name="直線コネクタ 20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05" name="テキスト ボックス 20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6" name="直線コネクタ 20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7" name="テキスト ボックス 20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8"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86</xdr:row>
      <xdr:rowOff>30480</xdr:rowOff>
    </xdr:to>
    <xdr:cxnSp macro="">
      <xdr:nvCxnSpPr>
        <xdr:cNvPr id="209" name="直線コネクタ 208"/>
        <xdr:cNvCxnSpPr/>
      </xdr:nvCxnSpPr>
      <xdr:spPr>
        <a:xfrm flipV="1">
          <a:off x="4634865" y="133350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34307</xdr:rowOff>
    </xdr:from>
    <xdr:ext cx="405111" cy="259045"/>
    <xdr:sp macro="" textlink="">
      <xdr:nvSpPr>
        <xdr:cNvPr id="210" name="【公営住宅】&#10;有形固定資産減価償却率最小値テキスト"/>
        <xdr:cNvSpPr txBox="1"/>
      </xdr:nvSpPr>
      <xdr:spPr>
        <a:xfrm>
          <a:off x="4724400"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6</xdr:col>
      <xdr:colOff>422275</xdr:colOff>
      <xdr:row>86</xdr:row>
      <xdr:rowOff>30480</xdr:rowOff>
    </xdr:from>
    <xdr:to>
      <xdr:col>6</xdr:col>
      <xdr:colOff>600075</xdr:colOff>
      <xdr:row>86</xdr:row>
      <xdr:rowOff>30480</xdr:rowOff>
    </xdr:to>
    <xdr:cxnSp macro="">
      <xdr:nvCxnSpPr>
        <xdr:cNvPr id="211" name="直線コネクタ 210"/>
        <xdr:cNvCxnSpPr/>
      </xdr:nvCxnSpPr>
      <xdr:spPr>
        <a:xfrm>
          <a:off x="4546600" y="1477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12"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13" name="直線コネクタ 21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57166</xdr:rowOff>
    </xdr:from>
    <xdr:ext cx="405111" cy="259045"/>
    <xdr:sp macro="" textlink="">
      <xdr:nvSpPr>
        <xdr:cNvPr id="214" name="【公営住宅】&#10;有形固定資産減価償却率平均値テキスト"/>
        <xdr:cNvSpPr txBox="1"/>
      </xdr:nvSpPr>
      <xdr:spPr>
        <a:xfrm>
          <a:off x="4724400" y="1394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78739</xdr:rowOff>
    </xdr:from>
    <xdr:to>
      <xdr:col>6</xdr:col>
      <xdr:colOff>561975</xdr:colOff>
      <xdr:row>82</xdr:row>
      <xdr:rowOff>8889</xdr:rowOff>
    </xdr:to>
    <xdr:sp macro="" textlink="">
      <xdr:nvSpPr>
        <xdr:cNvPr id="215" name="フローチャート : 判断 214"/>
        <xdr:cNvSpPr/>
      </xdr:nvSpPr>
      <xdr:spPr>
        <a:xfrm>
          <a:off x="45847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6" name="テキスト ボックス 21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7" name="テキスト ボックス 21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8" name="テキスト ボックス 21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9" name="テキスト ボックス 21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0" name="テキスト ボックス 21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80645</xdr:rowOff>
    </xdr:from>
    <xdr:to>
      <xdr:col>6</xdr:col>
      <xdr:colOff>561975</xdr:colOff>
      <xdr:row>79</xdr:row>
      <xdr:rowOff>10795</xdr:rowOff>
    </xdr:to>
    <xdr:sp macro="" textlink="">
      <xdr:nvSpPr>
        <xdr:cNvPr id="221" name="円/楕円 220"/>
        <xdr:cNvSpPr/>
      </xdr:nvSpPr>
      <xdr:spPr>
        <a:xfrm>
          <a:off x="45847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77</xdr:row>
      <xdr:rowOff>103522</xdr:rowOff>
    </xdr:from>
    <xdr:ext cx="405111" cy="259045"/>
    <xdr:sp macro="" textlink="">
      <xdr:nvSpPr>
        <xdr:cNvPr id="222" name="【公営住宅】&#10;有形固定資産減価償却率該当値テキスト"/>
        <xdr:cNvSpPr txBox="1"/>
      </xdr:nvSpPr>
      <xdr:spPr>
        <a:xfrm>
          <a:off x="4724400"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3" name="正方形/長方形 222"/>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0" name="正方形/長方形 229"/>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3" name="直線コネクタ 2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4" name="テキスト ボックス 2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5" name="直線コネクタ 2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6" name="テキスト ボックス 2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7" name="直線コネクタ 2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8" name="テキスト ボックス 2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9" name="直線コネクタ 2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0" name="テキスト ボックス 2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1" name="直線コネクタ 2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2" name="テキスト ボックス 24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3" name="直線コネクタ 2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4" name="テキスト ボックス 2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5"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40767</xdr:rowOff>
    </xdr:from>
    <xdr:to>
      <xdr:col>15</xdr:col>
      <xdr:colOff>180340</xdr:colOff>
      <xdr:row>86</xdr:row>
      <xdr:rowOff>59055</xdr:rowOff>
    </xdr:to>
    <xdr:cxnSp macro="">
      <xdr:nvCxnSpPr>
        <xdr:cNvPr id="246" name="直線コネクタ 245"/>
        <xdr:cNvCxnSpPr/>
      </xdr:nvCxnSpPr>
      <xdr:spPr>
        <a:xfrm flipV="1">
          <a:off x="10476865" y="13585317"/>
          <a:ext cx="0" cy="1218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62882</xdr:rowOff>
    </xdr:from>
    <xdr:ext cx="469744" cy="259045"/>
    <xdr:sp macro="" textlink="">
      <xdr:nvSpPr>
        <xdr:cNvPr id="247" name="【公営住宅】&#10;一人当たり面積最小値テキスト"/>
        <xdr:cNvSpPr txBox="1"/>
      </xdr:nvSpPr>
      <xdr:spPr>
        <a:xfrm>
          <a:off x="10566400"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0.145</a:t>
          </a:r>
          <a:endParaRPr kumimoji="1" lang="ja-JP" altLang="en-US" sz="1000" b="1">
            <a:latin typeface="ＭＳ Ｐゴシック"/>
          </a:endParaRPr>
        </a:p>
      </xdr:txBody>
    </xdr:sp>
    <xdr:clientData/>
  </xdr:oneCellAnchor>
  <xdr:twoCellAnchor>
    <xdr:from>
      <xdr:col>15</xdr:col>
      <xdr:colOff>92075</xdr:colOff>
      <xdr:row>86</xdr:row>
      <xdr:rowOff>59055</xdr:rowOff>
    </xdr:from>
    <xdr:to>
      <xdr:col>15</xdr:col>
      <xdr:colOff>269875</xdr:colOff>
      <xdr:row>86</xdr:row>
      <xdr:rowOff>59055</xdr:rowOff>
    </xdr:to>
    <xdr:cxnSp macro="">
      <xdr:nvCxnSpPr>
        <xdr:cNvPr id="248" name="直線コネクタ 247"/>
        <xdr:cNvCxnSpPr/>
      </xdr:nvCxnSpPr>
      <xdr:spPr>
        <a:xfrm>
          <a:off x="10388600" y="1480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158894</xdr:rowOff>
    </xdr:from>
    <xdr:ext cx="469744" cy="259045"/>
    <xdr:sp macro="" textlink="">
      <xdr:nvSpPr>
        <xdr:cNvPr id="249" name="【公営住宅】&#10;一人当たり面積最大値テキスト"/>
        <xdr:cNvSpPr txBox="1"/>
      </xdr:nvSpPr>
      <xdr:spPr>
        <a:xfrm>
          <a:off x="10566400" y="1336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3.343</a:t>
          </a:r>
          <a:endParaRPr kumimoji="1" lang="ja-JP" altLang="en-US" sz="1000" b="1">
            <a:latin typeface="ＭＳ Ｐゴシック"/>
          </a:endParaRPr>
        </a:p>
      </xdr:txBody>
    </xdr:sp>
    <xdr:clientData/>
  </xdr:oneCellAnchor>
  <xdr:twoCellAnchor>
    <xdr:from>
      <xdr:col>15</xdr:col>
      <xdr:colOff>92075</xdr:colOff>
      <xdr:row>79</xdr:row>
      <xdr:rowOff>40767</xdr:rowOff>
    </xdr:from>
    <xdr:to>
      <xdr:col>15</xdr:col>
      <xdr:colOff>269875</xdr:colOff>
      <xdr:row>79</xdr:row>
      <xdr:rowOff>40767</xdr:rowOff>
    </xdr:to>
    <xdr:cxnSp macro="">
      <xdr:nvCxnSpPr>
        <xdr:cNvPr id="250" name="直線コネクタ 249"/>
        <xdr:cNvCxnSpPr/>
      </xdr:nvCxnSpPr>
      <xdr:spPr>
        <a:xfrm>
          <a:off x="10388600" y="13585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133239</xdr:rowOff>
    </xdr:from>
    <xdr:ext cx="469744" cy="259045"/>
    <xdr:sp macro="" textlink="">
      <xdr:nvSpPr>
        <xdr:cNvPr id="251" name="【公営住宅】&#10;一人当たり面積平均値テキスト"/>
        <xdr:cNvSpPr txBox="1"/>
      </xdr:nvSpPr>
      <xdr:spPr>
        <a:xfrm>
          <a:off x="10566400" y="14192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1.227</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110362</xdr:rowOff>
    </xdr:from>
    <xdr:to>
      <xdr:col>15</xdr:col>
      <xdr:colOff>231775</xdr:colOff>
      <xdr:row>84</xdr:row>
      <xdr:rowOff>40512</xdr:rowOff>
    </xdr:to>
    <xdr:sp macro="" textlink="">
      <xdr:nvSpPr>
        <xdr:cNvPr id="252" name="フローチャート : 判断 251"/>
        <xdr:cNvSpPr/>
      </xdr:nvSpPr>
      <xdr:spPr>
        <a:xfrm>
          <a:off x="10426700" y="1434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3" name="テキスト ボックス 2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4" name="テキスト ボックス 2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5" name="テキスト ボックス 2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6" name="テキスト ボックス 2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7" name="テキスト ボックス 2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84</xdr:row>
      <xdr:rowOff>124840</xdr:rowOff>
    </xdr:from>
    <xdr:to>
      <xdr:col>15</xdr:col>
      <xdr:colOff>231775</xdr:colOff>
      <xdr:row>85</xdr:row>
      <xdr:rowOff>54990</xdr:rowOff>
    </xdr:to>
    <xdr:sp macro="" textlink="">
      <xdr:nvSpPr>
        <xdr:cNvPr id="258" name="円/楕円 257"/>
        <xdr:cNvSpPr/>
      </xdr:nvSpPr>
      <xdr:spPr>
        <a:xfrm>
          <a:off x="10426700" y="1452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103267</xdr:rowOff>
    </xdr:from>
    <xdr:ext cx="469744" cy="259045"/>
    <xdr:sp macro="" textlink="">
      <xdr:nvSpPr>
        <xdr:cNvPr id="259" name="【公営住宅】&#10;一人当たり面積該当値テキスト"/>
        <xdr:cNvSpPr txBox="1"/>
      </xdr:nvSpPr>
      <xdr:spPr>
        <a:xfrm>
          <a:off x="10566400" y="1450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0.739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0" name="正方形/長方形 259"/>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61" name="正方形/長方形 26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62" name="正方形/長方形 26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63" name="正方形/長方形 26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64" name="正方形/長方形 26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5" name="正方形/長方形 264"/>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6" name="正方形/長方形 26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67" name="正方形/長方形 26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68" name="正方形/長方形 26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69" name="正方形/長方形 26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70" name="正方形/長方形 26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1" name="正方形/長方形 270"/>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2" name="正方形/長方形 271"/>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3" name="正方形/長方形 2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4" name="正方形/長方形 2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3/10</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5" name="正方形/長方形 2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6" name="正方形/長方形 2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7" name="正方形/長方形 2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8" name="正方形/長方形 2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9" name="正方形/長方形 278"/>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0" name="テキスト ボックス 27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1" name="直線コネクタ 28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282" name="直線コネクタ 28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283" name="テキスト ボックス 28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284" name="直線コネクタ 28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285" name="テキスト ボックス 28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286" name="直線コネクタ 28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287" name="テキスト ボックス 28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288" name="直線コネクタ 28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289" name="テキスト ボックス 28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290" name="直線コネクタ 28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291" name="テキスト ボックス 29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292" name="直線コネクタ 29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293" name="テキスト ボックス 29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4" name="直線コネクタ 29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5" name="テキスト ボックス 29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6"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35378</xdr:rowOff>
    </xdr:from>
    <xdr:to>
      <xdr:col>23</xdr:col>
      <xdr:colOff>516889</xdr:colOff>
      <xdr:row>41</xdr:row>
      <xdr:rowOff>166007</xdr:rowOff>
    </xdr:to>
    <xdr:cxnSp macro="">
      <xdr:nvCxnSpPr>
        <xdr:cNvPr id="297" name="直線コネクタ 296"/>
        <xdr:cNvCxnSpPr/>
      </xdr:nvCxnSpPr>
      <xdr:spPr>
        <a:xfrm flipV="1">
          <a:off x="16318864" y="56932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169834</xdr:rowOff>
    </xdr:from>
    <xdr:ext cx="340478" cy="259045"/>
    <xdr:sp macro="" textlink="">
      <xdr:nvSpPr>
        <xdr:cNvPr id="298" name="【認定こども園・幼稚園・保育所】&#10;有形固定資産減価償却率最小値テキスト"/>
        <xdr:cNvSpPr txBox="1"/>
      </xdr:nvSpPr>
      <xdr:spPr>
        <a:xfrm>
          <a:off x="16408400" y="7199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a:t>
          </a:r>
          <a:endParaRPr kumimoji="1" lang="ja-JP" altLang="en-US" sz="1000" b="1">
            <a:latin typeface="ＭＳ Ｐゴシック"/>
          </a:endParaRPr>
        </a:p>
      </xdr:txBody>
    </xdr:sp>
    <xdr:clientData/>
  </xdr:oneCellAnchor>
  <xdr:twoCellAnchor>
    <xdr:from>
      <xdr:col>23</xdr:col>
      <xdr:colOff>428625</xdr:colOff>
      <xdr:row>41</xdr:row>
      <xdr:rowOff>166007</xdr:rowOff>
    </xdr:from>
    <xdr:to>
      <xdr:col>23</xdr:col>
      <xdr:colOff>606425</xdr:colOff>
      <xdr:row>41</xdr:row>
      <xdr:rowOff>166007</xdr:rowOff>
    </xdr:to>
    <xdr:cxnSp macro="">
      <xdr:nvCxnSpPr>
        <xdr:cNvPr id="299" name="直線コネクタ 298"/>
        <xdr:cNvCxnSpPr/>
      </xdr:nvCxnSpPr>
      <xdr:spPr>
        <a:xfrm>
          <a:off x="16230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153505</xdr:rowOff>
    </xdr:from>
    <xdr:ext cx="405111" cy="259045"/>
    <xdr:sp macro="" textlink="">
      <xdr:nvSpPr>
        <xdr:cNvPr id="300" name="【認定こども園・幼稚園・保育所】&#10;有形固定資産減価償却率最大値テキスト"/>
        <xdr:cNvSpPr txBox="1"/>
      </xdr:nvSpPr>
      <xdr:spPr>
        <a:xfrm>
          <a:off x="16408400" y="546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23</xdr:col>
      <xdr:colOff>428625</xdr:colOff>
      <xdr:row>33</xdr:row>
      <xdr:rowOff>35378</xdr:rowOff>
    </xdr:from>
    <xdr:to>
      <xdr:col>23</xdr:col>
      <xdr:colOff>606425</xdr:colOff>
      <xdr:row>33</xdr:row>
      <xdr:rowOff>35378</xdr:rowOff>
    </xdr:to>
    <xdr:cxnSp macro="">
      <xdr:nvCxnSpPr>
        <xdr:cNvPr id="301" name="直線コネクタ 300"/>
        <xdr:cNvCxnSpPr/>
      </xdr:nvCxnSpPr>
      <xdr:spPr>
        <a:xfrm>
          <a:off x="16230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158949</xdr:rowOff>
    </xdr:from>
    <xdr:ext cx="405111" cy="259045"/>
    <xdr:sp macro="" textlink="">
      <xdr:nvSpPr>
        <xdr:cNvPr id="302" name="【認定こども園・幼稚園・保育所】&#10;有形固定資産減価償却率平均値テキスト"/>
        <xdr:cNvSpPr txBox="1"/>
      </xdr:nvSpPr>
      <xdr:spPr>
        <a:xfrm>
          <a:off x="16408400" y="63311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9072</xdr:rowOff>
    </xdr:from>
    <xdr:to>
      <xdr:col>23</xdr:col>
      <xdr:colOff>568325</xdr:colOff>
      <xdr:row>37</xdr:row>
      <xdr:rowOff>110672</xdr:rowOff>
    </xdr:to>
    <xdr:sp macro="" textlink="">
      <xdr:nvSpPr>
        <xdr:cNvPr id="303" name="フローチャート : 判断 302"/>
        <xdr:cNvSpPr/>
      </xdr:nvSpPr>
      <xdr:spPr>
        <a:xfrm>
          <a:off x="162687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4" name="テキスト ボックス 30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5" name="テキスト ボックス 30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6" name="テキスト ボックス 30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7" name="テキスト ボックス 30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8" name="テキスト ボックス 30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34</xdr:row>
      <xdr:rowOff>31931</xdr:rowOff>
    </xdr:from>
    <xdr:to>
      <xdr:col>23</xdr:col>
      <xdr:colOff>568325</xdr:colOff>
      <xdr:row>34</xdr:row>
      <xdr:rowOff>133531</xdr:rowOff>
    </xdr:to>
    <xdr:sp macro="" textlink="">
      <xdr:nvSpPr>
        <xdr:cNvPr id="309" name="円/楕円 308"/>
        <xdr:cNvSpPr/>
      </xdr:nvSpPr>
      <xdr:spPr>
        <a:xfrm>
          <a:off x="162687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33</xdr:row>
      <xdr:rowOff>54808</xdr:rowOff>
    </xdr:from>
    <xdr:ext cx="405111" cy="259045"/>
    <xdr:sp macro="" textlink="">
      <xdr:nvSpPr>
        <xdr:cNvPr id="310" name="【認定こども園・幼稚園・保育所】&#10;有形固定資産減価償却率該当値テキスト"/>
        <xdr:cNvSpPr txBox="1"/>
      </xdr:nvSpPr>
      <xdr:spPr>
        <a:xfrm>
          <a:off x="16408400" y="57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1" name="正方形/長方形 310"/>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2" name="正方形/長方形 31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3" name="正方形/長方形 31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3/10</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4" name="正方形/長方形 31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5" name="正方形/長方形 31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6" name="正方形/長方形 31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7" name="正方形/長方形 31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8" name="正方形/長方形 317"/>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9" name="テキスト ボックス 31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0" name="直線コネクタ 31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92528</xdr:rowOff>
    </xdr:from>
    <xdr:to>
      <xdr:col>33</xdr:col>
      <xdr:colOff>314325</xdr:colOff>
      <xdr:row>42</xdr:row>
      <xdr:rowOff>92528</xdr:rowOff>
    </xdr:to>
    <xdr:cxnSp macro="">
      <xdr:nvCxnSpPr>
        <xdr:cNvPr id="321" name="直線コネクタ 32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121755</xdr:rowOff>
    </xdr:from>
    <xdr:ext cx="467179" cy="259045"/>
    <xdr:sp macro="" textlink="">
      <xdr:nvSpPr>
        <xdr:cNvPr id="322" name="テキスト ボックス 32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108857</xdr:rowOff>
    </xdr:from>
    <xdr:to>
      <xdr:col>33</xdr:col>
      <xdr:colOff>314325</xdr:colOff>
      <xdr:row>40</xdr:row>
      <xdr:rowOff>108857</xdr:rowOff>
    </xdr:to>
    <xdr:cxnSp macro="">
      <xdr:nvCxnSpPr>
        <xdr:cNvPr id="323" name="直線コネクタ 32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138084</xdr:rowOff>
    </xdr:from>
    <xdr:ext cx="467179" cy="259045"/>
    <xdr:sp macro="" textlink="">
      <xdr:nvSpPr>
        <xdr:cNvPr id="324" name="テキスト ボックス 32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38</xdr:row>
      <xdr:rowOff>125185</xdr:rowOff>
    </xdr:from>
    <xdr:to>
      <xdr:col>33</xdr:col>
      <xdr:colOff>314325</xdr:colOff>
      <xdr:row>38</xdr:row>
      <xdr:rowOff>125185</xdr:rowOff>
    </xdr:to>
    <xdr:cxnSp macro="">
      <xdr:nvCxnSpPr>
        <xdr:cNvPr id="325" name="直線コネクタ 32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37</xdr:row>
      <xdr:rowOff>154412</xdr:rowOff>
    </xdr:from>
    <xdr:ext cx="467179" cy="259045"/>
    <xdr:sp macro="" textlink="">
      <xdr:nvSpPr>
        <xdr:cNvPr id="326" name="テキスト ボックス 32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36</xdr:row>
      <xdr:rowOff>141514</xdr:rowOff>
    </xdr:from>
    <xdr:to>
      <xdr:col>33</xdr:col>
      <xdr:colOff>314325</xdr:colOff>
      <xdr:row>36</xdr:row>
      <xdr:rowOff>141514</xdr:rowOff>
    </xdr:to>
    <xdr:cxnSp macro="">
      <xdr:nvCxnSpPr>
        <xdr:cNvPr id="327" name="直線コネクタ 32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170741</xdr:rowOff>
    </xdr:from>
    <xdr:ext cx="467179" cy="259045"/>
    <xdr:sp macro="" textlink="">
      <xdr:nvSpPr>
        <xdr:cNvPr id="328" name="テキスト ボックス 32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34</xdr:row>
      <xdr:rowOff>157843</xdr:rowOff>
    </xdr:from>
    <xdr:to>
      <xdr:col>33</xdr:col>
      <xdr:colOff>314325</xdr:colOff>
      <xdr:row>34</xdr:row>
      <xdr:rowOff>157843</xdr:rowOff>
    </xdr:to>
    <xdr:cxnSp macro="">
      <xdr:nvCxnSpPr>
        <xdr:cNvPr id="329" name="直線コネクタ 32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15620</xdr:rowOff>
    </xdr:from>
    <xdr:ext cx="467179" cy="259045"/>
    <xdr:sp macro="" textlink="">
      <xdr:nvSpPr>
        <xdr:cNvPr id="330" name="テキスト ボックス 32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33</xdr:row>
      <xdr:rowOff>2722</xdr:rowOff>
    </xdr:from>
    <xdr:to>
      <xdr:col>33</xdr:col>
      <xdr:colOff>314325</xdr:colOff>
      <xdr:row>33</xdr:row>
      <xdr:rowOff>2722</xdr:rowOff>
    </xdr:to>
    <xdr:cxnSp macro="">
      <xdr:nvCxnSpPr>
        <xdr:cNvPr id="331" name="直線コネクタ 33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31949</xdr:rowOff>
    </xdr:from>
    <xdr:ext cx="467179" cy="259045"/>
    <xdr:sp macro="" textlink="">
      <xdr:nvSpPr>
        <xdr:cNvPr id="332" name="テキスト ボックス 33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3" name="直線コネクタ 33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4" name="テキスト ボックス 33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5"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159476</xdr:rowOff>
    </xdr:from>
    <xdr:to>
      <xdr:col>32</xdr:col>
      <xdr:colOff>186689</xdr:colOff>
      <xdr:row>42</xdr:row>
      <xdr:rowOff>19050</xdr:rowOff>
    </xdr:to>
    <xdr:cxnSp macro="">
      <xdr:nvCxnSpPr>
        <xdr:cNvPr id="336" name="直線コネクタ 335"/>
        <xdr:cNvCxnSpPr/>
      </xdr:nvCxnSpPr>
      <xdr:spPr>
        <a:xfrm flipV="1">
          <a:off x="22160864" y="5645876"/>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22877</xdr:rowOff>
    </xdr:from>
    <xdr:ext cx="469744" cy="259045"/>
    <xdr:sp macro="" textlink="">
      <xdr:nvSpPr>
        <xdr:cNvPr id="337" name="【認定こども園・幼稚園・保育所】&#10;一人当たり面積最小値テキスト"/>
        <xdr:cNvSpPr txBox="1"/>
      </xdr:nvSpPr>
      <xdr:spPr>
        <a:xfrm>
          <a:off x="222504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0.045</a:t>
          </a:r>
          <a:endParaRPr kumimoji="1" lang="ja-JP" altLang="en-US" sz="1000" b="1">
            <a:latin typeface="ＭＳ Ｐゴシック"/>
          </a:endParaRPr>
        </a:p>
      </xdr:txBody>
    </xdr:sp>
    <xdr:clientData/>
  </xdr:oneCellAnchor>
  <xdr:twoCellAnchor>
    <xdr:from>
      <xdr:col>32</xdr:col>
      <xdr:colOff>98425</xdr:colOff>
      <xdr:row>42</xdr:row>
      <xdr:rowOff>19050</xdr:rowOff>
    </xdr:from>
    <xdr:to>
      <xdr:col>32</xdr:col>
      <xdr:colOff>276225</xdr:colOff>
      <xdr:row>42</xdr:row>
      <xdr:rowOff>19050</xdr:rowOff>
    </xdr:to>
    <xdr:cxnSp macro="">
      <xdr:nvCxnSpPr>
        <xdr:cNvPr id="338" name="直線コネクタ 337"/>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106153</xdr:rowOff>
    </xdr:from>
    <xdr:ext cx="469744" cy="259045"/>
    <xdr:sp macro="" textlink="">
      <xdr:nvSpPr>
        <xdr:cNvPr id="339" name="【認定こども園・幼稚園・保育所】&#10;一人当たり面積最大値テキスト"/>
        <xdr:cNvSpPr txBox="1"/>
      </xdr:nvSpPr>
      <xdr:spPr>
        <a:xfrm>
          <a:off x="22250400" y="542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32</xdr:col>
      <xdr:colOff>98425</xdr:colOff>
      <xdr:row>32</xdr:row>
      <xdr:rowOff>159476</xdr:rowOff>
    </xdr:from>
    <xdr:to>
      <xdr:col>32</xdr:col>
      <xdr:colOff>276225</xdr:colOff>
      <xdr:row>32</xdr:row>
      <xdr:rowOff>159476</xdr:rowOff>
    </xdr:to>
    <xdr:cxnSp macro="">
      <xdr:nvCxnSpPr>
        <xdr:cNvPr id="340" name="直線コネクタ 339"/>
        <xdr:cNvCxnSpPr/>
      </xdr:nvCxnSpPr>
      <xdr:spPr>
        <a:xfrm>
          <a:off x="22072600" y="564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77305</xdr:rowOff>
    </xdr:from>
    <xdr:ext cx="469744" cy="259045"/>
    <xdr:sp macro="" textlink="">
      <xdr:nvSpPr>
        <xdr:cNvPr id="341" name="【認定こども園・幼稚園・保育所】&#10;一人当たり面積平均値テキスト"/>
        <xdr:cNvSpPr txBox="1"/>
      </xdr:nvSpPr>
      <xdr:spPr>
        <a:xfrm>
          <a:off x="22250400" y="6592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0.385</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98878</xdr:rowOff>
    </xdr:from>
    <xdr:to>
      <xdr:col>32</xdr:col>
      <xdr:colOff>238125</xdr:colOff>
      <xdr:row>39</xdr:row>
      <xdr:rowOff>29028</xdr:rowOff>
    </xdr:to>
    <xdr:sp macro="" textlink="">
      <xdr:nvSpPr>
        <xdr:cNvPr id="342" name="フローチャート : 判断 341"/>
        <xdr:cNvSpPr/>
      </xdr:nvSpPr>
      <xdr:spPr>
        <a:xfrm>
          <a:off x="221107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3" name="テキスト ボックス 34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4" name="テキスト ボックス 34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5" name="テキスト ボックス 34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6" name="テキスト ボックス 34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7" name="テキスト ボックス 34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159294</xdr:rowOff>
    </xdr:from>
    <xdr:to>
      <xdr:col>32</xdr:col>
      <xdr:colOff>238125</xdr:colOff>
      <xdr:row>38</xdr:row>
      <xdr:rowOff>89444</xdr:rowOff>
    </xdr:to>
    <xdr:sp macro="" textlink="">
      <xdr:nvSpPr>
        <xdr:cNvPr id="348" name="円/楕円 347"/>
        <xdr:cNvSpPr/>
      </xdr:nvSpPr>
      <xdr:spPr>
        <a:xfrm>
          <a:off x="22110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37</xdr:row>
      <xdr:rowOff>10721</xdr:rowOff>
    </xdr:from>
    <xdr:ext cx="469744" cy="259045"/>
    <xdr:sp macro="" textlink="">
      <xdr:nvSpPr>
        <xdr:cNvPr id="349" name="【認定こども園・幼稚園・保育所】&#10;一人当たり面積該当値テキスト"/>
        <xdr:cNvSpPr txBox="1"/>
      </xdr:nvSpPr>
      <xdr:spPr>
        <a:xfrm>
          <a:off x="22250400" y="635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0.453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50" name="正方形/長方形 349"/>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1" name="正方形/長方形 35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2" name="正方形/長方形 35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3" name="正方形/長方形 35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4" name="正方形/長方形 35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5" name="正方形/長方形 35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6" name="正方形/長方形 35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7" name="正方形/長方形 356"/>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8" name="テキスト ボックス 35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9" name="直線コネクタ 35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60" name="テキスト ボックス 35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61" name="直線コネクタ 36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62" name="テキスト ボックス 361"/>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63" name="直線コネクタ 36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64" name="テキスト ボックス 36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65" name="直線コネクタ 36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66" name="テキスト ボックス 36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67" name="直線コネクタ 36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68" name="テキスト ボックス 36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9" name="直線コネクタ 36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70" name="テキスト ボックス 36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1"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59436</xdr:rowOff>
    </xdr:from>
    <xdr:to>
      <xdr:col>23</xdr:col>
      <xdr:colOff>516889</xdr:colOff>
      <xdr:row>62</xdr:row>
      <xdr:rowOff>150876</xdr:rowOff>
    </xdr:to>
    <xdr:cxnSp macro="">
      <xdr:nvCxnSpPr>
        <xdr:cNvPr id="372" name="直線コネクタ 371"/>
        <xdr:cNvCxnSpPr/>
      </xdr:nvCxnSpPr>
      <xdr:spPr>
        <a:xfrm flipV="1">
          <a:off x="16318864" y="9489186"/>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154703</xdr:rowOff>
    </xdr:from>
    <xdr:ext cx="405111" cy="259045"/>
    <xdr:sp macro="" textlink="">
      <xdr:nvSpPr>
        <xdr:cNvPr id="373" name="【学校施設】&#10;有形固定資産減価償却率最小値テキスト"/>
        <xdr:cNvSpPr txBox="1"/>
      </xdr:nvSpPr>
      <xdr:spPr>
        <a:xfrm>
          <a:off x="16408400" y="1078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a:t>
          </a:r>
          <a:endParaRPr kumimoji="1" lang="ja-JP" altLang="en-US" sz="1000" b="1">
            <a:latin typeface="ＭＳ Ｐゴシック"/>
          </a:endParaRPr>
        </a:p>
      </xdr:txBody>
    </xdr:sp>
    <xdr:clientData/>
  </xdr:oneCellAnchor>
  <xdr:twoCellAnchor>
    <xdr:from>
      <xdr:col>23</xdr:col>
      <xdr:colOff>428625</xdr:colOff>
      <xdr:row>62</xdr:row>
      <xdr:rowOff>150876</xdr:rowOff>
    </xdr:from>
    <xdr:to>
      <xdr:col>23</xdr:col>
      <xdr:colOff>606425</xdr:colOff>
      <xdr:row>62</xdr:row>
      <xdr:rowOff>150876</xdr:rowOff>
    </xdr:to>
    <xdr:cxnSp macro="">
      <xdr:nvCxnSpPr>
        <xdr:cNvPr id="374" name="直線コネクタ 373"/>
        <xdr:cNvCxnSpPr/>
      </xdr:nvCxnSpPr>
      <xdr:spPr>
        <a:xfrm>
          <a:off x="16230600" y="1078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6113</xdr:rowOff>
    </xdr:from>
    <xdr:ext cx="405111" cy="259045"/>
    <xdr:sp macro="" textlink="">
      <xdr:nvSpPr>
        <xdr:cNvPr id="375" name="【学校施設】&#10;有形固定資産減価償却率最大値テキスト"/>
        <xdr:cNvSpPr txBox="1"/>
      </xdr:nvSpPr>
      <xdr:spPr>
        <a:xfrm>
          <a:off x="16408400" y="926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23</xdr:col>
      <xdr:colOff>428625</xdr:colOff>
      <xdr:row>55</xdr:row>
      <xdr:rowOff>59436</xdr:rowOff>
    </xdr:from>
    <xdr:to>
      <xdr:col>23</xdr:col>
      <xdr:colOff>606425</xdr:colOff>
      <xdr:row>55</xdr:row>
      <xdr:rowOff>59436</xdr:rowOff>
    </xdr:to>
    <xdr:cxnSp macro="">
      <xdr:nvCxnSpPr>
        <xdr:cNvPr id="376" name="直線コネクタ 375"/>
        <xdr:cNvCxnSpPr/>
      </xdr:nvCxnSpPr>
      <xdr:spPr>
        <a:xfrm>
          <a:off x="16230600" y="9489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143527</xdr:rowOff>
    </xdr:from>
    <xdr:ext cx="405111" cy="259045"/>
    <xdr:sp macro="" textlink="">
      <xdr:nvSpPr>
        <xdr:cNvPr id="377" name="【学校施設】&#10;有形固定資産減価償却率平均値テキスト"/>
        <xdr:cNvSpPr txBox="1"/>
      </xdr:nvSpPr>
      <xdr:spPr>
        <a:xfrm>
          <a:off x="1640840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78" name="フローチャート : 判断 377"/>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9" name="テキスト ボックス 37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0" name="テキスト ボックス 37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1" name="テキスト ボックス 38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2" name="テキスト ボックス 38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3" name="テキスト ボックス 38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141224</xdr:rowOff>
    </xdr:from>
    <xdr:to>
      <xdr:col>23</xdr:col>
      <xdr:colOff>568325</xdr:colOff>
      <xdr:row>59</xdr:row>
      <xdr:rowOff>71374</xdr:rowOff>
    </xdr:to>
    <xdr:sp macro="" textlink="">
      <xdr:nvSpPr>
        <xdr:cNvPr id="384" name="円/楕円 383"/>
        <xdr:cNvSpPr/>
      </xdr:nvSpPr>
      <xdr:spPr>
        <a:xfrm>
          <a:off x="162687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58</xdr:row>
      <xdr:rowOff>119651</xdr:rowOff>
    </xdr:from>
    <xdr:ext cx="405111" cy="259045"/>
    <xdr:sp macro="" textlink="">
      <xdr:nvSpPr>
        <xdr:cNvPr id="385" name="【学校施設】&#10;有形固定資産減価償却率該当値テキスト"/>
        <xdr:cNvSpPr txBox="1"/>
      </xdr:nvSpPr>
      <xdr:spPr>
        <a:xfrm>
          <a:off x="16408400" y="1006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6" name="正方形/長方形 385"/>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7" name="正方形/長方形 38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8" name="正方形/長方形 38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9" name="正方形/長方形 38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0" name="正方形/長方形 38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1" name="正方形/長方形 39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2" name="正方形/長方形 39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3" name="正方形/長方形 392"/>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4" name="テキスト ボックス 39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5" name="直線コネクタ 39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396" name="直線コネクタ 39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97" name="テキスト ボックス 39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98" name="直線コネクタ 39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99" name="テキスト ボックス 39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00" name="直線コネクタ 39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01" name="テキスト ボックス 40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02" name="直線コネクタ 40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03" name="テキスト ボックス 40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04" name="直線コネクタ 40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405" name="テキスト ボックス 404"/>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06" name="直線コネクタ 40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407" name="テキスト ボックス 406"/>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8" name="直線コネクタ 40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09" name="テキスト ボックス 408"/>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0"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54</xdr:row>
      <xdr:rowOff>114626</xdr:rowOff>
    </xdr:from>
    <xdr:to>
      <xdr:col>32</xdr:col>
      <xdr:colOff>186689</xdr:colOff>
      <xdr:row>63</xdr:row>
      <xdr:rowOff>160891</xdr:rowOff>
    </xdr:to>
    <xdr:cxnSp macro="">
      <xdr:nvCxnSpPr>
        <xdr:cNvPr id="411" name="直線コネクタ 410"/>
        <xdr:cNvCxnSpPr/>
      </xdr:nvCxnSpPr>
      <xdr:spPr>
        <a:xfrm flipV="1">
          <a:off x="22160864" y="9372926"/>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164718</xdr:rowOff>
    </xdr:from>
    <xdr:ext cx="469744" cy="259045"/>
    <xdr:sp macro="" textlink="">
      <xdr:nvSpPr>
        <xdr:cNvPr id="412" name="【学校施設】&#10;一人当たり面積最小値テキスト"/>
        <xdr:cNvSpPr txBox="1"/>
      </xdr:nvSpPr>
      <xdr:spPr>
        <a:xfrm>
          <a:off x="22250400" y="1096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1.297</a:t>
          </a:r>
          <a:endParaRPr kumimoji="1" lang="ja-JP" altLang="en-US" sz="1000" b="1">
            <a:latin typeface="ＭＳ Ｐゴシック"/>
          </a:endParaRPr>
        </a:p>
      </xdr:txBody>
    </xdr:sp>
    <xdr:clientData/>
  </xdr:oneCellAnchor>
  <xdr:twoCellAnchor>
    <xdr:from>
      <xdr:col>32</xdr:col>
      <xdr:colOff>98425</xdr:colOff>
      <xdr:row>63</xdr:row>
      <xdr:rowOff>160891</xdr:rowOff>
    </xdr:from>
    <xdr:to>
      <xdr:col>32</xdr:col>
      <xdr:colOff>276225</xdr:colOff>
      <xdr:row>63</xdr:row>
      <xdr:rowOff>160891</xdr:rowOff>
    </xdr:to>
    <xdr:cxnSp macro="">
      <xdr:nvCxnSpPr>
        <xdr:cNvPr id="413" name="直線コネクタ 412"/>
        <xdr:cNvCxnSpPr/>
      </xdr:nvCxnSpPr>
      <xdr:spPr>
        <a:xfrm>
          <a:off x="22072600" y="1096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61303</xdr:rowOff>
    </xdr:from>
    <xdr:ext cx="534377" cy="259045"/>
    <xdr:sp macro="" textlink="">
      <xdr:nvSpPr>
        <xdr:cNvPr id="414" name="【学校施設】&#10;一人当たり面積最大値テキスト"/>
        <xdr:cNvSpPr txBox="1"/>
      </xdr:nvSpPr>
      <xdr:spPr>
        <a:xfrm>
          <a:off x="22250400" y="914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15.897</a:t>
          </a:r>
          <a:endParaRPr kumimoji="1" lang="ja-JP" altLang="en-US" sz="1000" b="1">
            <a:latin typeface="ＭＳ Ｐゴシック"/>
          </a:endParaRPr>
        </a:p>
      </xdr:txBody>
    </xdr:sp>
    <xdr:clientData/>
  </xdr:oneCellAnchor>
  <xdr:twoCellAnchor>
    <xdr:from>
      <xdr:col>32</xdr:col>
      <xdr:colOff>98425</xdr:colOff>
      <xdr:row>54</xdr:row>
      <xdr:rowOff>114626</xdr:rowOff>
    </xdr:from>
    <xdr:to>
      <xdr:col>32</xdr:col>
      <xdr:colOff>276225</xdr:colOff>
      <xdr:row>54</xdr:row>
      <xdr:rowOff>114626</xdr:rowOff>
    </xdr:to>
    <xdr:cxnSp macro="">
      <xdr:nvCxnSpPr>
        <xdr:cNvPr id="415" name="直線コネクタ 414"/>
        <xdr:cNvCxnSpPr/>
      </xdr:nvCxnSpPr>
      <xdr:spPr>
        <a:xfrm>
          <a:off x="22072600" y="937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122699</xdr:rowOff>
    </xdr:from>
    <xdr:ext cx="469744" cy="259045"/>
    <xdr:sp macro="" textlink="">
      <xdr:nvSpPr>
        <xdr:cNvPr id="416" name="【学校施設】&#10;一人当たり面積平均値テキスト"/>
        <xdr:cNvSpPr txBox="1"/>
      </xdr:nvSpPr>
      <xdr:spPr>
        <a:xfrm>
          <a:off x="22250400" y="105811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4.133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144272</xdr:rowOff>
    </xdr:from>
    <xdr:to>
      <xdr:col>32</xdr:col>
      <xdr:colOff>238125</xdr:colOff>
      <xdr:row>62</xdr:row>
      <xdr:rowOff>74422</xdr:rowOff>
    </xdr:to>
    <xdr:sp macro="" textlink="">
      <xdr:nvSpPr>
        <xdr:cNvPr id="417" name="フローチャート : 判断 416"/>
        <xdr:cNvSpPr/>
      </xdr:nvSpPr>
      <xdr:spPr>
        <a:xfrm>
          <a:off x="221107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8" name="テキスト ボックス 41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9" name="テキスト ボックス 41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0" name="テキスト ボックス 41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1" name="テキスト ボックス 42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2" name="テキスト ボックス 42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163322</xdr:rowOff>
    </xdr:from>
    <xdr:to>
      <xdr:col>32</xdr:col>
      <xdr:colOff>238125</xdr:colOff>
      <xdr:row>58</xdr:row>
      <xdr:rowOff>93472</xdr:rowOff>
    </xdr:to>
    <xdr:sp macro="" textlink="">
      <xdr:nvSpPr>
        <xdr:cNvPr id="423" name="円/楕円 422"/>
        <xdr:cNvSpPr/>
      </xdr:nvSpPr>
      <xdr:spPr>
        <a:xfrm>
          <a:off x="22110700" y="993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57</xdr:row>
      <xdr:rowOff>14749</xdr:rowOff>
    </xdr:from>
    <xdr:ext cx="534377" cy="259045"/>
    <xdr:sp macro="" textlink="">
      <xdr:nvSpPr>
        <xdr:cNvPr id="424" name="【学校施設】&#10;一人当たり面積該当値テキスト"/>
        <xdr:cNvSpPr txBox="1"/>
      </xdr:nvSpPr>
      <xdr:spPr>
        <a:xfrm>
          <a:off x="22250400" y="97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10.258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5" name="正方形/長方形 424"/>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6" name="正方形/長方形 4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7" name="正方形/長方形 4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8" name="正方形/長方形 4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9" name="正方形/長方形 4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0" name="正方形/長方形 4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1" name="正方形/長方形 4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2" name="正方形/長方形 431"/>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3" name="テキスト ボックス 4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4" name="直線コネクタ 4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35" name="テキスト ボックス 434"/>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76.0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436" name="直線コネクタ 435"/>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437" name="テキスト ボックス 436"/>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78.0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438" name="直線コネクタ 437"/>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439" name="テキスト ボックス 438"/>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440" name="直線コネクタ 439"/>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441" name="テキスト ボックス 440"/>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82.0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442" name="直線コネクタ 441"/>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443" name="テキスト ボックス 442"/>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84.0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4" name="直線コネクタ 4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445" name="テキスト ボックス 444"/>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86.0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46"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118111</xdr:rowOff>
    </xdr:from>
    <xdr:to>
      <xdr:col>23</xdr:col>
      <xdr:colOff>516889</xdr:colOff>
      <xdr:row>86</xdr:row>
      <xdr:rowOff>129539</xdr:rowOff>
    </xdr:to>
    <xdr:cxnSp macro="">
      <xdr:nvCxnSpPr>
        <xdr:cNvPr id="447" name="直線コネクタ 446"/>
        <xdr:cNvCxnSpPr/>
      </xdr:nvCxnSpPr>
      <xdr:spPr>
        <a:xfrm flipV="1">
          <a:off x="16318864" y="13662661"/>
          <a:ext cx="0" cy="121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133366</xdr:rowOff>
    </xdr:from>
    <xdr:ext cx="405111" cy="259045"/>
    <xdr:sp macro="" textlink="">
      <xdr:nvSpPr>
        <xdr:cNvPr id="448" name="【児童館】&#10;有形固定資産減価償却率最小値テキスト"/>
        <xdr:cNvSpPr txBox="1"/>
      </xdr:nvSpPr>
      <xdr:spPr>
        <a:xfrm>
          <a:off x="164084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a:t>
          </a:r>
          <a:endParaRPr kumimoji="1" lang="ja-JP" altLang="en-US" sz="1000" b="1">
            <a:latin typeface="ＭＳ Ｐゴシック"/>
          </a:endParaRPr>
        </a:p>
      </xdr:txBody>
    </xdr:sp>
    <xdr:clientData/>
  </xdr:oneCellAnchor>
  <xdr:twoCellAnchor>
    <xdr:from>
      <xdr:col>23</xdr:col>
      <xdr:colOff>428625</xdr:colOff>
      <xdr:row>86</xdr:row>
      <xdr:rowOff>129539</xdr:rowOff>
    </xdr:from>
    <xdr:to>
      <xdr:col>23</xdr:col>
      <xdr:colOff>606425</xdr:colOff>
      <xdr:row>86</xdr:row>
      <xdr:rowOff>129539</xdr:rowOff>
    </xdr:to>
    <xdr:cxnSp macro="">
      <xdr:nvCxnSpPr>
        <xdr:cNvPr id="449" name="直線コネクタ 448"/>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78</xdr:row>
      <xdr:rowOff>64788</xdr:rowOff>
    </xdr:from>
    <xdr:ext cx="405111" cy="259045"/>
    <xdr:sp macro="" textlink="">
      <xdr:nvSpPr>
        <xdr:cNvPr id="450" name="【児童館】&#10;有形固定資産減価償却率最大値テキスト"/>
        <xdr:cNvSpPr txBox="1"/>
      </xdr:nvSpPr>
      <xdr:spPr>
        <a:xfrm>
          <a:off x="16408400" y="134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82.9</a:t>
          </a:r>
          <a:endParaRPr kumimoji="1" lang="ja-JP" altLang="en-US" sz="1000" b="1">
            <a:latin typeface="ＭＳ Ｐゴシック"/>
          </a:endParaRPr>
        </a:p>
      </xdr:txBody>
    </xdr:sp>
    <xdr:clientData/>
  </xdr:oneCellAnchor>
  <xdr:twoCellAnchor>
    <xdr:from>
      <xdr:col>23</xdr:col>
      <xdr:colOff>428625</xdr:colOff>
      <xdr:row>79</xdr:row>
      <xdr:rowOff>118111</xdr:rowOff>
    </xdr:from>
    <xdr:to>
      <xdr:col>23</xdr:col>
      <xdr:colOff>606425</xdr:colOff>
      <xdr:row>79</xdr:row>
      <xdr:rowOff>118111</xdr:rowOff>
    </xdr:to>
    <xdr:cxnSp macro="">
      <xdr:nvCxnSpPr>
        <xdr:cNvPr id="451" name="直線コネクタ 450"/>
        <xdr:cNvCxnSpPr/>
      </xdr:nvCxnSpPr>
      <xdr:spPr>
        <a:xfrm>
          <a:off x="16230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34307</xdr:rowOff>
    </xdr:from>
    <xdr:ext cx="405111" cy="259045"/>
    <xdr:sp macro="" textlink="">
      <xdr:nvSpPr>
        <xdr:cNvPr id="452" name="【児童館】&#10;有形固定資産減価償却率平均値テキスト"/>
        <xdr:cNvSpPr txBox="1"/>
      </xdr:nvSpPr>
      <xdr:spPr>
        <a:xfrm>
          <a:off x="16408400" y="1409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80.7</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55880</xdr:rowOff>
    </xdr:from>
    <xdr:to>
      <xdr:col>23</xdr:col>
      <xdr:colOff>568325</xdr:colOff>
      <xdr:row>82</xdr:row>
      <xdr:rowOff>157480</xdr:rowOff>
    </xdr:to>
    <xdr:sp macro="" textlink="">
      <xdr:nvSpPr>
        <xdr:cNvPr id="453" name="フローチャート : 判断 452"/>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4" name="テキスト ボックス 4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55" name="テキスト ボックス 4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56" name="テキスト ボックス 4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57" name="テキスト ボックス 4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58" name="テキスト ボックス 4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67311</xdr:rowOff>
    </xdr:from>
    <xdr:to>
      <xdr:col>23</xdr:col>
      <xdr:colOff>568325</xdr:colOff>
      <xdr:row>79</xdr:row>
      <xdr:rowOff>168911</xdr:rowOff>
    </xdr:to>
    <xdr:sp macro="" textlink="">
      <xdr:nvSpPr>
        <xdr:cNvPr id="459" name="円/楕円 458"/>
        <xdr:cNvSpPr/>
      </xdr:nvSpPr>
      <xdr:spPr>
        <a:xfrm>
          <a:off x="162687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79</xdr:row>
      <xdr:rowOff>20338</xdr:rowOff>
    </xdr:from>
    <xdr:ext cx="405111" cy="259045"/>
    <xdr:sp macro="" textlink="">
      <xdr:nvSpPr>
        <xdr:cNvPr id="460" name="【児童館】&#10;有形固定資産減価償却率該当値テキスト"/>
        <xdr:cNvSpPr txBox="1"/>
      </xdr:nvSpPr>
      <xdr:spPr>
        <a:xfrm>
          <a:off x="16408400" y="13564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61" name="正方形/長方形 460"/>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62" name="正方形/長方形 46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3" name="正方形/長方形 46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4" name="正方形/長方形 46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5" name="正方形/長方形 46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6" name="正方形/長方形 46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7" name="正方形/長方形 46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68" name="正方形/長方形 467"/>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69" name="テキスト ボックス 46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0" name="直線コネクタ 46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71" name="テキスト ボックス 470"/>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87</xdr:row>
      <xdr:rowOff>38100</xdr:rowOff>
    </xdr:from>
    <xdr:to>
      <xdr:col>33</xdr:col>
      <xdr:colOff>314325</xdr:colOff>
      <xdr:row>87</xdr:row>
      <xdr:rowOff>38100</xdr:rowOff>
    </xdr:to>
    <xdr:cxnSp macro="">
      <xdr:nvCxnSpPr>
        <xdr:cNvPr id="472" name="直線コネクタ 471"/>
        <xdr:cNvCxnSpPr/>
      </xdr:nvCxnSpPr>
      <xdr:spPr>
        <a:xfrm>
          <a:off x="18288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67327</xdr:rowOff>
    </xdr:from>
    <xdr:ext cx="467179" cy="259045"/>
    <xdr:sp macro="" textlink="">
      <xdr:nvSpPr>
        <xdr:cNvPr id="473" name="テキスト ボックス 472"/>
        <xdr:cNvSpPr txBox="1"/>
      </xdr:nvSpPr>
      <xdr:spPr>
        <a:xfrm>
          <a:off x="17820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85</xdr:row>
      <xdr:rowOff>95250</xdr:rowOff>
    </xdr:from>
    <xdr:to>
      <xdr:col>33</xdr:col>
      <xdr:colOff>314325</xdr:colOff>
      <xdr:row>85</xdr:row>
      <xdr:rowOff>95250</xdr:rowOff>
    </xdr:to>
    <xdr:cxnSp macro="">
      <xdr:nvCxnSpPr>
        <xdr:cNvPr id="474" name="直線コネクタ 473"/>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124477</xdr:rowOff>
    </xdr:from>
    <xdr:ext cx="467179" cy="259045"/>
    <xdr:sp macro="" textlink="">
      <xdr:nvSpPr>
        <xdr:cNvPr id="475" name="テキスト ボックス 474"/>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26</xdr:col>
      <xdr:colOff>428625</xdr:colOff>
      <xdr:row>83</xdr:row>
      <xdr:rowOff>152400</xdr:rowOff>
    </xdr:from>
    <xdr:to>
      <xdr:col>33</xdr:col>
      <xdr:colOff>314325</xdr:colOff>
      <xdr:row>83</xdr:row>
      <xdr:rowOff>152400</xdr:rowOff>
    </xdr:to>
    <xdr:cxnSp macro="">
      <xdr:nvCxnSpPr>
        <xdr:cNvPr id="476" name="直線コネクタ 475"/>
        <xdr:cNvCxnSpPr/>
      </xdr:nvCxnSpPr>
      <xdr:spPr>
        <a:xfrm>
          <a:off x="18288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10177</xdr:rowOff>
    </xdr:from>
    <xdr:ext cx="467179" cy="259045"/>
    <xdr:sp macro="" textlink="">
      <xdr:nvSpPr>
        <xdr:cNvPr id="477" name="テキスト ボックス 476"/>
        <xdr:cNvSpPr txBox="1"/>
      </xdr:nvSpPr>
      <xdr:spPr>
        <a:xfrm>
          <a:off x="17820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478" name="直線コネクタ 47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479" name="テキスト ボックス 47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80</xdr:row>
      <xdr:rowOff>95250</xdr:rowOff>
    </xdr:from>
    <xdr:to>
      <xdr:col>33</xdr:col>
      <xdr:colOff>314325</xdr:colOff>
      <xdr:row>80</xdr:row>
      <xdr:rowOff>95250</xdr:rowOff>
    </xdr:to>
    <xdr:cxnSp macro="">
      <xdr:nvCxnSpPr>
        <xdr:cNvPr id="480" name="直線コネクタ 479"/>
        <xdr:cNvCxnSpPr/>
      </xdr:nvCxnSpPr>
      <xdr:spPr>
        <a:xfrm>
          <a:off x="18288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124477</xdr:rowOff>
    </xdr:from>
    <xdr:ext cx="467179" cy="259045"/>
    <xdr:sp macro="" textlink="">
      <xdr:nvSpPr>
        <xdr:cNvPr id="481" name="テキスト ボックス 480"/>
        <xdr:cNvSpPr txBox="1"/>
      </xdr:nvSpPr>
      <xdr:spPr>
        <a:xfrm>
          <a:off x="17820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78</xdr:row>
      <xdr:rowOff>152400</xdr:rowOff>
    </xdr:from>
    <xdr:to>
      <xdr:col>33</xdr:col>
      <xdr:colOff>314325</xdr:colOff>
      <xdr:row>78</xdr:row>
      <xdr:rowOff>152400</xdr:rowOff>
    </xdr:to>
    <xdr:cxnSp macro="">
      <xdr:nvCxnSpPr>
        <xdr:cNvPr id="482" name="直線コネクタ 481"/>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10177</xdr:rowOff>
    </xdr:from>
    <xdr:ext cx="467179" cy="259045"/>
    <xdr:sp macro="" textlink="">
      <xdr:nvSpPr>
        <xdr:cNvPr id="483" name="テキスト ボックス 482"/>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0.110</a:t>
          </a:r>
          <a:endParaRPr kumimoji="1" lang="ja-JP" altLang="en-US" sz="1000">
            <a:latin typeface="ＭＳ Ｐゴシック"/>
          </a:endParaRPr>
        </a:p>
      </xdr:txBody>
    </xdr:sp>
    <xdr:clientData/>
  </xdr:oneCellAnchor>
  <xdr:twoCellAnchor>
    <xdr:from>
      <xdr:col>26</xdr:col>
      <xdr:colOff>428625</xdr:colOff>
      <xdr:row>77</xdr:row>
      <xdr:rowOff>38100</xdr:rowOff>
    </xdr:from>
    <xdr:to>
      <xdr:col>33</xdr:col>
      <xdr:colOff>314325</xdr:colOff>
      <xdr:row>77</xdr:row>
      <xdr:rowOff>38100</xdr:rowOff>
    </xdr:to>
    <xdr:cxnSp macro="">
      <xdr:nvCxnSpPr>
        <xdr:cNvPr id="484" name="直線コネクタ 483"/>
        <xdr:cNvCxnSpPr/>
      </xdr:nvCxnSpPr>
      <xdr:spPr>
        <a:xfrm>
          <a:off x="18288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67327</xdr:rowOff>
    </xdr:from>
    <xdr:ext cx="467179" cy="259045"/>
    <xdr:sp macro="" textlink="">
      <xdr:nvSpPr>
        <xdr:cNvPr id="485" name="テキスト ボックス 484"/>
        <xdr:cNvSpPr txBox="1"/>
      </xdr:nvSpPr>
      <xdr:spPr>
        <a:xfrm>
          <a:off x="17820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6" name="直線コネクタ 48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7" name="テキスト ボックス 48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0.130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8"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66675</xdr:rowOff>
    </xdr:from>
    <xdr:to>
      <xdr:col>32</xdr:col>
      <xdr:colOff>186689</xdr:colOff>
      <xdr:row>86</xdr:row>
      <xdr:rowOff>66675</xdr:rowOff>
    </xdr:to>
    <xdr:cxnSp macro="">
      <xdr:nvCxnSpPr>
        <xdr:cNvPr id="489" name="直線コネクタ 488"/>
        <xdr:cNvCxnSpPr/>
      </xdr:nvCxnSpPr>
      <xdr:spPr>
        <a:xfrm flipV="1">
          <a:off x="22160864" y="134397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70502</xdr:rowOff>
    </xdr:from>
    <xdr:ext cx="469744" cy="259045"/>
    <xdr:sp macro="" textlink="">
      <xdr:nvSpPr>
        <xdr:cNvPr id="490" name="【児童館】&#10;一人当たり面積最小値テキスト"/>
        <xdr:cNvSpPr txBox="1"/>
      </xdr:nvSpPr>
      <xdr:spPr>
        <a:xfrm>
          <a:off x="22250400"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0.065</a:t>
          </a:r>
          <a:endParaRPr kumimoji="1" lang="ja-JP" altLang="en-US" sz="1000" b="1">
            <a:latin typeface="ＭＳ Ｐゴシック"/>
          </a:endParaRPr>
        </a:p>
      </xdr:txBody>
    </xdr:sp>
    <xdr:clientData/>
  </xdr:oneCellAnchor>
  <xdr:twoCellAnchor>
    <xdr:from>
      <xdr:col>32</xdr:col>
      <xdr:colOff>98425</xdr:colOff>
      <xdr:row>86</xdr:row>
      <xdr:rowOff>66675</xdr:rowOff>
    </xdr:from>
    <xdr:to>
      <xdr:col>32</xdr:col>
      <xdr:colOff>276225</xdr:colOff>
      <xdr:row>86</xdr:row>
      <xdr:rowOff>66675</xdr:rowOff>
    </xdr:to>
    <xdr:cxnSp macro="">
      <xdr:nvCxnSpPr>
        <xdr:cNvPr id="491" name="直線コネクタ 490"/>
        <xdr:cNvCxnSpPr/>
      </xdr:nvCxnSpPr>
      <xdr:spPr>
        <a:xfrm>
          <a:off x="22072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13352</xdr:rowOff>
    </xdr:from>
    <xdr:ext cx="469744" cy="259045"/>
    <xdr:sp macro="" textlink="">
      <xdr:nvSpPr>
        <xdr:cNvPr id="492" name="【児童館】&#10;一人当たり面積最大値テキスト"/>
        <xdr:cNvSpPr txBox="1"/>
      </xdr:nvSpPr>
      <xdr:spPr>
        <a:xfrm>
          <a:off x="22250400" y="1321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0.113</a:t>
          </a:r>
          <a:endParaRPr kumimoji="1" lang="ja-JP" altLang="en-US" sz="1000" b="1">
            <a:latin typeface="ＭＳ Ｐゴシック"/>
          </a:endParaRPr>
        </a:p>
      </xdr:txBody>
    </xdr:sp>
    <xdr:clientData/>
  </xdr:oneCellAnchor>
  <xdr:twoCellAnchor>
    <xdr:from>
      <xdr:col>32</xdr:col>
      <xdr:colOff>98425</xdr:colOff>
      <xdr:row>78</xdr:row>
      <xdr:rowOff>66675</xdr:rowOff>
    </xdr:from>
    <xdr:to>
      <xdr:col>32</xdr:col>
      <xdr:colOff>276225</xdr:colOff>
      <xdr:row>78</xdr:row>
      <xdr:rowOff>66675</xdr:rowOff>
    </xdr:to>
    <xdr:cxnSp macro="">
      <xdr:nvCxnSpPr>
        <xdr:cNvPr id="493" name="直線コネクタ 492"/>
        <xdr:cNvCxnSpPr/>
      </xdr:nvCxnSpPr>
      <xdr:spPr>
        <a:xfrm>
          <a:off x="22072600" y="1343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95902</xdr:rowOff>
    </xdr:from>
    <xdr:ext cx="469744" cy="259045"/>
    <xdr:sp macro="" textlink="">
      <xdr:nvSpPr>
        <xdr:cNvPr id="494" name="【児童館】&#10;一人当たり面積平均値テキスト"/>
        <xdr:cNvSpPr txBox="1"/>
      </xdr:nvSpPr>
      <xdr:spPr>
        <a:xfrm>
          <a:off x="222504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0.087</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73025</xdr:rowOff>
    </xdr:from>
    <xdr:to>
      <xdr:col>32</xdr:col>
      <xdr:colOff>238125</xdr:colOff>
      <xdr:row>83</xdr:row>
      <xdr:rowOff>3175</xdr:rowOff>
    </xdr:to>
    <xdr:sp macro="" textlink="">
      <xdr:nvSpPr>
        <xdr:cNvPr id="495" name="フローチャート : 判断 494"/>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6" name="テキスト ボックス 49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7" name="テキスト ボックス 49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8" name="テキスト ボックス 49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9" name="テキスト ボックス 49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0" name="テキスト ボックス 49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86</xdr:row>
      <xdr:rowOff>15875</xdr:rowOff>
    </xdr:from>
    <xdr:to>
      <xdr:col>32</xdr:col>
      <xdr:colOff>238125</xdr:colOff>
      <xdr:row>86</xdr:row>
      <xdr:rowOff>117475</xdr:rowOff>
    </xdr:to>
    <xdr:sp macro="" textlink="">
      <xdr:nvSpPr>
        <xdr:cNvPr id="501" name="円/楕円 500"/>
        <xdr:cNvSpPr/>
      </xdr:nvSpPr>
      <xdr:spPr>
        <a:xfrm>
          <a:off x="221107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85</xdr:row>
      <xdr:rowOff>102252</xdr:rowOff>
    </xdr:from>
    <xdr:ext cx="469744" cy="259045"/>
    <xdr:sp macro="" textlink="">
      <xdr:nvSpPr>
        <xdr:cNvPr id="502" name="【児童館】&#10;一人当たり面積該当値テキスト"/>
        <xdr:cNvSpPr txBox="1"/>
      </xdr:nvSpPr>
      <xdr:spPr>
        <a:xfrm>
          <a:off x="22250400" y="146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503" name="正方形/長方形 502"/>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4" name="正方形/長方形 5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5" name="正方形/長方形 5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8/10</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6" name="正方形/長方形 5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7" name="正方形/長方形 5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8" name="正方形/長方形 5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9" name="正方形/長方形 5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10" name="正方形/長方形 509"/>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1" name="テキスト ボックス 5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2" name="直線コネクタ 5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3" name="テキスト ボックス 51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14" name="直線コネクタ 513"/>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15" name="テキスト ボックス 514"/>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16" name="直線コネクタ 515"/>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17" name="テキスト ボックス 516"/>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18" name="直線コネクタ 517"/>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19" name="テキスト ボックス 518"/>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20" name="直線コネクタ 519"/>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521" name="テキスト ボックス 520"/>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22" name="直線コネクタ 52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23" name="テキスト ボックス 52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24"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7620</xdr:rowOff>
    </xdr:to>
    <xdr:cxnSp macro="">
      <xdr:nvCxnSpPr>
        <xdr:cNvPr id="525" name="直線コネクタ 524"/>
        <xdr:cNvCxnSpPr/>
      </xdr:nvCxnSpPr>
      <xdr:spPr>
        <a:xfrm flipV="1">
          <a:off x="16318864" y="172212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11447</xdr:rowOff>
    </xdr:from>
    <xdr:ext cx="405111" cy="259045"/>
    <xdr:sp macro="" textlink="">
      <xdr:nvSpPr>
        <xdr:cNvPr id="526" name="【公民館】&#10;有形固定資産減価償却率最小値テキスト"/>
        <xdr:cNvSpPr txBox="1"/>
      </xdr:nvSpPr>
      <xdr:spPr>
        <a:xfrm>
          <a:off x="16408400"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23</xdr:col>
      <xdr:colOff>428625</xdr:colOff>
      <xdr:row>108</xdr:row>
      <xdr:rowOff>7620</xdr:rowOff>
    </xdr:from>
    <xdr:to>
      <xdr:col>23</xdr:col>
      <xdr:colOff>606425</xdr:colOff>
      <xdr:row>108</xdr:row>
      <xdr:rowOff>7620</xdr:rowOff>
    </xdr:to>
    <xdr:cxnSp macro="">
      <xdr:nvCxnSpPr>
        <xdr:cNvPr id="527" name="直線コネクタ 526"/>
        <xdr:cNvCxnSpPr/>
      </xdr:nvCxnSpPr>
      <xdr:spPr>
        <a:xfrm>
          <a:off x="16230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69744" cy="259045"/>
    <xdr:sp macro="" textlink="">
      <xdr:nvSpPr>
        <xdr:cNvPr id="528" name="【公民館】&#10;有形固定資産減価償却率最大値テキスト"/>
        <xdr:cNvSpPr txBox="1"/>
      </xdr:nvSpPr>
      <xdr:spPr>
        <a:xfrm>
          <a:off x="16408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529" name="直線コネクタ 528"/>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76979</xdr:rowOff>
    </xdr:from>
    <xdr:ext cx="405111" cy="259045"/>
    <xdr:sp macro="" textlink="">
      <xdr:nvSpPr>
        <xdr:cNvPr id="530" name="【公民館】&#10;有形固定資産減価償却率平均値テキスト"/>
        <xdr:cNvSpPr txBox="1"/>
      </xdr:nvSpPr>
      <xdr:spPr>
        <a:xfrm>
          <a:off x="16408400" y="17907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66.8</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98552</xdr:rowOff>
    </xdr:from>
    <xdr:to>
      <xdr:col>23</xdr:col>
      <xdr:colOff>568325</xdr:colOff>
      <xdr:row>105</xdr:row>
      <xdr:rowOff>28702</xdr:rowOff>
    </xdr:to>
    <xdr:sp macro="" textlink="">
      <xdr:nvSpPr>
        <xdr:cNvPr id="531" name="フローチャート : 判断 530"/>
        <xdr:cNvSpPr/>
      </xdr:nvSpPr>
      <xdr:spPr>
        <a:xfrm>
          <a:off x="16268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32" name="テキスト ボックス 53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33" name="テキスト ボックス 53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4" name="テキスト ボックス 53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5" name="テキスト ボックス 53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6" name="テキスト ボックス 53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104</xdr:row>
      <xdr:rowOff>57404</xdr:rowOff>
    </xdr:from>
    <xdr:to>
      <xdr:col>23</xdr:col>
      <xdr:colOff>568325</xdr:colOff>
      <xdr:row>104</xdr:row>
      <xdr:rowOff>159004</xdr:rowOff>
    </xdr:to>
    <xdr:sp macro="" textlink="">
      <xdr:nvSpPr>
        <xdr:cNvPr id="537" name="円/楕円 536"/>
        <xdr:cNvSpPr/>
      </xdr:nvSpPr>
      <xdr:spPr>
        <a:xfrm>
          <a:off x="162687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103</xdr:row>
      <xdr:rowOff>80281</xdr:rowOff>
    </xdr:from>
    <xdr:ext cx="405111" cy="259045"/>
    <xdr:sp macro="" textlink="">
      <xdr:nvSpPr>
        <xdr:cNvPr id="538" name="【公民館】&#10;有形固定資産減価償却率該当値テキスト"/>
        <xdr:cNvSpPr txBox="1"/>
      </xdr:nvSpPr>
      <xdr:spPr>
        <a:xfrm>
          <a:off x="16408400" y="17739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39" name="正方形/長方形 538"/>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0" name="正方形/長方形 53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1" name="正方形/長方形 54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3/10</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2" name="正方形/長方形 54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3" name="正方形/長方形 54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4" name="正方形/長方形 54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5" name="正方形/長方形 54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6" name="正方形/長方形 545"/>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7" name="テキスト ボックス 54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8" name="直線コネクタ 54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49" name="直線コネクタ 54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0" name="テキスト ボックス 54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1" name="直線コネクタ 55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2" name="テキスト ボックス 55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3" name="直線コネクタ 55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4" name="テキスト ボックス 55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5" name="直線コネクタ 55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6" name="テキスト ボックス 55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7" name="直線コネクタ 55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8" name="テキスト ボックス 55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9" name="直線コネクタ 55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0" name="テキスト ボックス 55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61"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99061</xdr:rowOff>
    </xdr:from>
    <xdr:to>
      <xdr:col>32</xdr:col>
      <xdr:colOff>186689</xdr:colOff>
      <xdr:row>108</xdr:row>
      <xdr:rowOff>29211</xdr:rowOff>
    </xdr:to>
    <xdr:cxnSp macro="">
      <xdr:nvCxnSpPr>
        <xdr:cNvPr id="562" name="直線コネクタ 561"/>
        <xdr:cNvCxnSpPr/>
      </xdr:nvCxnSpPr>
      <xdr:spPr>
        <a:xfrm flipV="1">
          <a:off x="22160864" y="17244061"/>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33038</xdr:rowOff>
    </xdr:from>
    <xdr:ext cx="469744" cy="259045"/>
    <xdr:sp macro="" textlink="">
      <xdr:nvSpPr>
        <xdr:cNvPr id="563" name="【公民館】&#10;一人当たり面積最小値テキスト"/>
        <xdr:cNvSpPr txBox="1"/>
      </xdr:nvSpPr>
      <xdr:spPr>
        <a:xfrm>
          <a:off x="22250400" y="1854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0.097</a:t>
          </a:r>
          <a:endParaRPr kumimoji="1" lang="ja-JP" altLang="en-US" sz="1000" b="1">
            <a:latin typeface="ＭＳ Ｐゴシック"/>
          </a:endParaRPr>
        </a:p>
      </xdr:txBody>
    </xdr:sp>
    <xdr:clientData/>
  </xdr:oneCellAnchor>
  <xdr:twoCellAnchor>
    <xdr:from>
      <xdr:col>32</xdr:col>
      <xdr:colOff>98425</xdr:colOff>
      <xdr:row>108</xdr:row>
      <xdr:rowOff>29211</xdr:rowOff>
    </xdr:from>
    <xdr:to>
      <xdr:col>32</xdr:col>
      <xdr:colOff>276225</xdr:colOff>
      <xdr:row>108</xdr:row>
      <xdr:rowOff>29211</xdr:rowOff>
    </xdr:to>
    <xdr:cxnSp macro="">
      <xdr:nvCxnSpPr>
        <xdr:cNvPr id="564" name="直線コネクタ 563"/>
        <xdr:cNvCxnSpPr/>
      </xdr:nvCxnSpPr>
      <xdr:spPr>
        <a:xfrm>
          <a:off x="22072600" y="18545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45738</xdr:rowOff>
    </xdr:from>
    <xdr:ext cx="469744" cy="259045"/>
    <xdr:sp macro="" textlink="">
      <xdr:nvSpPr>
        <xdr:cNvPr id="565" name="【公民館】&#10;一人当たり面積最大値テキスト"/>
        <xdr:cNvSpPr txBox="1"/>
      </xdr:nvSpPr>
      <xdr:spPr>
        <a:xfrm>
          <a:off x="222504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a:t>
          </a:r>
          <a:endParaRPr kumimoji="1" lang="ja-JP" altLang="en-US" sz="1000" b="1">
            <a:latin typeface="ＭＳ Ｐゴシック"/>
          </a:endParaRPr>
        </a:p>
      </xdr:txBody>
    </xdr:sp>
    <xdr:clientData/>
  </xdr:oneCellAnchor>
  <xdr:twoCellAnchor>
    <xdr:from>
      <xdr:col>32</xdr:col>
      <xdr:colOff>98425</xdr:colOff>
      <xdr:row>100</xdr:row>
      <xdr:rowOff>99061</xdr:rowOff>
    </xdr:from>
    <xdr:to>
      <xdr:col>32</xdr:col>
      <xdr:colOff>276225</xdr:colOff>
      <xdr:row>100</xdr:row>
      <xdr:rowOff>99061</xdr:rowOff>
    </xdr:to>
    <xdr:cxnSp macro="">
      <xdr:nvCxnSpPr>
        <xdr:cNvPr id="566" name="直線コネクタ 565"/>
        <xdr:cNvCxnSpPr/>
      </xdr:nvCxnSpPr>
      <xdr:spPr>
        <a:xfrm>
          <a:off x="22072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25416</xdr:rowOff>
    </xdr:from>
    <xdr:ext cx="469744" cy="259045"/>
    <xdr:sp macro="" textlink="">
      <xdr:nvSpPr>
        <xdr:cNvPr id="567" name="【公民館】&#10;一人当たり面積平均値テキスト"/>
        <xdr:cNvSpPr txBox="1"/>
      </xdr:nvSpPr>
      <xdr:spPr>
        <a:xfrm>
          <a:off x="222504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0.448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46989</xdr:rowOff>
    </xdr:from>
    <xdr:to>
      <xdr:col>32</xdr:col>
      <xdr:colOff>238125</xdr:colOff>
      <xdr:row>105</xdr:row>
      <xdr:rowOff>148589</xdr:rowOff>
    </xdr:to>
    <xdr:sp macro="" textlink="">
      <xdr:nvSpPr>
        <xdr:cNvPr id="568" name="フローチャート : 判断 567"/>
        <xdr:cNvSpPr/>
      </xdr:nvSpPr>
      <xdr:spPr>
        <a:xfrm>
          <a:off x="22110700" y="1804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69" name="テキスト ボックス 56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0" name="テキスト ボックス 56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1" name="テキスト ボックス 57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2" name="テキスト ボックス 57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3" name="テキスト ボックス 57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104</xdr:row>
      <xdr:rowOff>29211</xdr:rowOff>
    </xdr:from>
    <xdr:to>
      <xdr:col>32</xdr:col>
      <xdr:colOff>238125</xdr:colOff>
      <xdr:row>104</xdr:row>
      <xdr:rowOff>130811</xdr:rowOff>
    </xdr:to>
    <xdr:sp macro="" textlink="">
      <xdr:nvSpPr>
        <xdr:cNvPr id="574" name="円/楕円 573"/>
        <xdr:cNvSpPr/>
      </xdr:nvSpPr>
      <xdr:spPr>
        <a:xfrm>
          <a:off x="221107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103</xdr:row>
      <xdr:rowOff>52088</xdr:rowOff>
    </xdr:from>
    <xdr:ext cx="469744" cy="259045"/>
    <xdr:sp macro="" textlink="">
      <xdr:nvSpPr>
        <xdr:cNvPr id="575" name="【公民館】&#10;一人当たり面積該当値テキスト"/>
        <xdr:cNvSpPr txBox="1"/>
      </xdr:nvSpPr>
      <xdr:spPr>
        <a:xfrm>
          <a:off x="22250400"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0.597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6" name="正方形/長方形 575"/>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7" name="正方形/長方形 57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78" name="テキスト ボックス 577"/>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と比較すると、幼児・保育施設や橋りょう、公営住宅で有形固定資産減価償却費が高くなっており、施設の老朽化による効率性の低下や修繕コストの増加が懸念される。各施設の改修時期も近づいていることも想定されるので、適切に財政計画に反映しいく。</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山形県飯豊町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7,553
7,502
329.41
7,396,263
7,034,525
304,465
3,840,080
7,087,209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33.5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307975</xdr:colOff>
      <xdr:row>28</xdr:row>
      <xdr:rowOff>25400</xdr:rowOff>
    </xdr:to>
    <xdr:sp macro="" textlink="">
      <xdr:nvSpPr>
        <xdr:cNvPr id="41" name="正方形/長方形 4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48" name="正方形/長方形 47"/>
        <xdr:cNvSpPr/>
      </xdr:nvSpPr>
      <xdr:spPr>
        <a:xfrm>
          <a:off x="6604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638175</xdr:colOff>
      <xdr:row>50</xdr:row>
      <xdr:rowOff>63500</xdr:rowOff>
    </xdr:to>
    <xdr:sp macro="" textlink="">
      <xdr:nvSpPr>
        <xdr:cNvPr id="49" name="正方形/長方形 4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56" name="正方形/長方形 55"/>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61" name="テキスト ボックス 6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69" name="テキスト ボックス 6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1" name="テキスト ボックス 7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72"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64</xdr:row>
      <xdr:rowOff>102870</xdr:rowOff>
    </xdr:to>
    <xdr:cxnSp macro="">
      <xdr:nvCxnSpPr>
        <xdr:cNvPr id="73" name="直線コネクタ 72"/>
        <xdr:cNvCxnSpPr/>
      </xdr:nvCxnSpPr>
      <xdr:spPr>
        <a:xfrm flipV="1">
          <a:off x="4634865" y="962787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106697</xdr:rowOff>
    </xdr:from>
    <xdr:ext cx="405111" cy="259045"/>
    <xdr:sp macro="" textlink="">
      <xdr:nvSpPr>
        <xdr:cNvPr id="74" name="【体育館・プール】&#10;有形固定資産減価償却率最小値テキスト"/>
        <xdr:cNvSpPr txBox="1"/>
      </xdr:nvSpPr>
      <xdr:spPr>
        <a:xfrm>
          <a:off x="47244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59.3</a:t>
          </a:r>
          <a:endParaRPr kumimoji="1" lang="ja-JP" altLang="en-US" sz="1000" b="1">
            <a:latin typeface="ＭＳ Ｐゴシック"/>
          </a:endParaRPr>
        </a:p>
      </xdr:txBody>
    </xdr:sp>
    <xdr:clientData/>
  </xdr:oneCellAnchor>
  <xdr:twoCellAnchor>
    <xdr:from>
      <xdr:col>6</xdr:col>
      <xdr:colOff>422275</xdr:colOff>
      <xdr:row>64</xdr:row>
      <xdr:rowOff>102870</xdr:rowOff>
    </xdr:from>
    <xdr:to>
      <xdr:col>6</xdr:col>
      <xdr:colOff>600075</xdr:colOff>
      <xdr:row>64</xdr:row>
      <xdr:rowOff>102870</xdr:rowOff>
    </xdr:to>
    <xdr:cxnSp macro="">
      <xdr:nvCxnSpPr>
        <xdr:cNvPr id="75" name="直線コネクタ 74"/>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144797</xdr:rowOff>
    </xdr:from>
    <xdr:ext cx="405111" cy="259045"/>
    <xdr:sp macro="" textlink="">
      <xdr:nvSpPr>
        <xdr:cNvPr id="76" name="【体育館・プール】&#10;有形固定資産減価償却率最大値テキスト"/>
        <xdr:cNvSpPr txBox="1"/>
      </xdr:nvSpPr>
      <xdr:spPr>
        <a:xfrm>
          <a:off x="4724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97.3</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77" name="直線コネクタ 7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55897</xdr:rowOff>
    </xdr:from>
    <xdr:ext cx="405111" cy="259045"/>
    <xdr:sp macro="" textlink="">
      <xdr:nvSpPr>
        <xdr:cNvPr id="78" name="【体育館・プール】&#10;有形固定資産減価償却率平均値テキスト"/>
        <xdr:cNvSpPr txBox="1"/>
      </xdr:nvSpPr>
      <xdr:spPr>
        <a:xfrm>
          <a:off x="4724400" y="10342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33020</xdr:rowOff>
    </xdr:from>
    <xdr:to>
      <xdr:col>6</xdr:col>
      <xdr:colOff>561975</xdr:colOff>
      <xdr:row>61</xdr:row>
      <xdr:rowOff>134620</xdr:rowOff>
    </xdr:to>
    <xdr:sp macro="" textlink="">
      <xdr:nvSpPr>
        <xdr:cNvPr id="79" name="フローチャート : 判断 78"/>
        <xdr:cNvSpPr/>
      </xdr:nvSpPr>
      <xdr:spPr>
        <a:xfrm>
          <a:off x="45847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80" name="テキスト ボックス 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1" name="テキスト ボックス 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2" name="テキスト ボックス 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3" name="テキスト ボックス 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4" name="テキスト ボックス 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64</xdr:row>
      <xdr:rowOff>52070</xdr:rowOff>
    </xdr:from>
    <xdr:to>
      <xdr:col>6</xdr:col>
      <xdr:colOff>561975</xdr:colOff>
      <xdr:row>64</xdr:row>
      <xdr:rowOff>153670</xdr:rowOff>
    </xdr:to>
    <xdr:sp macro="" textlink="">
      <xdr:nvSpPr>
        <xdr:cNvPr id="85" name="円/楕円 84"/>
        <xdr:cNvSpPr/>
      </xdr:nvSpPr>
      <xdr:spPr>
        <a:xfrm>
          <a:off x="4584700" y="1102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63</xdr:row>
      <xdr:rowOff>138447</xdr:rowOff>
    </xdr:from>
    <xdr:ext cx="405111" cy="259045"/>
    <xdr:sp macro="" textlink="">
      <xdr:nvSpPr>
        <xdr:cNvPr id="86" name="【体育館・プール】&#10;有形固定資産減価償却率該当値テキスト"/>
        <xdr:cNvSpPr txBox="1"/>
      </xdr:nvSpPr>
      <xdr:spPr>
        <a:xfrm>
          <a:off x="4724400" y="1093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87" name="正方形/長方形 86"/>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8" name="正方形/長方形 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9" name="正方形/長方形 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0" name="正方形/長方形 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1" name="正方形/長方形 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2" name="正方形/長方形 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3" name="正方形/長方形 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94" name="正方形/長方形 93"/>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5" name="テキスト ボックス 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6" name="直線コネクタ 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97" name="直線コネクタ 9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98" name="テキスト ボックス 9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99" name="直線コネクタ 9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00" name="テキスト ボックス 9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01" name="直線コネクタ 10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02" name="テキスト ボックス 10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03" name="直線コネクタ 10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04" name="テキスト ボックス 10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05" name="直線コネクタ 10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06" name="テキスト ボックス 10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07" name="直線コネクタ 10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08" name="テキスト ボックス 10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9" name="直線コネクタ 1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0" name="テキスト ボックス 10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11"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155122</xdr:rowOff>
    </xdr:from>
    <xdr:to>
      <xdr:col>15</xdr:col>
      <xdr:colOff>180340</xdr:colOff>
      <xdr:row>63</xdr:row>
      <xdr:rowOff>164919</xdr:rowOff>
    </xdr:to>
    <xdr:cxnSp macro="">
      <xdr:nvCxnSpPr>
        <xdr:cNvPr id="112" name="直線コネクタ 111"/>
        <xdr:cNvCxnSpPr/>
      </xdr:nvCxnSpPr>
      <xdr:spPr>
        <a:xfrm flipV="1">
          <a:off x="10476865" y="9584872"/>
          <a:ext cx="0" cy="138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168746</xdr:rowOff>
    </xdr:from>
    <xdr:ext cx="469744" cy="259045"/>
    <xdr:sp macro="" textlink="">
      <xdr:nvSpPr>
        <xdr:cNvPr id="113" name="【体育館・プール】&#10;一人当たり面積最小値テキスト"/>
        <xdr:cNvSpPr txBox="1"/>
      </xdr:nvSpPr>
      <xdr:spPr>
        <a:xfrm>
          <a:off x="10566400" y="1097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0.126</a:t>
          </a:r>
          <a:endParaRPr kumimoji="1" lang="ja-JP" altLang="en-US" sz="1000" b="1">
            <a:latin typeface="ＭＳ Ｐゴシック"/>
          </a:endParaRPr>
        </a:p>
      </xdr:txBody>
    </xdr:sp>
    <xdr:clientData/>
  </xdr:oneCellAnchor>
  <xdr:twoCellAnchor>
    <xdr:from>
      <xdr:col>15</xdr:col>
      <xdr:colOff>92075</xdr:colOff>
      <xdr:row>63</xdr:row>
      <xdr:rowOff>164919</xdr:rowOff>
    </xdr:from>
    <xdr:to>
      <xdr:col>15</xdr:col>
      <xdr:colOff>269875</xdr:colOff>
      <xdr:row>63</xdr:row>
      <xdr:rowOff>164919</xdr:rowOff>
    </xdr:to>
    <xdr:cxnSp macro="">
      <xdr:nvCxnSpPr>
        <xdr:cNvPr id="114" name="直線コネクタ 113"/>
        <xdr:cNvCxnSpPr/>
      </xdr:nvCxnSpPr>
      <xdr:spPr>
        <a:xfrm>
          <a:off x="10388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101799</xdr:rowOff>
    </xdr:from>
    <xdr:ext cx="469744" cy="259045"/>
    <xdr:sp macro="" textlink="">
      <xdr:nvSpPr>
        <xdr:cNvPr id="115" name="【体育館・プール】&#10;一人当たり面積最大値テキスト"/>
        <xdr:cNvSpPr txBox="1"/>
      </xdr:nvSpPr>
      <xdr:spPr>
        <a:xfrm>
          <a:off x="10566400" y="936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1.395</a:t>
          </a:r>
          <a:endParaRPr kumimoji="1" lang="ja-JP" altLang="en-US" sz="1000" b="1">
            <a:latin typeface="ＭＳ Ｐゴシック"/>
          </a:endParaRPr>
        </a:p>
      </xdr:txBody>
    </xdr:sp>
    <xdr:clientData/>
  </xdr:oneCellAnchor>
  <xdr:twoCellAnchor>
    <xdr:from>
      <xdr:col>15</xdr:col>
      <xdr:colOff>92075</xdr:colOff>
      <xdr:row>55</xdr:row>
      <xdr:rowOff>155122</xdr:rowOff>
    </xdr:from>
    <xdr:to>
      <xdr:col>15</xdr:col>
      <xdr:colOff>269875</xdr:colOff>
      <xdr:row>55</xdr:row>
      <xdr:rowOff>155122</xdr:rowOff>
    </xdr:to>
    <xdr:cxnSp macro="">
      <xdr:nvCxnSpPr>
        <xdr:cNvPr id="116" name="直線コネクタ 115"/>
        <xdr:cNvCxnSpPr/>
      </xdr:nvCxnSpPr>
      <xdr:spPr>
        <a:xfrm>
          <a:off x="10388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60796</xdr:rowOff>
    </xdr:from>
    <xdr:ext cx="469744" cy="259045"/>
    <xdr:sp macro="" textlink="">
      <xdr:nvSpPr>
        <xdr:cNvPr id="117" name="【体育館・プール】&#10;一人当たり面積平均値テキスト"/>
        <xdr:cNvSpPr txBox="1"/>
      </xdr:nvSpPr>
      <xdr:spPr>
        <a:xfrm>
          <a:off x="10566400" y="10347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0.511</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37919</xdr:rowOff>
    </xdr:from>
    <xdr:to>
      <xdr:col>15</xdr:col>
      <xdr:colOff>231775</xdr:colOff>
      <xdr:row>61</xdr:row>
      <xdr:rowOff>139519</xdr:rowOff>
    </xdr:to>
    <xdr:sp macro="" textlink="">
      <xdr:nvSpPr>
        <xdr:cNvPr id="118" name="フローチャート : 判断 117"/>
        <xdr:cNvSpPr/>
      </xdr:nvSpPr>
      <xdr:spPr>
        <a:xfrm>
          <a:off x="10426700" y="1049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19" name="テキスト ボックス 11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0" name="テキスト ボックス 11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1" name="テキスト ボックス 12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2" name="テキスト ボックス 12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3" name="テキスト ボックス 12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61</xdr:row>
      <xdr:rowOff>40096</xdr:rowOff>
    </xdr:from>
    <xdr:to>
      <xdr:col>15</xdr:col>
      <xdr:colOff>231775</xdr:colOff>
      <xdr:row>61</xdr:row>
      <xdr:rowOff>141696</xdr:rowOff>
    </xdr:to>
    <xdr:sp macro="" textlink="">
      <xdr:nvSpPr>
        <xdr:cNvPr id="124" name="円/楕円 123"/>
        <xdr:cNvSpPr/>
      </xdr:nvSpPr>
      <xdr:spPr>
        <a:xfrm>
          <a:off x="10426700" y="104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18523</xdr:rowOff>
    </xdr:from>
    <xdr:ext cx="469744" cy="259045"/>
    <xdr:sp macro="" textlink="">
      <xdr:nvSpPr>
        <xdr:cNvPr id="125" name="【体育館・プール】&#10;一人当たり面積該当値テキスト"/>
        <xdr:cNvSpPr txBox="1"/>
      </xdr:nvSpPr>
      <xdr:spPr>
        <a:xfrm>
          <a:off x="10566400" y="1047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0.509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26" name="正方形/長方形 125"/>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7" name="正方形/長方形 12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8" name="正方形/長方形 12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9" name="正方形/長方形 12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0" name="正方形/長方形 12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1" name="正方形/長方形 13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2" name="正方形/長方形 13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33" name="正方形/長方形 132"/>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134" name="正方形/長方形 133"/>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35" name="正方形/長方形 13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36" name="正方形/長方形 13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37" name="正方形/長方形 13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38" name="正方形/長方形 13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39" name="正方形/長方形 13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40" name="正方形/長方形 13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41" name="正方形/長方形 140"/>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142" name="正方形/長方形 141"/>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43" name="正方形/長方形 14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44" name="正方形/長方形 14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45" name="正方形/長方形 14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46" name="正方形/長方形 14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47" name="正方形/長方形 14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48" name="正方形/長方形 14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149" name="正方形/長方形 148"/>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150" name="テキスト ボックス 14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151" name="直線コネクタ 15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152" name="テキスト ボックス 151"/>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107</xdr:row>
      <xdr:rowOff>133350</xdr:rowOff>
    </xdr:from>
    <xdr:to>
      <xdr:col>7</xdr:col>
      <xdr:colOff>638175</xdr:colOff>
      <xdr:row>107</xdr:row>
      <xdr:rowOff>133350</xdr:rowOff>
    </xdr:to>
    <xdr:cxnSp macro="">
      <xdr:nvCxnSpPr>
        <xdr:cNvPr id="153" name="直線コネクタ 152"/>
        <xdr:cNvCxnSpPr/>
      </xdr:nvCxnSpPr>
      <xdr:spPr>
        <a:xfrm>
          <a:off x="762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162577</xdr:rowOff>
    </xdr:from>
    <xdr:ext cx="403059" cy="259045"/>
    <xdr:sp macro="" textlink="">
      <xdr:nvSpPr>
        <xdr:cNvPr id="154" name="テキスト ボックス 153"/>
        <xdr:cNvSpPr txBox="1"/>
      </xdr:nvSpPr>
      <xdr:spPr>
        <a:xfrm>
          <a:off x="358941" y="183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155" name="直線コネクタ 154"/>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156" name="テキスト ボックス 155"/>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101</xdr:row>
      <xdr:rowOff>19050</xdr:rowOff>
    </xdr:from>
    <xdr:to>
      <xdr:col>7</xdr:col>
      <xdr:colOff>638175</xdr:colOff>
      <xdr:row>101</xdr:row>
      <xdr:rowOff>19050</xdr:rowOff>
    </xdr:to>
    <xdr:cxnSp macro="">
      <xdr:nvCxnSpPr>
        <xdr:cNvPr id="157" name="直線コネクタ 156"/>
        <xdr:cNvCxnSpPr/>
      </xdr:nvCxnSpPr>
      <xdr:spPr>
        <a:xfrm>
          <a:off x="762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48277</xdr:rowOff>
    </xdr:from>
    <xdr:ext cx="403059" cy="259045"/>
    <xdr:sp macro="" textlink="">
      <xdr:nvSpPr>
        <xdr:cNvPr id="158" name="テキスト ボックス 157"/>
        <xdr:cNvSpPr txBox="1"/>
      </xdr:nvSpPr>
      <xdr:spPr>
        <a:xfrm>
          <a:off x="35894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159" name="直線コネクタ 15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160" name="テキスト ボックス 159"/>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161"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47625</xdr:rowOff>
    </xdr:from>
    <xdr:to>
      <xdr:col>6</xdr:col>
      <xdr:colOff>510540</xdr:colOff>
      <xdr:row>107</xdr:row>
      <xdr:rowOff>133350</xdr:rowOff>
    </xdr:to>
    <xdr:cxnSp macro="">
      <xdr:nvCxnSpPr>
        <xdr:cNvPr id="162" name="直線コネクタ 161"/>
        <xdr:cNvCxnSpPr/>
      </xdr:nvCxnSpPr>
      <xdr:spPr>
        <a:xfrm flipV="1">
          <a:off x="4634865" y="1719262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137177</xdr:rowOff>
    </xdr:from>
    <xdr:ext cx="405111" cy="259045"/>
    <xdr:sp macro="" textlink="">
      <xdr:nvSpPr>
        <xdr:cNvPr id="163" name="【市民会館】&#10;有形固定資産減価償却率最小値テキスト"/>
        <xdr:cNvSpPr txBox="1"/>
      </xdr:nvSpPr>
      <xdr:spPr>
        <a:xfrm>
          <a:off x="47244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a:t>
          </a:r>
          <a:endParaRPr kumimoji="1" lang="ja-JP" altLang="en-US" sz="1000" b="1">
            <a:latin typeface="ＭＳ Ｐゴシック"/>
          </a:endParaRPr>
        </a:p>
      </xdr:txBody>
    </xdr:sp>
    <xdr:clientData/>
  </xdr:oneCellAnchor>
  <xdr:twoCellAnchor>
    <xdr:from>
      <xdr:col>6</xdr:col>
      <xdr:colOff>422275</xdr:colOff>
      <xdr:row>107</xdr:row>
      <xdr:rowOff>133350</xdr:rowOff>
    </xdr:from>
    <xdr:to>
      <xdr:col>6</xdr:col>
      <xdr:colOff>600075</xdr:colOff>
      <xdr:row>107</xdr:row>
      <xdr:rowOff>133350</xdr:rowOff>
    </xdr:to>
    <xdr:cxnSp macro="">
      <xdr:nvCxnSpPr>
        <xdr:cNvPr id="164" name="直線コネクタ 163"/>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165752</xdr:rowOff>
    </xdr:from>
    <xdr:ext cx="405111" cy="259045"/>
    <xdr:sp macro="" textlink="">
      <xdr:nvSpPr>
        <xdr:cNvPr id="165" name="【市民会館】&#10;有形固定資産減価償却率最大値テキスト"/>
        <xdr:cNvSpPr txBox="1"/>
      </xdr:nvSpPr>
      <xdr:spPr>
        <a:xfrm>
          <a:off x="4724400" y="1696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62.5</a:t>
          </a:r>
          <a:endParaRPr kumimoji="1" lang="ja-JP" altLang="en-US" sz="1000" b="1">
            <a:latin typeface="ＭＳ Ｐゴシック"/>
          </a:endParaRPr>
        </a:p>
      </xdr:txBody>
    </xdr:sp>
    <xdr:clientData/>
  </xdr:oneCellAnchor>
  <xdr:twoCellAnchor>
    <xdr:from>
      <xdr:col>6</xdr:col>
      <xdr:colOff>422275</xdr:colOff>
      <xdr:row>100</xdr:row>
      <xdr:rowOff>47625</xdr:rowOff>
    </xdr:from>
    <xdr:to>
      <xdr:col>6</xdr:col>
      <xdr:colOff>600075</xdr:colOff>
      <xdr:row>100</xdr:row>
      <xdr:rowOff>47625</xdr:rowOff>
    </xdr:to>
    <xdr:cxnSp macro="">
      <xdr:nvCxnSpPr>
        <xdr:cNvPr id="166" name="直線コネクタ 165"/>
        <xdr:cNvCxnSpPr/>
      </xdr:nvCxnSpPr>
      <xdr:spPr>
        <a:xfrm>
          <a:off x="4546600" y="1719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72407</xdr:rowOff>
    </xdr:from>
    <xdr:ext cx="405111" cy="259045"/>
    <xdr:sp macro="" textlink="">
      <xdr:nvSpPr>
        <xdr:cNvPr id="167" name="【市民会館】&#10;有形固定資産減価償却率平均値テキスト"/>
        <xdr:cNvSpPr txBox="1"/>
      </xdr:nvSpPr>
      <xdr:spPr>
        <a:xfrm>
          <a:off x="47244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48.8</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93980</xdr:rowOff>
    </xdr:from>
    <xdr:to>
      <xdr:col>6</xdr:col>
      <xdr:colOff>561975</xdr:colOff>
      <xdr:row>105</xdr:row>
      <xdr:rowOff>24130</xdr:rowOff>
    </xdr:to>
    <xdr:sp macro="" textlink="">
      <xdr:nvSpPr>
        <xdr:cNvPr id="168" name="フローチャート : 判断 167"/>
        <xdr:cNvSpPr/>
      </xdr:nvSpPr>
      <xdr:spPr>
        <a:xfrm>
          <a:off x="4584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169" name="テキスト ボックス 16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170" name="テキスト ボックス 16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171" name="テキスト ボックス 17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172" name="テキスト ボックス 17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173" name="テキスト ボックス 17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102</xdr:row>
      <xdr:rowOff>82550</xdr:rowOff>
    </xdr:from>
    <xdr:to>
      <xdr:col>6</xdr:col>
      <xdr:colOff>561975</xdr:colOff>
      <xdr:row>103</xdr:row>
      <xdr:rowOff>12700</xdr:rowOff>
    </xdr:to>
    <xdr:sp macro="" textlink="">
      <xdr:nvSpPr>
        <xdr:cNvPr id="174" name="円/楕円 173"/>
        <xdr:cNvSpPr/>
      </xdr:nvSpPr>
      <xdr:spPr>
        <a:xfrm>
          <a:off x="45847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101</xdr:row>
      <xdr:rowOff>105427</xdr:rowOff>
    </xdr:from>
    <xdr:ext cx="405111" cy="259045"/>
    <xdr:sp macro="" textlink="">
      <xdr:nvSpPr>
        <xdr:cNvPr id="175" name="【市民会館】&#10;有形固定資産減価償却率該当値テキスト"/>
        <xdr:cNvSpPr txBox="1"/>
      </xdr:nvSpPr>
      <xdr:spPr>
        <a:xfrm>
          <a:off x="4724400"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55.0</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176" name="正方形/長方形 17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77" name="正方形/長方形 17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78" name="正方形/長方形 17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79" name="正方形/長方形 17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80" name="正方形/長方形 17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81" name="正方形/長方形 18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82" name="正方形/長方形 18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183" name="正方形/長方形 182"/>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184" name="テキスト ボックス 18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185" name="直線コネクタ 18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110</xdr:row>
      <xdr:rowOff>48277</xdr:rowOff>
    </xdr:from>
    <xdr:ext cx="467179" cy="259045"/>
    <xdr:sp macro="" textlink="">
      <xdr:nvSpPr>
        <xdr:cNvPr id="186" name="テキスト ボックス 185"/>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109</xdr:row>
      <xdr:rowOff>35379</xdr:rowOff>
    </xdr:from>
    <xdr:to>
      <xdr:col>16</xdr:col>
      <xdr:colOff>307975</xdr:colOff>
      <xdr:row>109</xdr:row>
      <xdr:rowOff>35379</xdr:rowOff>
    </xdr:to>
    <xdr:cxnSp macro="">
      <xdr:nvCxnSpPr>
        <xdr:cNvPr id="187" name="直線コネクタ 18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64606</xdr:rowOff>
    </xdr:from>
    <xdr:ext cx="467179" cy="259045"/>
    <xdr:sp macro="" textlink="">
      <xdr:nvSpPr>
        <xdr:cNvPr id="188" name="テキスト ボックス 18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107</xdr:row>
      <xdr:rowOff>51707</xdr:rowOff>
    </xdr:from>
    <xdr:to>
      <xdr:col>16</xdr:col>
      <xdr:colOff>307975</xdr:colOff>
      <xdr:row>107</xdr:row>
      <xdr:rowOff>51707</xdr:rowOff>
    </xdr:to>
    <xdr:cxnSp macro="">
      <xdr:nvCxnSpPr>
        <xdr:cNvPr id="189" name="直線コネクタ 18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106</xdr:row>
      <xdr:rowOff>80934</xdr:rowOff>
    </xdr:from>
    <xdr:ext cx="467179" cy="259045"/>
    <xdr:sp macro="" textlink="">
      <xdr:nvSpPr>
        <xdr:cNvPr id="190" name="テキスト ボックス 18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105</xdr:row>
      <xdr:rowOff>68036</xdr:rowOff>
    </xdr:from>
    <xdr:to>
      <xdr:col>16</xdr:col>
      <xdr:colOff>307975</xdr:colOff>
      <xdr:row>105</xdr:row>
      <xdr:rowOff>68036</xdr:rowOff>
    </xdr:to>
    <xdr:cxnSp macro="">
      <xdr:nvCxnSpPr>
        <xdr:cNvPr id="191" name="直線コネクタ 19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97263</xdr:rowOff>
    </xdr:from>
    <xdr:ext cx="467179" cy="259045"/>
    <xdr:sp macro="" textlink="">
      <xdr:nvSpPr>
        <xdr:cNvPr id="192" name="テキスト ボックス 19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103</xdr:row>
      <xdr:rowOff>84364</xdr:rowOff>
    </xdr:from>
    <xdr:to>
      <xdr:col>16</xdr:col>
      <xdr:colOff>307975</xdr:colOff>
      <xdr:row>103</xdr:row>
      <xdr:rowOff>84364</xdr:rowOff>
    </xdr:to>
    <xdr:cxnSp macro="">
      <xdr:nvCxnSpPr>
        <xdr:cNvPr id="193" name="直線コネクタ 19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113591</xdr:rowOff>
    </xdr:from>
    <xdr:ext cx="467179" cy="259045"/>
    <xdr:sp macro="" textlink="">
      <xdr:nvSpPr>
        <xdr:cNvPr id="194" name="テキスト ボックス 19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101</xdr:row>
      <xdr:rowOff>100693</xdr:rowOff>
    </xdr:from>
    <xdr:to>
      <xdr:col>16</xdr:col>
      <xdr:colOff>307975</xdr:colOff>
      <xdr:row>101</xdr:row>
      <xdr:rowOff>100693</xdr:rowOff>
    </xdr:to>
    <xdr:cxnSp macro="">
      <xdr:nvCxnSpPr>
        <xdr:cNvPr id="195" name="直線コネクタ 19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100</xdr:row>
      <xdr:rowOff>129920</xdr:rowOff>
    </xdr:from>
    <xdr:ext cx="467179" cy="259045"/>
    <xdr:sp macro="" textlink="">
      <xdr:nvSpPr>
        <xdr:cNvPr id="196" name="テキスト ボックス 19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99</xdr:row>
      <xdr:rowOff>117021</xdr:rowOff>
    </xdr:from>
    <xdr:to>
      <xdr:col>16</xdr:col>
      <xdr:colOff>307975</xdr:colOff>
      <xdr:row>99</xdr:row>
      <xdr:rowOff>117021</xdr:rowOff>
    </xdr:to>
    <xdr:cxnSp macro="">
      <xdr:nvCxnSpPr>
        <xdr:cNvPr id="197" name="直線コネクタ 19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98</xdr:row>
      <xdr:rowOff>146248</xdr:rowOff>
    </xdr:from>
    <xdr:ext cx="467179" cy="259045"/>
    <xdr:sp macro="" textlink="">
      <xdr:nvSpPr>
        <xdr:cNvPr id="198" name="テキスト ボックス 19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199" name="直線コネクタ 19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00" name="テキスト ボックス 19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201"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69669</xdr:rowOff>
    </xdr:from>
    <xdr:to>
      <xdr:col>15</xdr:col>
      <xdr:colOff>180340</xdr:colOff>
      <xdr:row>108</xdr:row>
      <xdr:rowOff>164374</xdr:rowOff>
    </xdr:to>
    <xdr:cxnSp macro="">
      <xdr:nvCxnSpPr>
        <xdr:cNvPr id="202" name="直線コネクタ 201"/>
        <xdr:cNvCxnSpPr/>
      </xdr:nvCxnSpPr>
      <xdr:spPr>
        <a:xfrm flipV="1">
          <a:off x="10476865" y="17214669"/>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168201</xdr:rowOff>
    </xdr:from>
    <xdr:ext cx="469744" cy="259045"/>
    <xdr:sp macro="" textlink="">
      <xdr:nvSpPr>
        <xdr:cNvPr id="203" name="【市民会館】&#10;一人当たり面積最小値テキスト"/>
        <xdr:cNvSpPr txBox="1"/>
      </xdr:nvSpPr>
      <xdr:spPr>
        <a:xfrm>
          <a:off x="105664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0.213</a:t>
          </a:r>
          <a:endParaRPr kumimoji="1" lang="ja-JP" altLang="en-US" sz="1000" b="1">
            <a:latin typeface="ＭＳ Ｐゴシック"/>
          </a:endParaRPr>
        </a:p>
      </xdr:txBody>
    </xdr:sp>
    <xdr:clientData/>
  </xdr:oneCellAnchor>
  <xdr:twoCellAnchor>
    <xdr:from>
      <xdr:col>15</xdr:col>
      <xdr:colOff>92075</xdr:colOff>
      <xdr:row>108</xdr:row>
      <xdr:rowOff>164374</xdr:rowOff>
    </xdr:from>
    <xdr:to>
      <xdr:col>15</xdr:col>
      <xdr:colOff>269875</xdr:colOff>
      <xdr:row>108</xdr:row>
      <xdr:rowOff>164374</xdr:rowOff>
    </xdr:to>
    <xdr:cxnSp macro="">
      <xdr:nvCxnSpPr>
        <xdr:cNvPr id="204" name="直線コネクタ 203"/>
        <xdr:cNvCxnSpPr/>
      </xdr:nvCxnSpPr>
      <xdr:spPr>
        <a:xfrm>
          <a:off x="10388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16346</xdr:rowOff>
    </xdr:from>
    <xdr:ext cx="469744" cy="259045"/>
    <xdr:sp macro="" textlink="">
      <xdr:nvSpPr>
        <xdr:cNvPr id="205" name="【市民会館】&#10;一人当たり面積最大値テキスト"/>
        <xdr:cNvSpPr txBox="1"/>
      </xdr:nvSpPr>
      <xdr:spPr>
        <a:xfrm>
          <a:off x="105664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0.662</a:t>
          </a:r>
          <a:endParaRPr kumimoji="1" lang="ja-JP" altLang="en-US" sz="1000" b="1">
            <a:latin typeface="ＭＳ Ｐゴシック"/>
          </a:endParaRPr>
        </a:p>
      </xdr:txBody>
    </xdr:sp>
    <xdr:clientData/>
  </xdr:oneCellAnchor>
  <xdr:twoCellAnchor>
    <xdr:from>
      <xdr:col>15</xdr:col>
      <xdr:colOff>92075</xdr:colOff>
      <xdr:row>100</xdr:row>
      <xdr:rowOff>69669</xdr:rowOff>
    </xdr:from>
    <xdr:to>
      <xdr:col>15</xdr:col>
      <xdr:colOff>269875</xdr:colOff>
      <xdr:row>100</xdr:row>
      <xdr:rowOff>69669</xdr:rowOff>
    </xdr:to>
    <xdr:cxnSp macro="">
      <xdr:nvCxnSpPr>
        <xdr:cNvPr id="206" name="直線コネクタ 205"/>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59707</xdr:rowOff>
    </xdr:from>
    <xdr:ext cx="469744" cy="259045"/>
    <xdr:sp macro="" textlink="">
      <xdr:nvSpPr>
        <xdr:cNvPr id="207" name="【市民会館】&#10;一人当たり面積平均値テキスト"/>
        <xdr:cNvSpPr txBox="1"/>
      </xdr:nvSpPr>
      <xdr:spPr>
        <a:xfrm>
          <a:off x="105664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0.394</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36830</xdr:rowOff>
    </xdr:from>
    <xdr:to>
      <xdr:col>15</xdr:col>
      <xdr:colOff>231775</xdr:colOff>
      <xdr:row>105</xdr:row>
      <xdr:rowOff>138430</xdr:rowOff>
    </xdr:to>
    <xdr:sp macro="" textlink="">
      <xdr:nvSpPr>
        <xdr:cNvPr id="208" name="フローチャート : 判断 207"/>
        <xdr:cNvSpPr/>
      </xdr:nvSpPr>
      <xdr:spPr>
        <a:xfrm>
          <a:off x="10426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09" name="テキスト ボックス 20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10" name="テキスト ボックス 20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11" name="テキスト ボックス 21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12" name="テキスト ボックス 21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13" name="テキスト ボックス 21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107</xdr:row>
      <xdr:rowOff>66221</xdr:rowOff>
    </xdr:from>
    <xdr:to>
      <xdr:col>15</xdr:col>
      <xdr:colOff>231775</xdr:colOff>
      <xdr:row>107</xdr:row>
      <xdr:rowOff>167821</xdr:rowOff>
    </xdr:to>
    <xdr:sp macro="" textlink="">
      <xdr:nvSpPr>
        <xdr:cNvPr id="214" name="円/楕円 213"/>
        <xdr:cNvSpPr/>
      </xdr:nvSpPr>
      <xdr:spPr>
        <a:xfrm>
          <a:off x="10426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107</xdr:row>
      <xdr:rowOff>44648</xdr:rowOff>
    </xdr:from>
    <xdr:ext cx="469744" cy="259045"/>
    <xdr:sp macro="" textlink="">
      <xdr:nvSpPr>
        <xdr:cNvPr id="215" name="【市民会館】&#10;一人当たり面積該当値テキスト"/>
        <xdr:cNvSpPr txBox="1"/>
      </xdr:nvSpPr>
      <xdr:spPr>
        <a:xfrm>
          <a:off x="10566400"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0.280</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216" name="正方形/長方形 215"/>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17" name="正方形/長方形 21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18" name="正方形/長方形 21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19" name="正方形/長方形 21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20" name="正方形/長方形 21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21" name="正方形/長方形 22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22" name="正方形/長方形 22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23" name="正方形/長方形 222"/>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224" name="正方形/長方形 223"/>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25" name="正方形/長方形 22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26" name="正方形/長方形 22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27" name="正方形/長方形 22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28" name="正方形/長方形 22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29" name="正方形/長方形 22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30" name="正方形/長方形 22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31" name="正方形/長方形 230"/>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232" name="正方形/長方形 23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33" name="正方形/長方形 23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34" name="正方形/長方形 23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35" name="正方形/長方形 23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36" name="正方形/長方形 23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37" name="正方形/長方形 23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38" name="正方形/長方形 23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239" name="正方形/長方形 238"/>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240" name="テキスト ボックス 23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241" name="直線コネクタ 24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242" name="テキスト ボックス 24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243" name="直線コネクタ 24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244" name="テキスト ボックス 24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245" name="直線コネクタ 24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246" name="テキスト ボックス 24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247" name="直線コネクタ 24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248" name="テキスト ボックス 24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249" name="直線コネクタ 24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250" name="テキスト ボックス 24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251" name="直線コネクタ 25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252" name="テキスト ボックス 25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253" name="直線コネクタ 25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254" name="テキスト ボックス 25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255"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49530</xdr:rowOff>
    </xdr:from>
    <xdr:to>
      <xdr:col>23</xdr:col>
      <xdr:colOff>516889</xdr:colOff>
      <xdr:row>63</xdr:row>
      <xdr:rowOff>156210</xdr:rowOff>
    </xdr:to>
    <xdr:cxnSp macro="">
      <xdr:nvCxnSpPr>
        <xdr:cNvPr id="256" name="直線コネクタ 255"/>
        <xdr:cNvCxnSpPr/>
      </xdr:nvCxnSpPr>
      <xdr:spPr>
        <a:xfrm flipV="1">
          <a:off x="16318864" y="947928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160037</xdr:rowOff>
    </xdr:from>
    <xdr:ext cx="405111" cy="259045"/>
    <xdr:sp macro="" textlink="">
      <xdr:nvSpPr>
        <xdr:cNvPr id="257" name="【保健センター・保健所】&#10;有形固定資産減価償却率最小値テキスト"/>
        <xdr:cNvSpPr txBox="1"/>
      </xdr:nvSpPr>
      <xdr:spPr>
        <a:xfrm>
          <a:off x="16408400" y="1096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428625</xdr:colOff>
      <xdr:row>63</xdr:row>
      <xdr:rowOff>156210</xdr:rowOff>
    </xdr:from>
    <xdr:to>
      <xdr:col>23</xdr:col>
      <xdr:colOff>606425</xdr:colOff>
      <xdr:row>63</xdr:row>
      <xdr:rowOff>156210</xdr:rowOff>
    </xdr:to>
    <xdr:cxnSp macro="">
      <xdr:nvCxnSpPr>
        <xdr:cNvPr id="258" name="直線コネクタ 257"/>
        <xdr:cNvCxnSpPr/>
      </xdr:nvCxnSpPr>
      <xdr:spPr>
        <a:xfrm>
          <a:off x="16230600" y="1095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167657</xdr:rowOff>
    </xdr:from>
    <xdr:ext cx="405111" cy="259045"/>
    <xdr:sp macro="" textlink="">
      <xdr:nvSpPr>
        <xdr:cNvPr id="259" name="【保健センター・保健所】&#10;有形固定資産減価償却率最大値テキスト"/>
        <xdr:cNvSpPr txBox="1"/>
      </xdr:nvSpPr>
      <xdr:spPr>
        <a:xfrm>
          <a:off x="16408400" y="925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45.6</a:t>
          </a:r>
          <a:endParaRPr kumimoji="1" lang="ja-JP" altLang="en-US" sz="1000" b="1">
            <a:latin typeface="ＭＳ Ｐゴシック"/>
          </a:endParaRPr>
        </a:p>
      </xdr:txBody>
    </xdr:sp>
    <xdr:clientData/>
  </xdr:oneCellAnchor>
  <xdr:twoCellAnchor>
    <xdr:from>
      <xdr:col>23</xdr:col>
      <xdr:colOff>428625</xdr:colOff>
      <xdr:row>55</xdr:row>
      <xdr:rowOff>49530</xdr:rowOff>
    </xdr:from>
    <xdr:to>
      <xdr:col>23</xdr:col>
      <xdr:colOff>606425</xdr:colOff>
      <xdr:row>55</xdr:row>
      <xdr:rowOff>49530</xdr:rowOff>
    </xdr:to>
    <xdr:cxnSp macro="">
      <xdr:nvCxnSpPr>
        <xdr:cNvPr id="260" name="直線コネクタ 259"/>
        <xdr:cNvCxnSpPr/>
      </xdr:nvCxnSpPr>
      <xdr:spPr>
        <a:xfrm>
          <a:off x="16230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56</xdr:row>
      <xdr:rowOff>113047</xdr:rowOff>
    </xdr:from>
    <xdr:ext cx="405111" cy="259045"/>
    <xdr:sp macro="" textlink="">
      <xdr:nvSpPr>
        <xdr:cNvPr id="261" name="【保健センター・保健所】&#10;有形固定資産減価償却率平均値テキスト"/>
        <xdr:cNvSpPr txBox="1"/>
      </xdr:nvSpPr>
      <xdr:spPr>
        <a:xfrm>
          <a:off x="16408400" y="9714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39.9</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90170</xdr:rowOff>
    </xdr:from>
    <xdr:to>
      <xdr:col>23</xdr:col>
      <xdr:colOff>568325</xdr:colOff>
      <xdr:row>58</xdr:row>
      <xdr:rowOff>20320</xdr:rowOff>
    </xdr:to>
    <xdr:sp macro="" textlink="">
      <xdr:nvSpPr>
        <xdr:cNvPr id="262" name="フローチャート : 判断 261"/>
        <xdr:cNvSpPr/>
      </xdr:nvSpPr>
      <xdr:spPr>
        <a:xfrm>
          <a:off x="16268700" y="986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263" name="テキスト ボックス 26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264" name="テキスト ボックス 26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265" name="テキスト ボックス 26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266" name="テキスト ボックス 26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267" name="テキスト ボックス 26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63</xdr:row>
      <xdr:rowOff>105410</xdr:rowOff>
    </xdr:from>
    <xdr:to>
      <xdr:col>23</xdr:col>
      <xdr:colOff>568325</xdr:colOff>
      <xdr:row>64</xdr:row>
      <xdr:rowOff>35560</xdr:rowOff>
    </xdr:to>
    <xdr:sp macro="" textlink="">
      <xdr:nvSpPr>
        <xdr:cNvPr id="268" name="円/楕円 267"/>
        <xdr:cNvSpPr/>
      </xdr:nvSpPr>
      <xdr:spPr>
        <a:xfrm>
          <a:off x="162687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63</xdr:row>
      <xdr:rowOff>20337</xdr:rowOff>
    </xdr:from>
    <xdr:ext cx="405111" cy="259045"/>
    <xdr:sp macro="" textlink="">
      <xdr:nvSpPr>
        <xdr:cNvPr id="269" name="【保健センター・保健所】&#10;有形固定資産減価償却率該当値テキスト"/>
        <xdr:cNvSpPr txBox="1"/>
      </xdr:nvSpPr>
      <xdr:spPr>
        <a:xfrm>
          <a:off x="16408400" y="1082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270" name="正方形/長方形 26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71" name="正方形/長方形 2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72" name="正方形/長方形 2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73" name="正方形/長方形 2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74" name="正方形/長方形 2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75" name="正方形/長方形 2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76" name="正方形/長方形 2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277" name="正方形/長方形 276"/>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278" name="テキスト ボックス 2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279" name="直線コネクタ 2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280" name="直線コネクタ 27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281" name="テキスト ボックス 28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282" name="直線コネクタ 28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283" name="テキスト ボックス 28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284" name="直線コネクタ 28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285" name="テキスト ボックス 28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286" name="直線コネクタ 28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287" name="テキスト ボックス 28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288" name="直線コネクタ 2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289" name="テキスト ボックス 2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290"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109728</xdr:rowOff>
    </xdr:from>
    <xdr:to>
      <xdr:col>32</xdr:col>
      <xdr:colOff>186689</xdr:colOff>
      <xdr:row>63</xdr:row>
      <xdr:rowOff>70866</xdr:rowOff>
    </xdr:to>
    <xdr:cxnSp macro="">
      <xdr:nvCxnSpPr>
        <xdr:cNvPr id="291" name="直線コネクタ 290"/>
        <xdr:cNvCxnSpPr/>
      </xdr:nvCxnSpPr>
      <xdr:spPr>
        <a:xfrm flipV="1">
          <a:off x="22160864" y="9710928"/>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74693</xdr:rowOff>
    </xdr:from>
    <xdr:ext cx="469744" cy="259045"/>
    <xdr:sp macro="" textlink="">
      <xdr:nvSpPr>
        <xdr:cNvPr id="292" name="【保健センター・保健所】&#10;一人当たり面積最小値テキスト"/>
        <xdr:cNvSpPr txBox="1"/>
      </xdr:nvSpPr>
      <xdr:spPr>
        <a:xfrm>
          <a:off x="22250400" y="108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0.044</a:t>
          </a:r>
          <a:endParaRPr kumimoji="1" lang="ja-JP" altLang="en-US" sz="1000" b="1">
            <a:latin typeface="ＭＳ Ｐゴシック"/>
          </a:endParaRPr>
        </a:p>
      </xdr:txBody>
    </xdr:sp>
    <xdr:clientData/>
  </xdr:oneCellAnchor>
  <xdr:twoCellAnchor>
    <xdr:from>
      <xdr:col>32</xdr:col>
      <xdr:colOff>98425</xdr:colOff>
      <xdr:row>63</xdr:row>
      <xdr:rowOff>70866</xdr:rowOff>
    </xdr:from>
    <xdr:to>
      <xdr:col>32</xdr:col>
      <xdr:colOff>276225</xdr:colOff>
      <xdr:row>63</xdr:row>
      <xdr:rowOff>70866</xdr:rowOff>
    </xdr:to>
    <xdr:cxnSp macro="">
      <xdr:nvCxnSpPr>
        <xdr:cNvPr id="293" name="直線コネクタ 292"/>
        <xdr:cNvCxnSpPr/>
      </xdr:nvCxnSpPr>
      <xdr:spPr>
        <a:xfrm>
          <a:off x="22072600" y="1087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56405</xdr:rowOff>
    </xdr:from>
    <xdr:ext cx="469744" cy="259045"/>
    <xdr:sp macro="" textlink="">
      <xdr:nvSpPr>
        <xdr:cNvPr id="294" name="【保健センター・保健所】&#10;一人当たり面積最大値テキスト"/>
        <xdr:cNvSpPr txBox="1"/>
      </xdr:nvSpPr>
      <xdr:spPr>
        <a:xfrm>
          <a:off x="22250400" y="94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0.552</a:t>
          </a:r>
          <a:endParaRPr kumimoji="1" lang="ja-JP" altLang="en-US" sz="1000" b="1">
            <a:latin typeface="ＭＳ Ｐゴシック"/>
          </a:endParaRPr>
        </a:p>
      </xdr:txBody>
    </xdr:sp>
    <xdr:clientData/>
  </xdr:oneCellAnchor>
  <xdr:twoCellAnchor>
    <xdr:from>
      <xdr:col>32</xdr:col>
      <xdr:colOff>98425</xdr:colOff>
      <xdr:row>56</xdr:row>
      <xdr:rowOff>109728</xdr:rowOff>
    </xdr:from>
    <xdr:to>
      <xdr:col>32</xdr:col>
      <xdr:colOff>276225</xdr:colOff>
      <xdr:row>56</xdr:row>
      <xdr:rowOff>109728</xdr:rowOff>
    </xdr:to>
    <xdr:cxnSp macro="">
      <xdr:nvCxnSpPr>
        <xdr:cNvPr id="295" name="直線コネクタ 294"/>
        <xdr:cNvCxnSpPr/>
      </xdr:nvCxnSpPr>
      <xdr:spPr>
        <a:xfrm>
          <a:off x="22072600" y="971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12209</xdr:rowOff>
    </xdr:from>
    <xdr:ext cx="469744" cy="259045"/>
    <xdr:sp macro="" textlink="">
      <xdr:nvSpPr>
        <xdr:cNvPr id="296" name="【保健センター・保健所】&#10;一人当たり面積平均値テキスト"/>
        <xdr:cNvSpPr txBox="1"/>
      </xdr:nvSpPr>
      <xdr:spPr>
        <a:xfrm>
          <a:off x="22250400" y="104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0.188</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33782</xdr:rowOff>
    </xdr:from>
    <xdr:to>
      <xdr:col>32</xdr:col>
      <xdr:colOff>238125</xdr:colOff>
      <xdr:row>61</xdr:row>
      <xdr:rowOff>135382</xdr:rowOff>
    </xdr:to>
    <xdr:sp macro="" textlink="">
      <xdr:nvSpPr>
        <xdr:cNvPr id="297" name="フローチャート : 判断 296"/>
        <xdr:cNvSpPr/>
      </xdr:nvSpPr>
      <xdr:spPr>
        <a:xfrm>
          <a:off x="221107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298" name="テキスト ボックス 2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299" name="テキスト ボックス 2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00" name="テキスト ボックス 2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01" name="テキスト ボックス 3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02" name="テキスト ボックス 3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58928</xdr:rowOff>
    </xdr:from>
    <xdr:to>
      <xdr:col>32</xdr:col>
      <xdr:colOff>238125</xdr:colOff>
      <xdr:row>56</xdr:row>
      <xdr:rowOff>160528</xdr:rowOff>
    </xdr:to>
    <xdr:sp macro="" textlink="">
      <xdr:nvSpPr>
        <xdr:cNvPr id="303" name="円/楕円 302"/>
        <xdr:cNvSpPr/>
      </xdr:nvSpPr>
      <xdr:spPr>
        <a:xfrm>
          <a:off x="22110700" y="966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56</xdr:row>
      <xdr:rowOff>11955</xdr:rowOff>
    </xdr:from>
    <xdr:ext cx="469744" cy="259045"/>
    <xdr:sp macro="" textlink="">
      <xdr:nvSpPr>
        <xdr:cNvPr id="304" name="【保健センター・保健所】&#10;一人当たり面積該当値テキスト"/>
        <xdr:cNvSpPr txBox="1"/>
      </xdr:nvSpPr>
      <xdr:spPr>
        <a:xfrm>
          <a:off x="22250400" y="961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0.552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305" name="正方形/長方形 304"/>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06" name="正方形/長方形 30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07" name="正方形/長方形 30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08" name="正方形/長方形 30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09" name="正方形/長方形 30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10" name="正方形/長方形 30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11" name="正方形/長方形 31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312" name="正方形/長方形 311"/>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13" name="テキスト ボックス 31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14" name="直線コネクタ 31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315" name="直線コネクタ 31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316" name="テキスト ボックス 315"/>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317" name="直線コネクタ 31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318" name="テキスト ボックス 31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319" name="直線コネクタ 31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320" name="テキスト ボックス 31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321" name="直線コネクタ 32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322" name="テキスト ボックス 32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323" name="直線コネクタ 32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324" name="テキスト ボックス 32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25" name="直線コネクタ 32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326" name="テキスト ボックス 32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327" name="【消防施設】&#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89536</xdr:rowOff>
    </xdr:from>
    <xdr:to>
      <xdr:col>23</xdr:col>
      <xdr:colOff>516889</xdr:colOff>
      <xdr:row>85</xdr:row>
      <xdr:rowOff>95250</xdr:rowOff>
    </xdr:to>
    <xdr:cxnSp macro="">
      <xdr:nvCxnSpPr>
        <xdr:cNvPr id="328" name="直線コネクタ 327"/>
        <xdr:cNvCxnSpPr/>
      </xdr:nvCxnSpPr>
      <xdr:spPr>
        <a:xfrm flipV="1">
          <a:off x="16318864" y="13462636"/>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99077</xdr:rowOff>
    </xdr:from>
    <xdr:ext cx="405111" cy="259045"/>
    <xdr:sp macro="" textlink="">
      <xdr:nvSpPr>
        <xdr:cNvPr id="329" name="【消防施設】&#10;有形固定資産減価償却率最小値テキスト"/>
        <xdr:cNvSpPr txBox="1"/>
      </xdr:nvSpPr>
      <xdr:spPr>
        <a:xfrm>
          <a:off x="164084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23</xdr:col>
      <xdr:colOff>428625</xdr:colOff>
      <xdr:row>85</xdr:row>
      <xdr:rowOff>95250</xdr:rowOff>
    </xdr:from>
    <xdr:to>
      <xdr:col>23</xdr:col>
      <xdr:colOff>606425</xdr:colOff>
      <xdr:row>85</xdr:row>
      <xdr:rowOff>95250</xdr:rowOff>
    </xdr:to>
    <xdr:cxnSp macro="">
      <xdr:nvCxnSpPr>
        <xdr:cNvPr id="330" name="直線コネクタ 329"/>
        <xdr:cNvCxnSpPr/>
      </xdr:nvCxnSpPr>
      <xdr:spPr>
        <a:xfrm>
          <a:off x="16230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36213</xdr:rowOff>
    </xdr:from>
    <xdr:ext cx="405111" cy="259045"/>
    <xdr:sp macro="" textlink="">
      <xdr:nvSpPr>
        <xdr:cNvPr id="331" name="【消防施設】&#10;有形固定資産減価償却率最大値テキスト"/>
        <xdr:cNvSpPr txBox="1"/>
      </xdr:nvSpPr>
      <xdr:spPr>
        <a:xfrm>
          <a:off x="16408400" y="1323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73.3</a:t>
          </a:r>
          <a:endParaRPr kumimoji="1" lang="ja-JP" altLang="en-US" sz="1000" b="1">
            <a:latin typeface="ＭＳ Ｐゴシック"/>
          </a:endParaRPr>
        </a:p>
      </xdr:txBody>
    </xdr:sp>
    <xdr:clientData/>
  </xdr:oneCellAnchor>
  <xdr:twoCellAnchor>
    <xdr:from>
      <xdr:col>23</xdr:col>
      <xdr:colOff>428625</xdr:colOff>
      <xdr:row>78</xdr:row>
      <xdr:rowOff>89536</xdr:rowOff>
    </xdr:from>
    <xdr:to>
      <xdr:col>23</xdr:col>
      <xdr:colOff>606425</xdr:colOff>
      <xdr:row>78</xdr:row>
      <xdr:rowOff>89536</xdr:rowOff>
    </xdr:to>
    <xdr:cxnSp macro="">
      <xdr:nvCxnSpPr>
        <xdr:cNvPr id="332" name="直線コネクタ 331"/>
        <xdr:cNvCxnSpPr/>
      </xdr:nvCxnSpPr>
      <xdr:spPr>
        <a:xfrm>
          <a:off x="16230600" y="134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118763</xdr:rowOff>
    </xdr:from>
    <xdr:ext cx="405111" cy="259045"/>
    <xdr:sp macro="" textlink="">
      <xdr:nvSpPr>
        <xdr:cNvPr id="333" name="【消防施設】&#10;有形固定資産減価償却率平均値テキスト"/>
        <xdr:cNvSpPr txBox="1"/>
      </xdr:nvSpPr>
      <xdr:spPr>
        <a:xfrm>
          <a:off x="16408400" y="13834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43.3</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95886</xdr:rowOff>
    </xdr:from>
    <xdr:to>
      <xdr:col>23</xdr:col>
      <xdr:colOff>568325</xdr:colOff>
      <xdr:row>82</xdr:row>
      <xdr:rowOff>26036</xdr:rowOff>
    </xdr:to>
    <xdr:sp macro="" textlink="">
      <xdr:nvSpPr>
        <xdr:cNvPr id="334" name="フローチャート : 判断 333"/>
        <xdr:cNvSpPr/>
      </xdr:nvSpPr>
      <xdr:spPr>
        <a:xfrm>
          <a:off x="162687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335" name="テキスト ボックス 33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336" name="テキスト ボックス 33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337" name="テキスト ボックス 33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338" name="テキスト ボックス 33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339" name="テキスト ボックス 33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82</xdr:row>
      <xdr:rowOff>137795</xdr:rowOff>
    </xdr:from>
    <xdr:to>
      <xdr:col>23</xdr:col>
      <xdr:colOff>568325</xdr:colOff>
      <xdr:row>83</xdr:row>
      <xdr:rowOff>67945</xdr:rowOff>
    </xdr:to>
    <xdr:sp macro="" textlink="">
      <xdr:nvSpPr>
        <xdr:cNvPr id="340" name="円/楕円 339"/>
        <xdr:cNvSpPr/>
      </xdr:nvSpPr>
      <xdr:spPr>
        <a:xfrm>
          <a:off x="162687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82</xdr:row>
      <xdr:rowOff>116222</xdr:rowOff>
    </xdr:from>
    <xdr:ext cx="405111" cy="259045"/>
    <xdr:sp macro="" textlink="">
      <xdr:nvSpPr>
        <xdr:cNvPr id="341" name="【消防施設】&#10;有形固定資産減価償却率該当値テキスト"/>
        <xdr:cNvSpPr txBox="1"/>
      </xdr:nvSpPr>
      <xdr:spPr>
        <a:xfrm>
          <a:off x="16408400"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32.1</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342" name="正方形/長方形 341"/>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43" name="正方形/長方形 34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44" name="正方形/長方形 34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45" name="正方形/長方形 34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46" name="正方形/長方形 34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47" name="正方形/長方形 34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48" name="正方形/長方形 34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349" name="正方形/長方形 348"/>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350" name="テキスト ボックス 34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351" name="直線コネクタ 35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352" name="直線コネクタ 35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353" name="テキスト ボックス 35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354" name="直線コネクタ 35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355" name="テキスト ボックス 35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356" name="直線コネクタ 35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357" name="テキスト ボックス 35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358" name="直線コネクタ 35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359" name="テキスト ボックス 35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360" name="直線コネクタ 35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361" name="テキスト ボックス 36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362" name="直線コネクタ 36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363" name="テキスト ボックス 36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64" name="直線コネクタ 36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65" name="テキスト ボックス 36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366" name="【消防施設】&#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31569</xdr:rowOff>
    </xdr:from>
    <xdr:to>
      <xdr:col>32</xdr:col>
      <xdr:colOff>186689</xdr:colOff>
      <xdr:row>85</xdr:row>
      <xdr:rowOff>124642</xdr:rowOff>
    </xdr:to>
    <xdr:cxnSp macro="">
      <xdr:nvCxnSpPr>
        <xdr:cNvPr id="367" name="直線コネクタ 366"/>
        <xdr:cNvCxnSpPr/>
      </xdr:nvCxnSpPr>
      <xdr:spPr>
        <a:xfrm flipV="1">
          <a:off x="22160864" y="13404669"/>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128469</xdr:rowOff>
    </xdr:from>
    <xdr:ext cx="469744" cy="259045"/>
    <xdr:sp macro="" textlink="">
      <xdr:nvSpPr>
        <xdr:cNvPr id="368" name="【消防施設】&#10;一人当たり面積最小値テキスト"/>
        <xdr:cNvSpPr txBox="1"/>
      </xdr:nvSpPr>
      <xdr:spPr>
        <a:xfrm>
          <a:off x="22250400" y="1470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0.033</a:t>
          </a:r>
          <a:endParaRPr kumimoji="1" lang="ja-JP" altLang="en-US" sz="1000" b="1">
            <a:latin typeface="ＭＳ Ｐゴシック"/>
          </a:endParaRPr>
        </a:p>
      </xdr:txBody>
    </xdr:sp>
    <xdr:clientData/>
  </xdr:oneCellAnchor>
  <xdr:twoCellAnchor>
    <xdr:from>
      <xdr:col>32</xdr:col>
      <xdr:colOff>98425</xdr:colOff>
      <xdr:row>85</xdr:row>
      <xdr:rowOff>124642</xdr:rowOff>
    </xdr:from>
    <xdr:to>
      <xdr:col>32</xdr:col>
      <xdr:colOff>276225</xdr:colOff>
      <xdr:row>85</xdr:row>
      <xdr:rowOff>124642</xdr:rowOff>
    </xdr:to>
    <xdr:cxnSp macro="">
      <xdr:nvCxnSpPr>
        <xdr:cNvPr id="369" name="直線コネクタ 368"/>
        <xdr:cNvCxnSpPr/>
      </xdr:nvCxnSpPr>
      <xdr:spPr>
        <a:xfrm>
          <a:off x="22072600" y="14697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149696</xdr:rowOff>
    </xdr:from>
    <xdr:ext cx="469744" cy="259045"/>
    <xdr:sp macro="" textlink="">
      <xdr:nvSpPr>
        <xdr:cNvPr id="370" name="【消防施設】&#10;一人当たり面積最大値テキスト"/>
        <xdr:cNvSpPr txBox="1"/>
      </xdr:nvSpPr>
      <xdr:spPr>
        <a:xfrm>
          <a:off x="22250400" y="1317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0.231</a:t>
          </a:r>
          <a:endParaRPr kumimoji="1" lang="ja-JP" altLang="en-US" sz="1000" b="1">
            <a:latin typeface="ＭＳ Ｐゴシック"/>
          </a:endParaRPr>
        </a:p>
      </xdr:txBody>
    </xdr:sp>
    <xdr:clientData/>
  </xdr:oneCellAnchor>
  <xdr:twoCellAnchor>
    <xdr:from>
      <xdr:col>32</xdr:col>
      <xdr:colOff>98425</xdr:colOff>
      <xdr:row>78</xdr:row>
      <xdr:rowOff>31569</xdr:rowOff>
    </xdr:from>
    <xdr:to>
      <xdr:col>32</xdr:col>
      <xdr:colOff>276225</xdr:colOff>
      <xdr:row>78</xdr:row>
      <xdr:rowOff>31569</xdr:rowOff>
    </xdr:to>
    <xdr:cxnSp macro="">
      <xdr:nvCxnSpPr>
        <xdr:cNvPr id="371" name="直線コネクタ 370"/>
        <xdr:cNvCxnSpPr/>
      </xdr:nvCxnSpPr>
      <xdr:spPr>
        <a:xfrm>
          <a:off x="22072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153869</xdr:rowOff>
    </xdr:from>
    <xdr:ext cx="469744" cy="259045"/>
    <xdr:sp macro="" textlink="">
      <xdr:nvSpPr>
        <xdr:cNvPr id="372" name="【消防施設】&#10;一人当たり面積平均値テキスト"/>
        <xdr:cNvSpPr txBox="1"/>
      </xdr:nvSpPr>
      <xdr:spPr>
        <a:xfrm>
          <a:off x="22250400" y="1404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0.103</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130992</xdr:rowOff>
    </xdr:from>
    <xdr:to>
      <xdr:col>32</xdr:col>
      <xdr:colOff>238125</xdr:colOff>
      <xdr:row>83</xdr:row>
      <xdr:rowOff>61142</xdr:rowOff>
    </xdr:to>
    <xdr:sp macro="" textlink="">
      <xdr:nvSpPr>
        <xdr:cNvPr id="373" name="フローチャート : 判断 372"/>
        <xdr:cNvSpPr/>
      </xdr:nvSpPr>
      <xdr:spPr>
        <a:xfrm>
          <a:off x="221107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374" name="テキスト ボックス 37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75" name="テキスト ボックス 37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76" name="テキスト ボックス 37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77" name="テキスト ボックス 37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78" name="テキスト ボックス 37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90170</xdr:rowOff>
    </xdr:from>
    <xdr:to>
      <xdr:col>32</xdr:col>
      <xdr:colOff>238125</xdr:colOff>
      <xdr:row>84</xdr:row>
      <xdr:rowOff>20320</xdr:rowOff>
    </xdr:to>
    <xdr:sp macro="" textlink="">
      <xdr:nvSpPr>
        <xdr:cNvPr id="379" name="円/楕円 378"/>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68597</xdr:rowOff>
    </xdr:from>
    <xdr:ext cx="469744" cy="259045"/>
    <xdr:sp macro="" textlink="">
      <xdr:nvSpPr>
        <xdr:cNvPr id="380" name="【消防施設】&#10;一人当たり面積該当値テキスト"/>
        <xdr:cNvSpPr txBox="1"/>
      </xdr:nvSpPr>
      <xdr:spPr>
        <a:xfrm>
          <a:off x="22250400"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381" name="正方形/長方形 380"/>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82" name="正方形/長方形 38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83" name="正方形/長方形 38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84" name="正方形/長方形 38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85" name="正方形/長方形 38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86" name="正方形/長方形 38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87" name="正方形/長方形 38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388" name="正方形/長方形 387"/>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89" name="テキスト ボックス 38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90" name="直線コネクタ 38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91" name="テキスト ボックス 39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92" name="直線コネクタ 39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93" name="テキスト ボックス 39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94" name="直線コネクタ 39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95" name="テキスト ボックス 39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96" name="直線コネクタ 39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97" name="テキスト ボックス 39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98" name="直線コネクタ 39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99" name="テキスト ボックス 39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400" name="直線コネクタ 39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401" name="テキスト ボックス 40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02" name="直線コネクタ 40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03" name="テキスト ボックス 40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04"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0</xdr:rowOff>
    </xdr:from>
    <xdr:to>
      <xdr:col>23</xdr:col>
      <xdr:colOff>516889</xdr:colOff>
      <xdr:row>108</xdr:row>
      <xdr:rowOff>125730</xdr:rowOff>
    </xdr:to>
    <xdr:cxnSp macro="">
      <xdr:nvCxnSpPr>
        <xdr:cNvPr id="405" name="直線コネクタ 404"/>
        <xdr:cNvCxnSpPr/>
      </xdr:nvCxnSpPr>
      <xdr:spPr>
        <a:xfrm flipV="1">
          <a:off x="16318864" y="1714500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129557</xdr:rowOff>
    </xdr:from>
    <xdr:ext cx="405111" cy="259045"/>
    <xdr:sp macro="" textlink="">
      <xdr:nvSpPr>
        <xdr:cNvPr id="406" name="【庁舎】&#10;有形固定資産減価償却率最小値テキスト"/>
        <xdr:cNvSpPr txBox="1"/>
      </xdr:nvSpPr>
      <xdr:spPr>
        <a:xfrm>
          <a:off x="164084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23</xdr:col>
      <xdr:colOff>428625</xdr:colOff>
      <xdr:row>108</xdr:row>
      <xdr:rowOff>125730</xdr:rowOff>
    </xdr:from>
    <xdr:to>
      <xdr:col>23</xdr:col>
      <xdr:colOff>606425</xdr:colOff>
      <xdr:row>108</xdr:row>
      <xdr:rowOff>125730</xdr:rowOff>
    </xdr:to>
    <xdr:cxnSp macro="">
      <xdr:nvCxnSpPr>
        <xdr:cNvPr id="407" name="直線コネクタ 406"/>
        <xdr:cNvCxnSpPr/>
      </xdr:nvCxnSpPr>
      <xdr:spPr>
        <a:xfrm>
          <a:off x="16230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118127</xdr:rowOff>
    </xdr:from>
    <xdr:ext cx="469744" cy="259045"/>
    <xdr:sp macro="" textlink="">
      <xdr:nvSpPr>
        <xdr:cNvPr id="408" name="【庁舎】&#10;有形固定資産減価償却率最大値テキスト"/>
        <xdr:cNvSpPr txBox="1"/>
      </xdr:nvSpPr>
      <xdr:spPr>
        <a:xfrm>
          <a:off x="164084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0</xdr:rowOff>
    </xdr:from>
    <xdr:to>
      <xdr:col>23</xdr:col>
      <xdr:colOff>606425</xdr:colOff>
      <xdr:row>100</xdr:row>
      <xdr:rowOff>0</xdr:rowOff>
    </xdr:to>
    <xdr:cxnSp macro="">
      <xdr:nvCxnSpPr>
        <xdr:cNvPr id="409" name="直線コネクタ 408"/>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127652</xdr:rowOff>
    </xdr:from>
    <xdr:ext cx="405111" cy="259045"/>
    <xdr:sp macro="" textlink="">
      <xdr:nvSpPr>
        <xdr:cNvPr id="410" name="【庁舎】&#10;有形固定資産減価償却率平均値テキスト"/>
        <xdr:cNvSpPr txBox="1"/>
      </xdr:nvSpPr>
      <xdr:spPr>
        <a:xfrm>
          <a:off x="16408400" y="18129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149225</xdr:rowOff>
    </xdr:from>
    <xdr:to>
      <xdr:col>23</xdr:col>
      <xdr:colOff>568325</xdr:colOff>
      <xdr:row>106</xdr:row>
      <xdr:rowOff>79375</xdr:rowOff>
    </xdr:to>
    <xdr:sp macro="" textlink="">
      <xdr:nvSpPr>
        <xdr:cNvPr id="411" name="フローチャート : 判断 410"/>
        <xdr:cNvSpPr/>
      </xdr:nvSpPr>
      <xdr:spPr>
        <a:xfrm>
          <a:off x="162687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12" name="テキスト ボックス 41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13" name="テキスト ボックス 41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14" name="テキスト ボックス 41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15" name="テキスト ボックス 41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16" name="テキスト ボックス 41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103</xdr:row>
      <xdr:rowOff>143511</xdr:rowOff>
    </xdr:from>
    <xdr:to>
      <xdr:col>23</xdr:col>
      <xdr:colOff>568325</xdr:colOff>
      <xdr:row>104</xdr:row>
      <xdr:rowOff>73661</xdr:rowOff>
    </xdr:to>
    <xdr:sp macro="" textlink="">
      <xdr:nvSpPr>
        <xdr:cNvPr id="417" name="円/楕円 416"/>
        <xdr:cNvSpPr/>
      </xdr:nvSpPr>
      <xdr:spPr>
        <a:xfrm>
          <a:off x="162687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166388</xdr:rowOff>
    </xdr:from>
    <xdr:ext cx="405111" cy="259045"/>
    <xdr:sp macro="" textlink="">
      <xdr:nvSpPr>
        <xdr:cNvPr id="418" name="【庁舎】&#10;有形固定資産減価償却率該当値テキスト"/>
        <xdr:cNvSpPr txBox="1"/>
      </xdr:nvSpPr>
      <xdr:spPr>
        <a:xfrm>
          <a:off x="16408400"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19" name="正方形/長方形 418"/>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20" name="正方形/長方形 41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21" name="正方形/長方形 42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22" name="正方形/長方形 42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23" name="正方形/長方形 42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24" name="正方形/長方形 42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25" name="正方形/長方形 42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26" name="正方形/長方形 425"/>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27" name="テキスト ボックス 42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28" name="直線コネクタ 42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429" name="直線コネクタ 42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30" name="テキスト ボックス 42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31" name="直線コネクタ 43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32" name="テキスト ボックス 43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33" name="直線コネクタ 43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34" name="テキスト ボックス 43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35" name="直線コネクタ 43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436" name="テキスト ボックス 43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437" name="直線コネクタ 43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438" name="テキスト ボックス 43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439" name="直線コネクタ 43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440" name="テキスト ボックス 43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41" name="直線コネクタ 44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42" name="テキスト ボックス 44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443"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54973</xdr:rowOff>
    </xdr:from>
    <xdr:to>
      <xdr:col>32</xdr:col>
      <xdr:colOff>186689</xdr:colOff>
      <xdr:row>108</xdr:row>
      <xdr:rowOff>9798</xdr:rowOff>
    </xdr:to>
    <xdr:cxnSp macro="">
      <xdr:nvCxnSpPr>
        <xdr:cNvPr id="444" name="直線コネクタ 443"/>
        <xdr:cNvCxnSpPr/>
      </xdr:nvCxnSpPr>
      <xdr:spPr>
        <a:xfrm flipV="1">
          <a:off x="22160864" y="17028523"/>
          <a:ext cx="0" cy="1497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13625</xdr:rowOff>
    </xdr:from>
    <xdr:ext cx="469744" cy="259045"/>
    <xdr:sp macro="" textlink="">
      <xdr:nvSpPr>
        <xdr:cNvPr id="445" name="【庁舎】&#10;一人当たり面積最小値テキスト"/>
        <xdr:cNvSpPr txBox="1"/>
      </xdr:nvSpPr>
      <xdr:spPr>
        <a:xfrm>
          <a:off x="22250400"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0.181</a:t>
          </a:r>
          <a:endParaRPr kumimoji="1" lang="ja-JP" altLang="en-US" sz="1000" b="1">
            <a:latin typeface="ＭＳ Ｐゴシック"/>
          </a:endParaRPr>
        </a:p>
      </xdr:txBody>
    </xdr:sp>
    <xdr:clientData/>
  </xdr:oneCellAnchor>
  <xdr:twoCellAnchor>
    <xdr:from>
      <xdr:col>32</xdr:col>
      <xdr:colOff>98425</xdr:colOff>
      <xdr:row>108</xdr:row>
      <xdr:rowOff>9798</xdr:rowOff>
    </xdr:from>
    <xdr:to>
      <xdr:col>32</xdr:col>
      <xdr:colOff>276225</xdr:colOff>
      <xdr:row>108</xdr:row>
      <xdr:rowOff>9798</xdr:rowOff>
    </xdr:to>
    <xdr:cxnSp macro="">
      <xdr:nvCxnSpPr>
        <xdr:cNvPr id="446" name="直線コネクタ 445"/>
        <xdr:cNvCxnSpPr/>
      </xdr:nvCxnSpPr>
      <xdr:spPr>
        <a:xfrm>
          <a:off x="22072600" y="18526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1650</xdr:rowOff>
    </xdr:from>
    <xdr:ext cx="469744" cy="259045"/>
    <xdr:sp macro="" textlink="">
      <xdr:nvSpPr>
        <xdr:cNvPr id="447" name="【庁舎】&#10;一人当たり面積最大値テキスト"/>
        <xdr:cNvSpPr txBox="1"/>
      </xdr:nvSpPr>
      <xdr:spPr>
        <a:xfrm>
          <a:off x="22250400" y="168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1.557</a:t>
          </a:r>
          <a:endParaRPr kumimoji="1" lang="ja-JP" altLang="en-US" sz="1000" b="1">
            <a:latin typeface="ＭＳ Ｐゴシック"/>
          </a:endParaRPr>
        </a:p>
      </xdr:txBody>
    </xdr:sp>
    <xdr:clientData/>
  </xdr:oneCellAnchor>
  <xdr:twoCellAnchor>
    <xdr:from>
      <xdr:col>32</xdr:col>
      <xdr:colOff>98425</xdr:colOff>
      <xdr:row>99</xdr:row>
      <xdr:rowOff>54973</xdr:rowOff>
    </xdr:from>
    <xdr:to>
      <xdr:col>32</xdr:col>
      <xdr:colOff>276225</xdr:colOff>
      <xdr:row>99</xdr:row>
      <xdr:rowOff>54973</xdr:rowOff>
    </xdr:to>
    <xdr:cxnSp macro="">
      <xdr:nvCxnSpPr>
        <xdr:cNvPr id="448" name="直線コネクタ 447"/>
        <xdr:cNvCxnSpPr/>
      </xdr:nvCxnSpPr>
      <xdr:spPr>
        <a:xfrm>
          <a:off x="22072600" y="17028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33582</xdr:rowOff>
    </xdr:from>
    <xdr:ext cx="469744" cy="259045"/>
    <xdr:sp macro="" textlink="">
      <xdr:nvSpPr>
        <xdr:cNvPr id="449" name="【庁舎】&#10;一人当たり面積平均値テキスト"/>
        <xdr:cNvSpPr txBox="1"/>
      </xdr:nvSpPr>
      <xdr:spPr>
        <a:xfrm>
          <a:off x="22250400" y="17864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0.606</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10705</xdr:rowOff>
    </xdr:from>
    <xdr:to>
      <xdr:col>32</xdr:col>
      <xdr:colOff>238125</xdr:colOff>
      <xdr:row>105</xdr:row>
      <xdr:rowOff>112305</xdr:rowOff>
    </xdr:to>
    <xdr:sp macro="" textlink="">
      <xdr:nvSpPr>
        <xdr:cNvPr id="450" name="フローチャート : 判断 449"/>
        <xdr:cNvSpPr/>
      </xdr:nvSpPr>
      <xdr:spPr>
        <a:xfrm>
          <a:off x="22110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51" name="テキスト ボックス 45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52" name="テキスト ボックス 45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53" name="テキスト ボックス 45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54" name="テキスト ボックス 45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55" name="テキスト ボックス 45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106</xdr:row>
      <xdr:rowOff>66766</xdr:rowOff>
    </xdr:from>
    <xdr:to>
      <xdr:col>32</xdr:col>
      <xdr:colOff>238125</xdr:colOff>
      <xdr:row>106</xdr:row>
      <xdr:rowOff>168366</xdr:rowOff>
    </xdr:to>
    <xdr:sp macro="" textlink="">
      <xdr:nvSpPr>
        <xdr:cNvPr id="456" name="円/楕円 455"/>
        <xdr:cNvSpPr/>
      </xdr:nvSpPr>
      <xdr:spPr>
        <a:xfrm>
          <a:off x="22110700" y="182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106</xdr:row>
      <xdr:rowOff>45193</xdr:rowOff>
    </xdr:from>
    <xdr:ext cx="469744" cy="259045"/>
    <xdr:sp macro="" textlink="">
      <xdr:nvSpPr>
        <xdr:cNvPr id="457" name="【庁舎】&#10;一人当たり面積該当値テキスト"/>
        <xdr:cNvSpPr txBox="1"/>
      </xdr:nvSpPr>
      <xdr:spPr>
        <a:xfrm>
          <a:off x="22250400" y="182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0.397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458" name="正方形/長方形 457"/>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59" name="正方形/長方形 4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460" name="テキスト ボックス 459"/>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a:t>
          </a:r>
          <a:r>
            <a:rPr kumimoji="1" lang="ja-JP" altLang="en-US" sz="1100">
              <a:solidFill>
                <a:schemeClr val="dk1"/>
              </a:solidFill>
              <a:effectLst/>
              <a:latin typeface="+mn-lt"/>
              <a:ea typeface="+mn-ea"/>
              <a:cs typeface="+mn-cs"/>
            </a:rPr>
            <a:t>庁舎や町民総合センターで</a:t>
          </a:r>
          <a:r>
            <a:rPr kumimoji="1" lang="ja-JP" altLang="ja-JP" sz="1100">
              <a:solidFill>
                <a:schemeClr val="dk1"/>
              </a:solidFill>
              <a:effectLst/>
              <a:latin typeface="+mn-lt"/>
              <a:ea typeface="+mn-ea"/>
              <a:cs typeface="+mn-cs"/>
            </a:rPr>
            <a:t>有形固定資産減価償却費が高くなっており、施設の老朽化による効率性の低下や修繕コストの増加が懸念される。各施設の改修時期も近づいていることも想定されるので、適切に財政計画に反映しいく。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election activeCell="B21" sqref="B21:AX21"/>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7396263</v>
      </c>
      <c r="BO4" s="379"/>
      <c r="BP4" s="379"/>
      <c r="BQ4" s="379"/>
      <c r="BR4" s="379"/>
      <c r="BS4" s="379"/>
      <c r="BT4" s="379"/>
      <c r="BU4" s="380"/>
      <c r="BV4" s="378">
        <v>7388440</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7.9</v>
      </c>
      <c r="CU4" s="385"/>
      <c r="CV4" s="385"/>
      <c r="CW4" s="385"/>
      <c r="CX4" s="385"/>
      <c r="CY4" s="385"/>
      <c r="CZ4" s="385"/>
      <c r="DA4" s="386"/>
      <c r="DB4" s="384">
        <v>6.8</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7034525</v>
      </c>
      <c r="BO5" s="416"/>
      <c r="BP5" s="416"/>
      <c r="BQ5" s="416"/>
      <c r="BR5" s="416"/>
      <c r="BS5" s="416"/>
      <c r="BT5" s="416"/>
      <c r="BU5" s="417"/>
      <c r="BV5" s="415">
        <v>7078421</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82.7</v>
      </c>
      <c r="CU5" s="413"/>
      <c r="CV5" s="413"/>
      <c r="CW5" s="413"/>
      <c r="CX5" s="413"/>
      <c r="CY5" s="413"/>
      <c r="CZ5" s="413"/>
      <c r="DA5" s="414"/>
      <c r="DB5" s="412">
        <v>85.5</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361738</v>
      </c>
      <c r="BO6" s="416"/>
      <c r="BP6" s="416"/>
      <c r="BQ6" s="416"/>
      <c r="BR6" s="416"/>
      <c r="BS6" s="416"/>
      <c r="BT6" s="416"/>
      <c r="BU6" s="417"/>
      <c r="BV6" s="415">
        <v>310019</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87</v>
      </c>
      <c r="CU6" s="453"/>
      <c r="CV6" s="453"/>
      <c r="CW6" s="453"/>
      <c r="CX6" s="453"/>
      <c r="CY6" s="453"/>
      <c r="CZ6" s="453"/>
      <c r="DA6" s="454"/>
      <c r="DB6" s="452">
        <v>90.3</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57273</v>
      </c>
      <c r="BO7" s="416"/>
      <c r="BP7" s="416"/>
      <c r="BQ7" s="416"/>
      <c r="BR7" s="416"/>
      <c r="BS7" s="416"/>
      <c r="BT7" s="416"/>
      <c r="BU7" s="417"/>
      <c r="BV7" s="415">
        <v>50427</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3840080</v>
      </c>
      <c r="CU7" s="416"/>
      <c r="CV7" s="416"/>
      <c r="CW7" s="416"/>
      <c r="CX7" s="416"/>
      <c r="CY7" s="416"/>
      <c r="CZ7" s="416"/>
      <c r="DA7" s="417"/>
      <c r="DB7" s="415">
        <v>3837446</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304465</v>
      </c>
      <c r="BO8" s="416"/>
      <c r="BP8" s="416"/>
      <c r="BQ8" s="416"/>
      <c r="BR8" s="416"/>
      <c r="BS8" s="416"/>
      <c r="BT8" s="416"/>
      <c r="BU8" s="417"/>
      <c r="BV8" s="415">
        <v>259592</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0.19</v>
      </c>
      <c r="CU8" s="456"/>
      <c r="CV8" s="456"/>
      <c r="CW8" s="456"/>
      <c r="CX8" s="456"/>
      <c r="CY8" s="456"/>
      <c r="CZ8" s="456"/>
      <c r="DA8" s="457"/>
      <c r="DB8" s="455">
        <v>0.18</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7304</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44873</v>
      </c>
      <c r="BO9" s="416"/>
      <c r="BP9" s="416"/>
      <c r="BQ9" s="416"/>
      <c r="BR9" s="416"/>
      <c r="BS9" s="416"/>
      <c r="BT9" s="416"/>
      <c r="BU9" s="417"/>
      <c r="BV9" s="415">
        <v>-20253</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14.3</v>
      </c>
      <c r="CU9" s="413"/>
      <c r="CV9" s="413"/>
      <c r="CW9" s="413"/>
      <c r="CX9" s="413"/>
      <c r="CY9" s="413"/>
      <c r="CZ9" s="413"/>
      <c r="DA9" s="414"/>
      <c r="DB9" s="412">
        <v>15.7</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7943</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101</v>
      </c>
      <c r="AV10" s="448"/>
      <c r="AW10" s="448"/>
      <c r="AX10" s="448"/>
      <c r="AY10" s="449" t="s">
        <v>102</v>
      </c>
      <c r="AZ10" s="450"/>
      <c r="BA10" s="450"/>
      <c r="BB10" s="450"/>
      <c r="BC10" s="450"/>
      <c r="BD10" s="450"/>
      <c r="BE10" s="450"/>
      <c r="BF10" s="450"/>
      <c r="BG10" s="450"/>
      <c r="BH10" s="450"/>
      <c r="BI10" s="450"/>
      <c r="BJ10" s="450"/>
      <c r="BK10" s="450"/>
      <c r="BL10" s="450"/>
      <c r="BM10" s="451"/>
      <c r="BN10" s="415">
        <v>1547</v>
      </c>
      <c r="BO10" s="416"/>
      <c r="BP10" s="416"/>
      <c r="BQ10" s="416"/>
      <c r="BR10" s="416"/>
      <c r="BS10" s="416"/>
      <c r="BT10" s="416"/>
      <c r="BU10" s="417"/>
      <c r="BV10" s="415">
        <v>2157</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101</v>
      </c>
      <c r="AV11" s="448"/>
      <c r="AW11" s="448"/>
      <c r="AX11" s="448"/>
      <c r="AY11" s="449" t="s">
        <v>107</v>
      </c>
      <c r="AZ11" s="450"/>
      <c r="BA11" s="450"/>
      <c r="BB11" s="450"/>
      <c r="BC11" s="450"/>
      <c r="BD11" s="450"/>
      <c r="BE11" s="450"/>
      <c r="BF11" s="450"/>
      <c r="BG11" s="450"/>
      <c r="BH11" s="450"/>
      <c r="BI11" s="450"/>
      <c r="BJ11" s="450"/>
      <c r="BK11" s="450"/>
      <c r="BL11" s="450"/>
      <c r="BM11" s="451"/>
      <c r="BN11" s="415" t="s">
        <v>108</v>
      </c>
      <c r="BO11" s="416"/>
      <c r="BP11" s="416"/>
      <c r="BQ11" s="416"/>
      <c r="BR11" s="416"/>
      <c r="BS11" s="416"/>
      <c r="BT11" s="416"/>
      <c r="BU11" s="417"/>
      <c r="BV11" s="415" t="s">
        <v>108</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108</v>
      </c>
      <c r="CU11" s="456"/>
      <c r="CV11" s="456"/>
      <c r="CW11" s="456"/>
      <c r="CX11" s="456"/>
      <c r="CY11" s="456"/>
      <c r="CZ11" s="456"/>
      <c r="DA11" s="457"/>
      <c r="DB11" s="455" t="s">
        <v>108</v>
      </c>
      <c r="DC11" s="456"/>
      <c r="DD11" s="456"/>
      <c r="DE11" s="456"/>
      <c r="DF11" s="456"/>
      <c r="DG11" s="456"/>
      <c r="DH11" s="456"/>
      <c r="DI11" s="457"/>
      <c r="DJ11" s="137"/>
      <c r="DK11" s="137"/>
      <c r="DL11" s="137"/>
      <c r="DM11" s="137"/>
      <c r="DN11" s="137"/>
      <c r="DO11" s="137"/>
    </row>
    <row r="12" spans="1:119" ht="18.75" customHeight="1">
      <c r="A12" s="138"/>
      <c r="B12" s="475" t="s">
        <v>110</v>
      </c>
      <c r="C12" s="476"/>
      <c r="D12" s="476"/>
      <c r="E12" s="476"/>
      <c r="F12" s="476"/>
      <c r="G12" s="476"/>
      <c r="H12" s="476"/>
      <c r="I12" s="476"/>
      <c r="J12" s="476"/>
      <c r="K12" s="477"/>
      <c r="L12" s="484" t="s">
        <v>111</v>
      </c>
      <c r="M12" s="485"/>
      <c r="N12" s="485"/>
      <c r="O12" s="485"/>
      <c r="P12" s="485"/>
      <c r="Q12" s="486"/>
      <c r="R12" s="487">
        <v>7553</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v>100000</v>
      </c>
      <c r="BO12" s="416"/>
      <c r="BP12" s="416"/>
      <c r="BQ12" s="416"/>
      <c r="BR12" s="416"/>
      <c r="BS12" s="416"/>
      <c r="BT12" s="416"/>
      <c r="BU12" s="417"/>
      <c r="BV12" s="415">
        <v>140000</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119</v>
      </c>
      <c r="N13" s="504"/>
      <c r="O13" s="504"/>
      <c r="P13" s="504"/>
      <c r="Q13" s="505"/>
      <c r="R13" s="496">
        <v>7502</v>
      </c>
      <c r="S13" s="497"/>
      <c r="T13" s="497"/>
      <c r="U13" s="497"/>
      <c r="V13" s="498"/>
      <c r="W13" s="431" t="s">
        <v>120</v>
      </c>
      <c r="X13" s="432"/>
      <c r="Y13" s="432"/>
      <c r="Z13" s="432"/>
      <c r="AA13" s="432"/>
      <c r="AB13" s="422"/>
      <c r="AC13" s="466">
        <v>698</v>
      </c>
      <c r="AD13" s="467"/>
      <c r="AE13" s="467"/>
      <c r="AF13" s="467"/>
      <c r="AG13" s="506"/>
      <c r="AH13" s="466">
        <v>828</v>
      </c>
      <c r="AI13" s="467"/>
      <c r="AJ13" s="467"/>
      <c r="AK13" s="467"/>
      <c r="AL13" s="468"/>
      <c r="AM13" s="444" t="s">
        <v>121</v>
      </c>
      <c r="AN13" s="445"/>
      <c r="AO13" s="445"/>
      <c r="AP13" s="445"/>
      <c r="AQ13" s="445"/>
      <c r="AR13" s="445"/>
      <c r="AS13" s="445"/>
      <c r="AT13" s="446"/>
      <c r="AU13" s="447" t="s">
        <v>122</v>
      </c>
      <c r="AV13" s="448"/>
      <c r="AW13" s="448"/>
      <c r="AX13" s="448"/>
      <c r="AY13" s="449" t="s">
        <v>123</v>
      </c>
      <c r="AZ13" s="450"/>
      <c r="BA13" s="450"/>
      <c r="BB13" s="450"/>
      <c r="BC13" s="450"/>
      <c r="BD13" s="450"/>
      <c r="BE13" s="450"/>
      <c r="BF13" s="450"/>
      <c r="BG13" s="450"/>
      <c r="BH13" s="450"/>
      <c r="BI13" s="450"/>
      <c r="BJ13" s="450"/>
      <c r="BK13" s="450"/>
      <c r="BL13" s="450"/>
      <c r="BM13" s="451"/>
      <c r="BN13" s="415">
        <v>-53580</v>
      </c>
      <c r="BO13" s="416"/>
      <c r="BP13" s="416"/>
      <c r="BQ13" s="416"/>
      <c r="BR13" s="416"/>
      <c r="BS13" s="416"/>
      <c r="BT13" s="416"/>
      <c r="BU13" s="417"/>
      <c r="BV13" s="415">
        <v>-158096</v>
      </c>
      <c r="BW13" s="416"/>
      <c r="BX13" s="416"/>
      <c r="BY13" s="416"/>
      <c r="BZ13" s="416"/>
      <c r="CA13" s="416"/>
      <c r="CB13" s="416"/>
      <c r="CC13" s="417"/>
      <c r="CD13" s="418" t="s">
        <v>124</v>
      </c>
      <c r="CE13" s="419"/>
      <c r="CF13" s="419"/>
      <c r="CG13" s="419"/>
      <c r="CH13" s="419"/>
      <c r="CI13" s="419"/>
      <c r="CJ13" s="419"/>
      <c r="CK13" s="419"/>
      <c r="CL13" s="419"/>
      <c r="CM13" s="419"/>
      <c r="CN13" s="419"/>
      <c r="CO13" s="419"/>
      <c r="CP13" s="419"/>
      <c r="CQ13" s="419"/>
      <c r="CR13" s="419"/>
      <c r="CS13" s="420"/>
      <c r="CT13" s="412">
        <v>7.3</v>
      </c>
      <c r="CU13" s="413"/>
      <c r="CV13" s="413"/>
      <c r="CW13" s="413"/>
      <c r="CX13" s="413"/>
      <c r="CY13" s="413"/>
      <c r="CZ13" s="413"/>
      <c r="DA13" s="414"/>
      <c r="DB13" s="412">
        <v>8.6</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125</v>
      </c>
      <c r="M14" s="494"/>
      <c r="N14" s="494"/>
      <c r="O14" s="494"/>
      <c r="P14" s="494"/>
      <c r="Q14" s="495"/>
      <c r="R14" s="496">
        <v>7688</v>
      </c>
      <c r="S14" s="497"/>
      <c r="T14" s="497"/>
      <c r="U14" s="497"/>
      <c r="V14" s="498"/>
      <c r="W14" s="405"/>
      <c r="X14" s="406"/>
      <c r="Y14" s="406"/>
      <c r="Z14" s="406"/>
      <c r="AA14" s="406"/>
      <c r="AB14" s="395"/>
      <c r="AC14" s="499">
        <v>16.899999999999999</v>
      </c>
      <c r="AD14" s="500"/>
      <c r="AE14" s="500"/>
      <c r="AF14" s="500"/>
      <c r="AG14" s="501"/>
      <c r="AH14" s="499">
        <v>18.399999999999999</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126</v>
      </c>
      <c r="CE14" s="508"/>
      <c r="CF14" s="508"/>
      <c r="CG14" s="508"/>
      <c r="CH14" s="508"/>
      <c r="CI14" s="508"/>
      <c r="CJ14" s="508"/>
      <c r="CK14" s="508"/>
      <c r="CL14" s="508"/>
      <c r="CM14" s="508"/>
      <c r="CN14" s="508"/>
      <c r="CO14" s="508"/>
      <c r="CP14" s="508"/>
      <c r="CQ14" s="508"/>
      <c r="CR14" s="508"/>
      <c r="CS14" s="509"/>
      <c r="CT14" s="510">
        <v>33.5</v>
      </c>
      <c r="CU14" s="511"/>
      <c r="CV14" s="511"/>
      <c r="CW14" s="511"/>
      <c r="CX14" s="511"/>
      <c r="CY14" s="511"/>
      <c r="CZ14" s="511"/>
      <c r="DA14" s="512"/>
      <c r="DB14" s="510">
        <v>30.7</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119</v>
      </c>
      <c r="N15" s="504"/>
      <c r="O15" s="504"/>
      <c r="P15" s="504"/>
      <c r="Q15" s="505"/>
      <c r="R15" s="496">
        <v>7634</v>
      </c>
      <c r="S15" s="497"/>
      <c r="T15" s="497"/>
      <c r="U15" s="497"/>
      <c r="V15" s="498"/>
      <c r="W15" s="431" t="s">
        <v>127</v>
      </c>
      <c r="X15" s="432"/>
      <c r="Y15" s="432"/>
      <c r="Z15" s="432"/>
      <c r="AA15" s="432"/>
      <c r="AB15" s="422"/>
      <c r="AC15" s="466">
        <v>1556</v>
      </c>
      <c r="AD15" s="467"/>
      <c r="AE15" s="467"/>
      <c r="AF15" s="467"/>
      <c r="AG15" s="506"/>
      <c r="AH15" s="466">
        <v>1740</v>
      </c>
      <c r="AI15" s="467"/>
      <c r="AJ15" s="467"/>
      <c r="AK15" s="467"/>
      <c r="AL15" s="468"/>
      <c r="AM15" s="444"/>
      <c r="AN15" s="445"/>
      <c r="AO15" s="445"/>
      <c r="AP15" s="445"/>
      <c r="AQ15" s="445"/>
      <c r="AR15" s="445"/>
      <c r="AS15" s="445"/>
      <c r="AT15" s="446"/>
      <c r="AU15" s="447"/>
      <c r="AV15" s="448"/>
      <c r="AW15" s="448"/>
      <c r="AX15" s="448"/>
      <c r="AY15" s="375" t="s">
        <v>128</v>
      </c>
      <c r="AZ15" s="376"/>
      <c r="BA15" s="376"/>
      <c r="BB15" s="376"/>
      <c r="BC15" s="376"/>
      <c r="BD15" s="376"/>
      <c r="BE15" s="376"/>
      <c r="BF15" s="376"/>
      <c r="BG15" s="376"/>
      <c r="BH15" s="376"/>
      <c r="BI15" s="376"/>
      <c r="BJ15" s="376"/>
      <c r="BK15" s="376"/>
      <c r="BL15" s="376"/>
      <c r="BM15" s="377"/>
      <c r="BN15" s="378">
        <v>648462</v>
      </c>
      <c r="BO15" s="379"/>
      <c r="BP15" s="379"/>
      <c r="BQ15" s="379"/>
      <c r="BR15" s="379"/>
      <c r="BS15" s="379"/>
      <c r="BT15" s="379"/>
      <c r="BU15" s="380"/>
      <c r="BV15" s="378">
        <v>647068</v>
      </c>
      <c r="BW15" s="379"/>
      <c r="BX15" s="379"/>
      <c r="BY15" s="379"/>
      <c r="BZ15" s="379"/>
      <c r="CA15" s="379"/>
      <c r="CB15" s="379"/>
      <c r="CC15" s="380"/>
      <c r="CD15" s="513" t="s">
        <v>129</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130</v>
      </c>
      <c r="M16" s="524"/>
      <c r="N16" s="524"/>
      <c r="O16" s="524"/>
      <c r="P16" s="524"/>
      <c r="Q16" s="525"/>
      <c r="R16" s="516" t="s">
        <v>131</v>
      </c>
      <c r="S16" s="517"/>
      <c r="T16" s="517"/>
      <c r="U16" s="517"/>
      <c r="V16" s="518"/>
      <c r="W16" s="405"/>
      <c r="X16" s="406"/>
      <c r="Y16" s="406"/>
      <c r="Z16" s="406"/>
      <c r="AA16" s="406"/>
      <c r="AB16" s="395"/>
      <c r="AC16" s="499">
        <v>37.799999999999997</v>
      </c>
      <c r="AD16" s="500"/>
      <c r="AE16" s="500"/>
      <c r="AF16" s="500"/>
      <c r="AG16" s="501"/>
      <c r="AH16" s="499">
        <v>38.6</v>
      </c>
      <c r="AI16" s="500"/>
      <c r="AJ16" s="500"/>
      <c r="AK16" s="500"/>
      <c r="AL16" s="502"/>
      <c r="AM16" s="444"/>
      <c r="AN16" s="445"/>
      <c r="AO16" s="445"/>
      <c r="AP16" s="445"/>
      <c r="AQ16" s="445"/>
      <c r="AR16" s="445"/>
      <c r="AS16" s="445"/>
      <c r="AT16" s="446"/>
      <c r="AU16" s="447"/>
      <c r="AV16" s="448"/>
      <c r="AW16" s="448"/>
      <c r="AX16" s="448"/>
      <c r="AY16" s="449" t="s">
        <v>132</v>
      </c>
      <c r="AZ16" s="450"/>
      <c r="BA16" s="450"/>
      <c r="BB16" s="450"/>
      <c r="BC16" s="450"/>
      <c r="BD16" s="450"/>
      <c r="BE16" s="450"/>
      <c r="BF16" s="450"/>
      <c r="BG16" s="450"/>
      <c r="BH16" s="450"/>
      <c r="BI16" s="450"/>
      <c r="BJ16" s="450"/>
      <c r="BK16" s="450"/>
      <c r="BL16" s="450"/>
      <c r="BM16" s="451"/>
      <c r="BN16" s="415">
        <v>3497949</v>
      </c>
      <c r="BO16" s="416"/>
      <c r="BP16" s="416"/>
      <c r="BQ16" s="416"/>
      <c r="BR16" s="416"/>
      <c r="BS16" s="416"/>
      <c r="BT16" s="416"/>
      <c r="BU16" s="417"/>
      <c r="BV16" s="415">
        <v>3469573</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133</v>
      </c>
      <c r="N17" s="520"/>
      <c r="O17" s="520"/>
      <c r="P17" s="520"/>
      <c r="Q17" s="521"/>
      <c r="R17" s="516" t="s">
        <v>134</v>
      </c>
      <c r="S17" s="517"/>
      <c r="T17" s="517"/>
      <c r="U17" s="517"/>
      <c r="V17" s="518"/>
      <c r="W17" s="431" t="s">
        <v>135</v>
      </c>
      <c r="X17" s="432"/>
      <c r="Y17" s="432"/>
      <c r="Z17" s="432"/>
      <c r="AA17" s="432"/>
      <c r="AB17" s="422"/>
      <c r="AC17" s="466">
        <v>1865</v>
      </c>
      <c r="AD17" s="467"/>
      <c r="AE17" s="467"/>
      <c r="AF17" s="467"/>
      <c r="AG17" s="506"/>
      <c r="AH17" s="466">
        <v>1939</v>
      </c>
      <c r="AI17" s="467"/>
      <c r="AJ17" s="467"/>
      <c r="AK17" s="467"/>
      <c r="AL17" s="468"/>
      <c r="AM17" s="444"/>
      <c r="AN17" s="445"/>
      <c r="AO17" s="445"/>
      <c r="AP17" s="445"/>
      <c r="AQ17" s="445"/>
      <c r="AR17" s="445"/>
      <c r="AS17" s="445"/>
      <c r="AT17" s="446"/>
      <c r="AU17" s="447"/>
      <c r="AV17" s="448"/>
      <c r="AW17" s="448"/>
      <c r="AX17" s="448"/>
      <c r="AY17" s="449" t="s">
        <v>136</v>
      </c>
      <c r="AZ17" s="450"/>
      <c r="BA17" s="450"/>
      <c r="BB17" s="450"/>
      <c r="BC17" s="450"/>
      <c r="BD17" s="450"/>
      <c r="BE17" s="450"/>
      <c r="BF17" s="450"/>
      <c r="BG17" s="450"/>
      <c r="BH17" s="450"/>
      <c r="BI17" s="450"/>
      <c r="BJ17" s="450"/>
      <c r="BK17" s="450"/>
      <c r="BL17" s="450"/>
      <c r="BM17" s="451"/>
      <c r="BN17" s="415">
        <v>796657</v>
      </c>
      <c r="BO17" s="416"/>
      <c r="BP17" s="416"/>
      <c r="BQ17" s="416"/>
      <c r="BR17" s="416"/>
      <c r="BS17" s="416"/>
      <c r="BT17" s="416"/>
      <c r="BU17" s="417"/>
      <c r="BV17" s="415">
        <v>810825</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137</v>
      </c>
      <c r="C18" s="458"/>
      <c r="D18" s="458"/>
      <c r="E18" s="527"/>
      <c r="F18" s="527"/>
      <c r="G18" s="527"/>
      <c r="H18" s="527"/>
      <c r="I18" s="527"/>
      <c r="J18" s="527"/>
      <c r="K18" s="527"/>
      <c r="L18" s="528">
        <v>329.41</v>
      </c>
      <c r="M18" s="528"/>
      <c r="N18" s="528"/>
      <c r="O18" s="528"/>
      <c r="P18" s="528"/>
      <c r="Q18" s="528"/>
      <c r="R18" s="529"/>
      <c r="S18" s="529"/>
      <c r="T18" s="529"/>
      <c r="U18" s="529"/>
      <c r="V18" s="530"/>
      <c r="W18" s="433"/>
      <c r="X18" s="434"/>
      <c r="Y18" s="434"/>
      <c r="Z18" s="434"/>
      <c r="AA18" s="434"/>
      <c r="AB18" s="425"/>
      <c r="AC18" s="531">
        <v>45.3</v>
      </c>
      <c r="AD18" s="532"/>
      <c r="AE18" s="532"/>
      <c r="AF18" s="532"/>
      <c r="AG18" s="533"/>
      <c r="AH18" s="531">
        <v>43</v>
      </c>
      <c r="AI18" s="532"/>
      <c r="AJ18" s="532"/>
      <c r="AK18" s="532"/>
      <c r="AL18" s="534"/>
      <c r="AM18" s="444"/>
      <c r="AN18" s="445"/>
      <c r="AO18" s="445"/>
      <c r="AP18" s="445"/>
      <c r="AQ18" s="445"/>
      <c r="AR18" s="445"/>
      <c r="AS18" s="445"/>
      <c r="AT18" s="446"/>
      <c r="AU18" s="447"/>
      <c r="AV18" s="448"/>
      <c r="AW18" s="448"/>
      <c r="AX18" s="448"/>
      <c r="AY18" s="449" t="s">
        <v>138</v>
      </c>
      <c r="AZ18" s="450"/>
      <c r="BA18" s="450"/>
      <c r="BB18" s="450"/>
      <c r="BC18" s="450"/>
      <c r="BD18" s="450"/>
      <c r="BE18" s="450"/>
      <c r="BF18" s="450"/>
      <c r="BG18" s="450"/>
      <c r="BH18" s="450"/>
      <c r="BI18" s="450"/>
      <c r="BJ18" s="450"/>
      <c r="BK18" s="450"/>
      <c r="BL18" s="450"/>
      <c r="BM18" s="451"/>
      <c r="BN18" s="415">
        <v>3238033</v>
      </c>
      <c r="BO18" s="416"/>
      <c r="BP18" s="416"/>
      <c r="BQ18" s="416"/>
      <c r="BR18" s="416"/>
      <c r="BS18" s="416"/>
      <c r="BT18" s="416"/>
      <c r="BU18" s="417"/>
      <c r="BV18" s="415">
        <v>3290669</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139</v>
      </c>
      <c r="C19" s="458"/>
      <c r="D19" s="458"/>
      <c r="E19" s="527"/>
      <c r="F19" s="527"/>
      <c r="G19" s="527"/>
      <c r="H19" s="527"/>
      <c r="I19" s="527"/>
      <c r="J19" s="527"/>
      <c r="K19" s="527"/>
      <c r="L19" s="535">
        <v>22</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140</v>
      </c>
      <c r="AZ19" s="450"/>
      <c r="BA19" s="450"/>
      <c r="BB19" s="450"/>
      <c r="BC19" s="450"/>
      <c r="BD19" s="450"/>
      <c r="BE19" s="450"/>
      <c r="BF19" s="450"/>
      <c r="BG19" s="450"/>
      <c r="BH19" s="450"/>
      <c r="BI19" s="450"/>
      <c r="BJ19" s="450"/>
      <c r="BK19" s="450"/>
      <c r="BL19" s="450"/>
      <c r="BM19" s="451"/>
      <c r="BN19" s="415">
        <v>4716212</v>
      </c>
      <c r="BO19" s="416"/>
      <c r="BP19" s="416"/>
      <c r="BQ19" s="416"/>
      <c r="BR19" s="416"/>
      <c r="BS19" s="416"/>
      <c r="BT19" s="416"/>
      <c r="BU19" s="417"/>
      <c r="BV19" s="415">
        <v>4680763</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141</v>
      </c>
      <c r="C20" s="458"/>
      <c r="D20" s="458"/>
      <c r="E20" s="527"/>
      <c r="F20" s="527"/>
      <c r="G20" s="527"/>
      <c r="H20" s="527"/>
      <c r="I20" s="527"/>
      <c r="J20" s="527"/>
      <c r="K20" s="527"/>
      <c r="L20" s="535">
        <v>2198</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142</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143</v>
      </c>
      <c r="C22" s="546"/>
      <c r="D22" s="547"/>
      <c r="E22" s="427" t="s">
        <v>1</v>
      </c>
      <c r="F22" s="432"/>
      <c r="G22" s="432"/>
      <c r="H22" s="432"/>
      <c r="I22" s="432"/>
      <c r="J22" s="432"/>
      <c r="K22" s="422"/>
      <c r="L22" s="427" t="s">
        <v>144</v>
      </c>
      <c r="M22" s="432"/>
      <c r="N22" s="432"/>
      <c r="O22" s="432"/>
      <c r="P22" s="422"/>
      <c r="Q22" s="554" t="s">
        <v>145</v>
      </c>
      <c r="R22" s="555"/>
      <c r="S22" s="555"/>
      <c r="T22" s="555"/>
      <c r="U22" s="555"/>
      <c r="V22" s="556"/>
      <c r="W22" s="560" t="s">
        <v>146</v>
      </c>
      <c r="X22" s="546"/>
      <c r="Y22" s="547"/>
      <c r="Z22" s="427" t="s">
        <v>1</v>
      </c>
      <c r="AA22" s="432"/>
      <c r="AB22" s="432"/>
      <c r="AC22" s="432"/>
      <c r="AD22" s="432"/>
      <c r="AE22" s="432"/>
      <c r="AF22" s="432"/>
      <c r="AG22" s="422"/>
      <c r="AH22" s="573" t="s">
        <v>147</v>
      </c>
      <c r="AI22" s="432"/>
      <c r="AJ22" s="432"/>
      <c r="AK22" s="432"/>
      <c r="AL22" s="422"/>
      <c r="AM22" s="573" t="s">
        <v>148</v>
      </c>
      <c r="AN22" s="574"/>
      <c r="AO22" s="574"/>
      <c r="AP22" s="574"/>
      <c r="AQ22" s="574"/>
      <c r="AR22" s="575"/>
      <c r="AS22" s="554" t="s">
        <v>145</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149</v>
      </c>
      <c r="AZ23" s="376"/>
      <c r="BA23" s="376"/>
      <c r="BB23" s="376"/>
      <c r="BC23" s="376"/>
      <c r="BD23" s="376"/>
      <c r="BE23" s="376"/>
      <c r="BF23" s="376"/>
      <c r="BG23" s="376"/>
      <c r="BH23" s="376"/>
      <c r="BI23" s="376"/>
      <c r="BJ23" s="376"/>
      <c r="BK23" s="376"/>
      <c r="BL23" s="376"/>
      <c r="BM23" s="377"/>
      <c r="BN23" s="415">
        <v>7087209</v>
      </c>
      <c r="BO23" s="416"/>
      <c r="BP23" s="416"/>
      <c r="BQ23" s="416"/>
      <c r="BR23" s="416"/>
      <c r="BS23" s="416"/>
      <c r="BT23" s="416"/>
      <c r="BU23" s="417"/>
      <c r="BV23" s="415">
        <v>6288183</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150</v>
      </c>
      <c r="F24" s="445"/>
      <c r="G24" s="445"/>
      <c r="H24" s="445"/>
      <c r="I24" s="445"/>
      <c r="J24" s="445"/>
      <c r="K24" s="446"/>
      <c r="L24" s="466">
        <v>1</v>
      </c>
      <c r="M24" s="467"/>
      <c r="N24" s="467"/>
      <c r="O24" s="467"/>
      <c r="P24" s="506"/>
      <c r="Q24" s="466">
        <v>8100</v>
      </c>
      <c r="R24" s="467"/>
      <c r="S24" s="467"/>
      <c r="T24" s="467"/>
      <c r="U24" s="467"/>
      <c r="V24" s="506"/>
      <c r="W24" s="561"/>
      <c r="X24" s="549"/>
      <c r="Y24" s="550"/>
      <c r="Z24" s="465" t="s">
        <v>151</v>
      </c>
      <c r="AA24" s="445"/>
      <c r="AB24" s="445"/>
      <c r="AC24" s="445"/>
      <c r="AD24" s="445"/>
      <c r="AE24" s="445"/>
      <c r="AF24" s="445"/>
      <c r="AG24" s="446"/>
      <c r="AH24" s="466">
        <v>98</v>
      </c>
      <c r="AI24" s="467"/>
      <c r="AJ24" s="467"/>
      <c r="AK24" s="467"/>
      <c r="AL24" s="506"/>
      <c r="AM24" s="466">
        <v>318402</v>
      </c>
      <c r="AN24" s="467"/>
      <c r="AO24" s="467"/>
      <c r="AP24" s="467"/>
      <c r="AQ24" s="467"/>
      <c r="AR24" s="506"/>
      <c r="AS24" s="466">
        <v>3249</v>
      </c>
      <c r="AT24" s="467"/>
      <c r="AU24" s="467"/>
      <c r="AV24" s="467"/>
      <c r="AW24" s="467"/>
      <c r="AX24" s="468"/>
      <c r="AY24" s="581" t="s">
        <v>152</v>
      </c>
      <c r="AZ24" s="582"/>
      <c r="BA24" s="582"/>
      <c r="BB24" s="582"/>
      <c r="BC24" s="582"/>
      <c r="BD24" s="582"/>
      <c r="BE24" s="582"/>
      <c r="BF24" s="582"/>
      <c r="BG24" s="582"/>
      <c r="BH24" s="582"/>
      <c r="BI24" s="582"/>
      <c r="BJ24" s="582"/>
      <c r="BK24" s="582"/>
      <c r="BL24" s="582"/>
      <c r="BM24" s="583"/>
      <c r="BN24" s="415">
        <v>6457700</v>
      </c>
      <c r="BO24" s="416"/>
      <c r="BP24" s="416"/>
      <c r="BQ24" s="416"/>
      <c r="BR24" s="416"/>
      <c r="BS24" s="416"/>
      <c r="BT24" s="416"/>
      <c r="BU24" s="417"/>
      <c r="BV24" s="415">
        <v>5776245</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153</v>
      </c>
      <c r="F25" s="445"/>
      <c r="G25" s="445"/>
      <c r="H25" s="445"/>
      <c r="I25" s="445"/>
      <c r="J25" s="445"/>
      <c r="K25" s="446"/>
      <c r="L25" s="466">
        <v>1</v>
      </c>
      <c r="M25" s="467"/>
      <c r="N25" s="467"/>
      <c r="O25" s="467"/>
      <c r="P25" s="506"/>
      <c r="Q25" s="466">
        <v>6100</v>
      </c>
      <c r="R25" s="467"/>
      <c r="S25" s="467"/>
      <c r="T25" s="467"/>
      <c r="U25" s="467"/>
      <c r="V25" s="506"/>
      <c r="W25" s="561"/>
      <c r="X25" s="549"/>
      <c r="Y25" s="550"/>
      <c r="Z25" s="465" t="s">
        <v>154</v>
      </c>
      <c r="AA25" s="445"/>
      <c r="AB25" s="445"/>
      <c r="AC25" s="445"/>
      <c r="AD25" s="445"/>
      <c r="AE25" s="445"/>
      <c r="AF25" s="445"/>
      <c r="AG25" s="446"/>
      <c r="AH25" s="466" t="s">
        <v>118</v>
      </c>
      <c r="AI25" s="467"/>
      <c r="AJ25" s="467"/>
      <c r="AK25" s="467"/>
      <c r="AL25" s="506"/>
      <c r="AM25" s="466" t="s">
        <v>118</v>
      </c>
      <c r="AN25" s="467"/>
      <c r="AO25" s="467"/>
      <c r="AP25" s="467"/>
      <c r="AQ25" s="467"/>
      <c r="AR25" s="506"/>
      <c r="AS25" s="466" t="s">
        <v>118</v>
      </c>
      <c r="AT25" s="467"/>
      <c r="AU25" s="467"/>
      <c r="AV25" s="467"/>
      <c r="AW25" s="467"/>
      <c r="AX25" s="468"/>
      <c r="AY25" s="375" t="s">
        <v>155</v>
      </c>
      <c r="AZ25" s="376"/>
      <c r="BA25" s="376"/>
      <c r="BB25" s="376"/>
      <c r="BC25" s="376"/>
      <c r="BD25" s="376"/>
      <c r="BE25" s="376"/>
      <c r="BF25" s="376"/>
      <c r="BG25" s="376"/>
      <c r="BH25" s="376"/>
      <c r="BI25" s="376"/>
      <c r="BJ25" s="376"/>
      <c r="BK25" s="376"/>
      <c r="BL25" s="376"/>
      <c r="BM25" s="377"/>
      <c r="BN25" s="378">
        <v>1383290</v>
      </c>
      <c r="BO25" s="379"/>
      <c r="BP25" s="379"/>
      <c r="BQ25" s="379"/>
      <c r="BR25" s="379"/>
      <c r="BS25" s="379"/>
      <c r="BT25" s="379"/>
      <c r="BU25" s="380"/>
      <c r="BV25" s="378">
        <v>960541</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156</v>
      </c>
      <c r="F26" s="445"/>
      <c r="G26" s="445"/>
      <c r="H26" s="445"/>
      <c r="I26" s="445"/>
      <c r="J26" s="445"/>
      <c r="K26" s="446"/>
      <c r="L26" s="466">
        <v>1</v>
      </c>
      <c r="M26" s="467"/>
      <c r="N26" s="467"/>
      <c r="O26" s="467"/>
      <c r="P26" s="506"/>
      <c r="Q26" s="466">
        <v>5400</v>
      </c>
      <c r="R26" s="467"/>
      <c r="S26" s="467"/>
      <c r="T26" s="467"/>
      <c r="U26" s="467"/>
      <c r="V26" s="506"/>
      <c r="W26" s="561"/>
      <c r="X26" s="549"/>
      <c r="Y26" s="550"/>
      <c r="Z26" s="465" t="s">
        <v>157</v>
      </c>
      <c r="AA26" s="571"/>
      <c r="AB26" s="571"/>
      <c r="AC26" s="571"/>
      <c r="AD26" s="571"/>
      <c r="AE26" s="571"/>
      <c r="AF26" s="571"/>
      <c r="AG26" s="572"/>
      <c r="AH26" s="466">
        <v>3</v>
      </c>
      <c r="AI26" s="467"/>
      <c r="AJ26" s="467"/>
      <c r="AK26" s="467"/>
      <c r="AL26" s="506"/>
      <c r="AM26" s="466">
        <v>10035</v>
      </c>
      <c r="AN26" s="467"/>
      <c r="AO26" s="467"/>
      <c r="AP26" s="467"/>
      <c r="AQ26" s="467"/>
      <c r="AR26" s="506"/>
      <c r="AS26" s="466">
        <v>3345</v>
      </c>
      <c r="AT26" s="467"/>
      <c r="AU26" s="467"/>
      <c r="AV26" s="467"/>
      <c r="AW26" s="467"/>
      <c r="AX26" s="468"/>
      <c r="AY26" s="418" t="s">
        <v>158</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159</v>
      </c>
      <c r="F27" s="445"/>
      <c r="G27" s="445"/>
      <c r="H27" s="445"/>
      <c r="I27" s="445"/>
      <c r="J27" s="445"/>
      <c r="K27" s="446"/>
      <c r="L27" s="466">
        <v>1</v>
      </c>
      <c r="M27" s="467"/>
      <c r="N27" s="467"/>
      <c r="O27" s="467"/>
      <c r="P27" s="506"/>
      <c r="Q27" s="466">
        <v>3100</v>
      </c>
      <c r="R27" s="467"/>
      <c r="S27" s="467"/>
      <c r="T27" s="467"/>
      <c r="U27" s="467"/>
      <c r="V27" s="506"/>
      <c r="W27" s="561"/>
      <c r="X27" s="549"/>
      <c r="Y27" s="550"/>
      <c r="Z27" s="465" t="s">
        <v>160</v>
      </c>
      <c r="AA27" s="445"/>
      <c r="AB27" s="445"/>
      <c r="AC27" s="445"/>
      <c r="AD27" s="445"/>
      <c r="AE27" s="445"/>
      <c r="AF27" s="445"/>
      <c r="AG27" s="446"/>
      <c r="AH27" s="466">
        <v>8</v>
      </c>
      <c r="AI27" s="467"/>
      <c r="AJ27" s="467"/>
      <c r="AK27" s="467"/>
      <c r="AL27" s="506"/>
      <c r="AM27" s="466">
        <v>27416</v>
      </c>
      <c r="AN27" s="467"/>
      <c r="AO27" s="467"/>
      <c r="AP27" s="467"/>
      <c r="AQ27" s="467"/>
      <c r="AR27" s="506"/>
      <c r="AS27" s="466">
        <v>3427</v>
      </c>
      <c r="AT27" s="467"/>
      <c r="AU27" s="467"/>
      <c r="AV27" s="467"/>
      <c r="AW27" s="467"/>
      <c r="AX27" s="468"/>
      <c r="AY27" s="507" t="s">
        <v>161</v>
      </c>
      <c r="AZ27" s="508"/>
      <c r="BA27" s="508"/>
      <c r="BB27" s="508"/>
      <c r="BC27" s="508"/>
      <c r="BD27" s="508"/>
      <c r="BE27" s="508"/>
      <c r="BF27" s="508"/>
      <c r="BG27" s="508"/>
      <c r="BH27" s="508"/>
      <c r="BI27" s="508"/>
      <c r="BJ27" s="508"/>
      <c r="BK27" s="508"/>
      <c r="BL27" s="508"/>
      <c r="BM27" s="509"/>
      <c r="BN27" s="584">
        <v>171028</v>
      </c>
      <c r="BO27" s="585"/>
      <c r="BP27" s="585"/>
      <c r="BQ27" s="585"/>
      <c r="BR27" s="585"/>
      <c r="BS27" s="585"/>
      <c r="BT27" s="585"/>
      <c r="BU27" s="586"/>
      <c r="BV27" s="584">
        <v>170708</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162</v>
      </c>
      <c r="F28" s="445"/>
      <c r="G28" s="445"/>
      <c r="H28" s="445"/>
      <c r="I28" s="445"/>
      <c r="J28" s="445"/>
      <c r="K28" s="446"/>
      <c r="L28" s="466">
        <v>1</v>
      </c>
      <c r="M28" s="467"/>
      <c r="N28" s="467"/>
      <c r="O28" s="467"/>
      <c r="P28" s="506"/>
      <c r="Q28" s="466">
        <v>2500</v>
      </c>
      <c r="R28" s="467"/>
      <c r="S28" s="467"/>
      <c r="T28" s="467"/>
      <c r="U28" s="467"/>
      <c r="V28" s="506"/>
      <c r="W28" s="561"/>
      <c r="X28" s="549"/>
      <c r="Y28" s="550"/>
      <c r="Z28" s="465" t="s">
        <v>163</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164</v>
      </c>
      <c r="AZ28" s="588"/>
      <c r="BA28" s="588"/>
      <c r="BB28" s="589"/>
      <c r="BC28" s="375" t="s">
        <v>165</v>
      </c>
      <c r="BD28" s="376"/>
      <c r="BE28" s="376"/>
      <c r="BF28" s="376"/>
      <c r="BG28" s="376"/>
      <c r="BH28" s="376"/>
      <c r="BI28" s="376"/>
      <c r="BJ28" s="376"/>
      <c r="BK28" s="376"/>
      <c r="BL28" s="376"/>
      <c r="BM28" s="377"/>
      <c r="BN28" s="378">
        <v>1251305</v>
      </c>
      <c r="BO28" s="379"/>
      <c r="BP28" s="379"/>
      <c r="BQ28" s="379"/>
      <c r="BR28" s="379"/>
      <c r="BS28" s="379"/>
      <c r="BT28" s="379"/>
      <c r="BU28" s="380"/>
      <c r="BV28" s="378">
        <v>1219758</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166</v>
      </c>
      <c r="F29" s="445"/>
      <c r="G29" s="445"/>
      <c r="H29" s="445"/>
      <c r="I29" s="445"/>
      <c r="J29" s="445"/>
      <c r="K29" s="446"/>
      <c r="L29" s="466">
        <v>8</v>
      </c>
      <c r="M29" s="467"/>
      <c r="N29" s="467"/>
      <c r="O29" s="467"/>
      <c r="P29" s="506"/>
      <c r="Q29" s="466">
        <v>2300</v>
      </c>
      <c r="R29" s="467"/>
      <c r="S29" s="467"/>
      <c r="T29" s="467"/>
      <c r="U29" s="467"/>
      <c r="V29" s="506"/>
      <c r="W29" s="562"/>
      <c r="X29" s="563"/>
      <c r="Y29" s="564"/>
      <c r="Z29" s="465" t="s">
        <v>167</v>
      </c>
      <c r="AA29" s="445"/>
      <c r="AB29" s="445"/>
      <c r="AC29" s="445"/>
      <c r="AD29" s="445"/>
      <c r="AE29" s="445"/>
      <c r="AF29" s="445"/>
      <c r="AG29" s="446"/>
      <c r="AH29" s="466">
        <v>106</v>
      </c>
      <c r="AI29" s="467"/>
      <c r="AJ29" s="467"/>
      <c r="AK29" s="467"/>
      <c r="AL29" s="506"/>
      <c r="AM29" s="466">
        <v>345818</v>
      </c>
      <c r="AN29" s="467"/>
      <c r="AO29" s="467"/>
      <c r="AP29" s="467"/>
      <c r="AQ29" s="467"/>
      <c r="AR29" s="506"/>
      <c r="AS29" s="466">
        <v>3262</v>
      </c>
      <c r="AT29" s="467"/>
      <c r="AU29" s="467"/>
      <c r="AV29" s="467"/>
      <c r="AW29" s="467"/>
      <c r="AX29" s="468"/>
      <c r="AY29" s="590"/>
      <c r="AZ29" s="591"/>
      <c r="BA29" s="591"/>
      <c r="BB29" s="592"/>
      <c r="BC29" s="449" t="s">
        <v>168</v>
      </c>
      <c r="BD29" s="450"/>
      <c r="BE29" s="450"/>
      <c r="BF29" s="450"/>
      <c r="BG29" s="450"/>
      <c r="BH29" s="450"/>
      <c r="BI29" s="450"/>
      <c r="BJ29" s="450"/>
      <c r="BK29" s="450"/>
      <c r="BL29" s="450"/>
      <c r="BM29" s="451"/>
      <c r="BN29" s="415">
        <v>341717</v>
      </c>
      <c r="BO29" s="416"/>
      <c r="BP29" s="416"/>
      <c r="BQ29" s="416"/>
      <c r="BR29" s="416"/>
      <c r="BS29" s="416"/>
      <c r="BT29" s="416"/>
      <c r="BU29" s="417"/>
      <c r="BV29" s="415">
        <v>244814</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169</v>
      </c>
      <c r="X30" s="569"/>
      <c r="Y30" s="569"/>
      <c r="Z30" s="569"/>
      <c r="AA30" s="569"/>
      <c r="AB30" s="569"/>
      <c r="AC30" s="569"/>
      <c r="AD30" s="569"/>
      <c r="AE30" s="569"/>
      <c r="AF30" s="569"/>
      <c r="AG30" s="570"/>
      <c r="AH30" s="531">
        <v>98.9</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170</v>
      </c>
      <c r="BD30" s="582"/>
      <c r="BE30" s="582"/>
      <c r="BF30" s="582"/>
      <c r="BG30" s="582"/>
      <c r="BH30" s="582"/>
      <c r="BI30" s="582"/>
      <c r="BJ30" s="582"/>
      <c r="BK30" s="582"/>
      <c r="BL30" s="582"/>
      <c r="BM30" s="583"/>
      <c r="BN30" s="584">
        <v>1130235</v>
      </c>
      <c r="BO30" s="585"/>
      <c r="BP30" s="585"/>
      <c r="BQ30" s="585"/>
      <c r="BR30" s="585"/>
      <c r="BS30" s="585"/>
      <c r="BT30" s="585"/>
      <c r="BU30" s="586"/>
      <c r="BV30" s="584">
        <v>1139035</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177</v>
      </c>
      <c r="D33" s="439"/>
      <c r="E33" s="404" t="s">
        <v>178</v>
      </c>
      <c r="F33" s="404"/>
      <c r="G33" s="404"/>
      <c r="H33" s="404"/>
      <c r="I33" s="404"/>
      <c r="J33" s="404"/>
      <c r="K33" s="404"/>
      <c r="L33" s="404"/>
      <c r="M33" s="404"/>
      <c r="N33" s="404"/>
      <c r="O33" s="404"/>
      <c r="P33" s="404"/>
      <c r="Q33" s="404"/>
      <c r="R33" s="404"/>
      <c r="S33" s="404"/>
      <c r="T33" s="167"/>
      <c r="U33" s="439" t="s">
        <v>177</v>
      </c>
      <c r="V33" s="439"/>
      <c r="W33" s="404" t="s">
        <v>178</v>
      </c>
      <c r="X33" s="404"/>
      <c r="Y33" s="404"/>
      <c r="Z33" s="404"/>
      <c r="AA33" s="404"/>
      <c r="AB33" s="404"/>
      <c r="AC33" s="404"/>
      <c r="AD33" s="404"/>
      <c r="AE33" s="404"/>
      <c r="AF33" s="404"/>
      <c r="AG33" s="404"/>
      <c r="AH33" s="404"/>
      <c r="AI33" s="404"/>
      <c r="AJ33" s="404"/>
      <c r="AK33" s="404"/>
      <c r="AL33" s="167"/>
      <c r="AM33" s="439" t="s">
        <v>177</v>
      </c>
      <c r="AN33" s="439"/>
      <c r="AO33" s="404" t="s">
        <v>178</v>
      </c>
      <c r="AP33" s="404"/>
      <c r="AQ33" s="404"/>
      <c r="AR33" s="404"/>
      <c r="AS33" s="404"/>
      <c r="AT33" s="404"/>
      <c r="AU33" s="404"/>
      <c r="AV33" s="404"/>
      <c r="AW33" s="404"/>
      <c r="AX33" s="404"/>
      <c r="AY33" s="404"/>
      <c r="AZ33" s="404"/>
      <c r="BA33" s="404"/>
      <c r="BB33" s="404"/>
      <c r="BC33" s="404"/>
      <c r="BD33" s="168"/>
      <c r="BE33" s="404" t="s">
        <v>179</v>
      </c>
      <c r="BF33" s="404"/>
      <c r="BG33" s="404" t="s">
        <v>180</v>
      </c>
      <c r="BH33" s="404"/>
      <c r="BI33" s="404"/>
      <c r="BJ33" s="404"/>
      <c r="BK33" s="404"/>
      <c r="BL33" s="404"/>
      <c r="BM33" s="404"/>
      <c r="BN33" s="404"/>
      <c r="BO33" s="404"/>
      <c r="BP33" s="404"/>
      <c r="BQ33" s="404"/>
      <c r="BR33" s="404"/>
      <c r="BS33" s="404"/>
      <c r="BT33" s="404"/>
      <c r="BU33" s="404"/>
      <c r="BV33" s="168"/>
      <c r="BW33" s="439" t="s">
        <v>179</v>
      </c>
      <c r="BX33" s="439"/>
      <c r="BY33" s="404" t="s">
        <v>181</v>
      </c>
      <c r="BZ33" s="404"/>
      <c r="CA33" s="404"/>
      <c r="CB33" s="404"/>
      <c r="CC33" s="404"/>
      <c r="CD33" s="404"/>
      <c r="CE33" s="404"/>
      <c r="CF33" s="404"/>
      <c r="CG33" s="404"/>
      <c r="CH33" s="404"/>
      <c r="CI33" s="404"/>
      <c r="CJ33" s="404"/>
      <c r="CK33" s="404"/>
      <c r="CL33" s="404"/>
      <c r="CM33" s="404"/>
      <c r="CN33" s="167"/>
      <c r="CO33" s="439" t="s">
        <v>177</v>
      </c>
      <c r="CP33" s="439"/>
      <c r="CQ33" s="404" t="s">
        <v>182</v>
      </c>
      <c r="CR33" s="404"/>
      <c r="CS33" s="404"/>
      <c r="CT33" s="404"/>
      <c r="CU33" s="404"/>
      <c r="CV33" s="404"/>
      <c r="CW33" s="404"/>
      <c r="CX33" s="404"/>
      <c r="CY33" s="404"/>
      <c r="CZ33" s="404"/>
      <c r="DA33" s="404"/>
      <c r="DB33" s="404"/>
      <c r="DC33" s="404"/>
      <c r="DD33" s="404"/>
      <c r="DE33" s="404"/>
      <c r="DF33" s="167"/>
      <c r="DG33" s="404" t="s">
        <v>183</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7</v>
      </c>
      <c r="AN34" s="596"/>
      <c r="AO34" s="597" t="str">
        <f>IF('各会計、関係団体の財政状況及び健全化判断比率'!B33="","",'各会計、関係団体の財政状況及び健全化判断比率'!B33)</f>
        <v>水道事業会計</v>
      </c>
      <c r="AP34" s="597"/>
      <c r="AQ34" s="597"/>
      <c r="AR34" s="597"/>
      <c r="AS34" s="597"/>
      <c r="AT34" s="597"/>
      <c r="AU34" s="597"/>
      <c r="AV34" s="597"/>
      <c r="AW34" s="597"/>
      <c r="AX34" s="597"/>
      <c r="AY34" s="597"/>
      <c r="AZ34" s="597"/>
      <c r="BA34" s="597"/>
      <c r="BB34" s="597"/>
      <c r="BC34" s="597"/>
      <c r="BD34" s="165"/>
      <c r="BE34" s="596">
        <f>IF(BG34="","",MAX(C34:D43,U34:V43,AM34:AN43)+1)</f>
        <v>8</v>
      </c>
      <c r="BF34" s="596"/>
      <c r="BG34" s="597" t="str">
        <f>IF('各会計、関係団体の財政状況及び健全化判断比率'!B34="","",'各会計、関係団体の財政状況及び健全化判断比率'!B34)</f>
        <v>農業集落排水事業特別会計</v>
      </c>
      <c r="BH34" s="597"/>
      <c r="BI34" s="597"/>
      <c r="BJ34" s="597"/>
      <c r="BK34" s="597"/>
      <c r="BL34" s="597"/>
      <c r="BM34" s="597"/>
      <c r="BN34" s="597"/>
      <c r="BO34" s="597"/>
      <c r="BP34" s="597"/>
      <c r="BQ34" s="597"/>
      <c r="BR34" s="597"/>
      <c r="BS34" s="597"/>
      <c r="BT34" s="597"/>
      <c r="BU34" s="597"/>
      <c r="BV34" s="165"/>
      <c r="BW34" s="596">
        <f>IF(BY34="","",MAX(C34:D43,U34:V43,AM34:AN43,BE34:BF43)+1)</f>
        <v>10</v>
      </c>
      <c r="BX34" s="596"/>
      <c r="BY34" s="597" t="str">
        <f>IF('各会計、関係団体の財政状況及び健全化判断比率'!B68="","",'各会計、関係団体の財政状況及び健全化判断比率'!B68)</f>
        <v>置賜広域行政事務組合</v>
      </c>
      <c r="BZ34" s="597"/>
      <c r="CA34" s="597"/>
      <c r="CB34" s="597"/>
      <c r="CC34" s="597"/>
      <c r="CD34" s="597"/>
      <c r="CE34" s="597"/>
      <c r="CF34" s="597"/>
      <c r="CG34" s="597"/>
      <c r="CH34" s="597"/>
      <c r="CI34" s="597"/>
      <c r="CJ34" s="597"/>
      <c r="CK34" s="597"/>
      <c r="CL34" s="597"/>
      <c r="CM34" s="597"/>
      <c r="CN34" s="165"/>
      <c r="CO34" s="596">
        <f>IF(CQ34="","",MAX(C34:D43,U34:V43,AM34:AN43,BE34:BF43,BW34:BX43)+1)</f>
        <v>19</v>
      </c>
      <c r="CP34" s="596"/>
      <c r="CQ34" s="597" t="str">
        <f>IF('各会計、関係団体の財政状況及び健全化判断比率'!BS7="","",'各会計、関係団体の財政状況及び健全化判断比率'!BS7)</f>
        <v>飯豊町産業開発公社</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9</v>
      </c>
      <c r="BF35" s="596"/>
      <c r="BG35" s="597" t="str">
        <f>IF('各会計、関係団体の財政状況及び健全化判断比率'!B35="","",'各会計、関係団体の財政状況及び健全化判断比率'!B35)</f>
        <v>生活排水個別処理事業特別会計</v>
      </c>
      <c r="BH35" s="597"/>
      <c r="BI35" s="597"/>
      <c r="BJ35" s="597"/>
      <c r="BK35" s="597"/>
      <c r="BL35" s="597"/>
      <c r="BM35" s="597"/>
      <c r="BN35" s="597"/>
      <c r="BO35" s="597"/>
      <c r="BP35" s="597"/>
      <c r="BQ35" s="597"/>
      <c r="BR35" s="597"/>
      <c r="BS35" s="597"/>
      <c r="BT35" s="597"/>
      <c r="BU35" s="597"/>
      <c r="BV35" s="165"/>
      <c r="BW35" s="596">
        <f t="shared" ref="BW35:BW43" si="2">IF(BY35="","",BW34+1)</f>
        <v>11</v>
      </c>
      <c r="BX35" s="596"/>
      <c r="BY35" s="597" t="str">
        <f>IF('各会計、関係団体の財政状況及び健全化判断比率'!B69="","",'各会計、関係団体の財政状況及び健全化判断比率'!B69)</f>
        <v>置賜広域病院組合</v>
      </c>
      <c r="BZ35" s="597"/>
      <c r="CA35" s="597"/>
      <c r="CB35" s="597"/>
      <c r="CC35" s="597"/>
      <c r="CD35" s="597"/>
      <c r="CE35" s="597"/>
      <c r="CF35" s="597"/>
      <c r="CG35" s="597"/>
      <c r="CH35" s="597"/>
      <c r="CI35" s="597"/>
      <c r="CJ35" s="597"/>
      <c r="CK35" s="597"/>
      <c r="CL35" s="597"/>
      <c r="CM35" s="597"/>
      <c r="CN35" s="165"/>
      <c r="CO35" s="596">
        <f t="shared" ref="CO35:CO43" si="3">IF(CQ35="","",CO34+1)</f>
        <v>20</v>
      </c>
      <c r="CP35" s="596"/>
      <c r="CQ35" s="597" t="str">
        <f>IF('各会計、関係団体の財政状況及び健全化判断比率'!BS8="","",'各会計、関係団体の財政状況及び健全化判断比率'!BS8)</f>
        <v>緑のふるさと公社</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12</v>
      </c>
      <c r="BX36" s="596"/>
      <c r="BY36" s="597" t="str">
        <f>IF('各会計、関係団体の財政状況及び健全化判断比率'!B70="","",'各会計、関係団体の財政状況及び健全化判断比率'!B70)</f>
        <v>西置賜行政組合</v>
      </c>
      <c r="BZ36" s="597"/>
      <c r="CA36" s="597"/>
      <c r="CB36" s="597"/>
      <c r="CC36" s="597"/>
      <c r="CD36" s="597"/>
      <c r="CE36" s="597"/>
      <c r="CF36" s="597"/>
      <c r="CG36" s="597"/>
      <c r="CH36" s="597"/>
      <c r="CI36" s="597"/>
      <c r="CJ36" s="597"/>
      <c r="CK36" s="597"/>
      <c r="CL36" s="597"/>
      <c r="CM36" s="597"/>
      <c r="CN36" s="165"/>
      <c r="CO36" s="596">
        <f t="shared" si="3"/>
        <v>21</v>
      </c>
      <c r="CP36" s="596"/>
      <c r="CQ36" s="597" t="str">
        <f>IF('各会計、関係団体の財政状況及び健全化判断比率'!BS9="","",'各会計、関係団体の財政状況及び健全化判断比率'!BS9)</f>
        <v>山形県西置賜郡飯豊町土地開発公社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f t="shared" si="4"/>
        <v>5</v>
      </c>
      <c r="V37" s="596"/>
      <c r="W37" s="597" t="str">
        <f>IF('各会計、関係団体の財政状況及び健全化判断比率'!B31="","",'各会計、関係団体の財政状況及び健全化判断比率'!B31)</f>
        <v>訪問看護特別会計</v>
      </c>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13</v>
      </c>
      <c r="BX37" s="596"/>
      <c r="BY37" s="597" t="str">
        <f>IF('各会計、関係団体の財政状況及び健全化判断比率'!B71="","",'各会計、関係団体の財政状況及び健全化判断比率'!B71)</f>
        <v>山形県消防補償等組合</v>
      </c>
      <c r="BZ37" s="597"/>
      <c r="CA37" s="597"/>
      <c r="CB37" s="597"/>
      <c r="CC37" s="597"/>
      <c r="CD37" s="597"/>
      <c r="CE37" s="597"/>
      <c r="CF37" s="597"/>
      <c r="CG37" s="597"/>
      <c r="CH37" s="597"/>
      <c r="CI37" s="597"/>
      <c r="CJ37" s="597"/>
      <c r="CK37" s="597"/>
      <c r="CL37" s="597"/>
      <c r="CM37" s="597"/>
      <c r="CN37" s="165"/>
      <c r="CO37" s="596">
        <f t="shared" si="3"/>
        <v>22</v>
      </c>
      <c r="CP37" s="596"/>
      <c r="CQ37" s="597" t="str">
        <f>IF('各会計、関係団体の財政状況及び健全化判断比率'!BS10="","",'各会計、関係団体の財政状況及び健全化判断比率'!BS10)</f>
        <v>どんでん平ゆり園</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f t="shared" si="4"/>
        <v>6</v>
      </c>
      <c r="V38" s="596"/>
      <c r="W38" s="597" t="str">
        <f>IF('各会計、関係団体の財政状況及び健全化判断比率'!B32="","",'各会計、関係団体の財政状況及び健全化判断比率'!B32)</f>
        <v>介護老人保健施設特別会計</v>
      </c>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14</v>
      </c>
      <c r="BX38" s="596"/>
      <c r="BY38" s="597" t="str">
        <f>IF('各会計、関係団体の財政状況及び健全化判断比率'!B72="","",'各会計、関係団体の財政状況及び健全化判断比率'!B72)</f>
        <v>山形県自治会館管理組合</v>
      </c>
      <c r="BZ38" s="597"/>
      <c r="CA38" s="597"/>
      <c r="CB38" s="597"/>
      <c r="CC38" s="597"/>
      <c r="CD38" s="597"/>
      <c r="CE38" s="597"/>
      <c r="CF38" s="597"/>
      <c r="CG38" s="597"/>
      <c r="CH38" s="597"/>
      <c r="CI38" s="597"/>
      <c r="CJ38" s="597"/>
      <c r="CK38" s="597"/>
      <c r="CL38" s="597"/>
      <c r="CM38" s="597"/>
      <c r="CN38" s="165"/>
      <c r="CO38" s="596">
        <f t="shared" si="3"/>
        <v>23</v>
      </c>
      <c r="CP38" s="596"/>
      <c r="CQ38" s="597" t="str">
        <f>IF('各会計、関係団体の財政状況及び健全化判断比率'!BS11="","",'各会計、関係団体の財政状況及び健全化判断比率'!BS11)</f>
        <v>エコプラントめざみ</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15</v>
      </c>
      <c r="BX39" s="596"/>
      <c r="BY39" s="597" t="str">
        <f>IF('各会計、関係団体の財政状況及び健全化判断比率'!B73="","",'各会計、関係団体の財政状況及び健全化判断比率'!B73)</f>
        <v>山形県市町村交通災害共済組合</v>
      </c>
      <c r="BZ39" s="597"/>
      <c r="CA39" s="597"/>
      <c r="CB39" s="597"/>
      <c r="CC39" s="597"/>
      <c r="CD39" s="597"/>
      <c r="CE39" s="597"/>
      <c r="CF39" s="597"/>
      <c r="CG39" s="597"/>
      <c r="CH39" s="597"/>
      <c r="CI39" s="597"/>
      <c r="CJ39" s="597"/>
      <c r="CK39" s="597"/>
      <c r="CL39" s="597"/>
      <c r="CM39" s="597"/>
      <c r="CN39" s="165"/>
      <c r="CO39" s="596">
        <f t="shared" si="3"/>
        <v>24</v>
      </c>
      <c r="CP39" s="596"/>
      <c r="CQ39" s="597" t="str">
        <f>IF('各会計、関係団体の財政状況及び健全化判断比率'!BS12="","",'各会計、関係団体の財政状況及び健全化判断比率'!BS12)</f>
        <v>エルベ</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16</v>
      </c>
      <c r="BX40" s="596"/>
      <c r="BY40" s="597" t="str">
        <f>IF('各会計、関係団体の財政状況及び健全化判断比率'!B74="","",'各会計、関係団体の財政状況及び健全化判断比率'!B74)</f>
        <v>山形県市町村職員退職手当組合</v>
      </c>
      <c r="BZ40" s="597"/>
      <c r="CA40" s="597"/>
      <c r="CB40" s="597"/>
      <c r="CC40" s="597"/>
      <c r="CD40" s="597"/>
      <c r="CE40" s="597"/>
      <c r="CF40" s="597"/>
      <c r="CG40" s="597"/>
      <c r="CH40" s="597"/>
      <c r="CI40" s="597"/>
      <c r="CJ40" s="597"/>
      <c r="CK40" s="597"/>
      <c r="CL40" s="597"/>
      <c r="CM40" s="597"/>
      <c r="CN40" s="165"/>
      <c r="CO40" s="596">
        <f t="shared" si="3"/>
        <v>25</v>
      </c>
      <c r="CP40" s="596"/>
      <c r="CQ40" s="597" t="str">
        <f>IF('各会計、関係団体の財政状況及び健全化判断比率'!BS13="","",'各会計、関係団体の財政状況及び健全化判断比率'!BS13)</f>
        <v>飯豊めざみの里</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17</v>
      </c>
      <c r="BX41" s="596"/>
      <c r="BY41" s="597" t="str">
        <f>IF('各会計、関係団体の財政状況及び健全化判断比率'!B75="","",'各会計、関係団体の財政状況及び健全化判断比率'!B75)</f>
        <v>山形県後期高齢者医療広域連合（普通会計分）</v>
      </c>
      <c r="BZ41" s="597"/>
      <c r="CA41" s="597"/>
      <c r="CB41" s="597"/>
      <c r="CC41" s="597"/>
      <c r="CD41" s="597"/>
      <c r="CE41" s="597"/>
      <c r="CF41" s="597"/>
      <c r="CG41" s="597"/>
      <c r="CH41" s="597"/>
      <c r="CI41" s="597"/>
      <c r="CJ41" s="597"/>
      <c r="CK41" s="597"/>
      <c r="CL41" s="597"/>
      <c r="CM41" s="597"/>
      <c r="CN41" s="165"/>
      <c r="CO41" s="596">
        <f t="shared" si="3"/>
        <v>26</v>
      </c>
      <c r="CP41" s="596"/>
      <c r="CQ41" s="597" t="str">
        <f>IF('各会計、関係団体の財政状況及び健全化判断比率'!BS14="","",'各会計、関係団体の財政状況及び健全化判断比率'!BS14)</f>
        <v>飯豊ながめやま牧場</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18</v>
      </c>
      <c r="BX42" s="596"/>
      <c r="BY42" s="597" t="str">
        <f>IF('各会計、関係団体の財政状況及び健全化判断比率'!B76="","",'各会計、関係団体の財政状況及び健全化判断比率'!B76)</f>
        <v>山形県後期高齢者医療広域連合（事業会計分）</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192</v>
      </c>
      <c r="DI1" s="600"/>
      <c r="DJ1" s="600"/>
      <c r="DK1" s="600"/>
      <c r="DL1" s="600"/>
      <c r="DM1" s="600"/>
      <c r="DN1" s="601"/>
      <c r="DP1" s="599" t="s">
        <v>193</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198</v>
      </c>
      <c r="S4" s="603"/>
      <c r="T4" s="603"/>
      <c r="U4" s="603"/>
      <c r="V4" s="603"/>
      <c r="W4" s="603"/>
      <c r="X4" s="603"/>
      <c r="Y4" s="604"/>
      <c r="Z4" s="602" t="s">
        <v>199</v>
      </c>
      <c r="AA4" s="603"/>
      <c r="AB4" s="603"/>
      <c r="AC4" s="604"/>
      <c r="AD4" s="602" t="s">
        <v>200</v>
      </c>
      <c r="AE4" s="603"/>
      <c r="AF4" s="603"/>
      <c r="AG4" s="603"/>
      <c r="AH4" s="603"/>
      <c r="AI4" s="603"/>
      <c r="AJ4" s="603"/>
      <c r="AK4" s="604"/>
      <c r="AL4" s="602" t="s">
        <v>199</v>
      </c>
      <c r="AM4" s="603"/>
      <c r="AN4" s="603"/>
      <c r="AO4" s="604"/>
      <c r="AP4" s="608" t="s">
        <v>201</v>
      </c>
      <c r="AQ4" s="608"/>
      <c r="AR4" s="608"/>
      <c r="AS4" s="608"/>
      <c r="AT4" s="608"/>
      <c r="AU4" s="608"/>
      <c r="AV4" s="608"/>
      <c r="AW4" s="608"/>
      <c r="AX4" s="608"/>
      <c r="AY4" s="608"/>
      <c r="AZ4" s="608"/>
      <c r="BA4" s="608"/>
      <c r="BB4" s="608"/>
      <c r="BC4" s="608"/>
      <c r="BD4" s="608"/>
      <c r="BE4" s="608"/>
      <c r="BF4" s="608"/>
      <c r="BG4" s="608" t="s">
        <v>202</v>
      </c>
      <c r="BH4" s="608"/>
      <c r="BI4" s="608"/>
      <c r="BJ4" s="608"/>
      <c r="BK4" s="608"/>
      <c r="BL4" s="608"/>
      <c r="BM4" s="608"/>
      <c r="BN4" s="608"/>
      <c r="BO4" s="608" t="s">
        <v>199</v>
      </c>
      <c r="BP4" s="608"/>
      <c r="BQ4" s="608"/>
      <c r="BR4" s="608"/>
      <c r="BS4" s="608" t="s">
        <v>203</v>
      </c>
      <c r="BT4" s="608"/>
      <c r="BU4" s="608"/>
      <c r="BV4" s="608"/>
      <c r="BW4" s="608"/>
      <c r="BX4" s="608"/>
      <c r="BY4" s="608"/>
      <c r="BZ4" s="608"/>
      <c r="CA4" s="608"/>
      <c r="CB4" s="608"/>
      <c r="CD4" s="605" t="s">
        <v>204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205</v>
      </c>
      <c r="C5" s="610"/>
      <c r="D5" s="610"/>
      <c r="E5" s="610"/>
      <c r="F5" s="610"/>
      <c r="G5" s="610"/>
      <c r="H5" s="610"/>
      <c r="I5" s="610"/>
      <c r="J5" s="610"/>
      <c r="K5" s="610"/>
      <c r="L5" s="610"/>
      <c r="M5" s="610"/>
      <c r="N5" s="610"/>
      <c r="O5" s="610"/>
      <c r="P5" s="610"/>
      <c r="Q5" s="611"/>
      <c r="R5" s="612">
        <v>622307</v>
      </c>
      <c r="S5" s="613"/>
      <c r="T5" s="613"/>
      <c r="U5" s="613"/>
      <c r="V5" s="613"/>
      <c r="W5" s="613"/>
      <c r="X5" s="613"/>
      <c r="Y5" s="614"/>
      <c r="Z5" s="615">
        <v>8.4</v>
      </c>
      <c r="AA5" s="615"/>
      <c r="AB5" s="615"/>
      <c r="AC5" s="615"/>
      <c r="AD5" s="616">
        <v>622307</v>
      </c>
      <c r="AE5" s="616"/>
      <c r="AF5" s="616"/>
      <c r="AG5" s="616"/>
      <c r="AH5" s="616"/>
      <c r="AI5" s="616"/>
      <c r="AJ5" s="616"/>
      <c r="AK5" s="616"/>
      <c r="AL5" s="617">
        <v>16.7</v>
      </c>
      <c r="AM5" s="618"/>
      <c r="AN5" s="618"/>
      <c r="AO5" s="619"/>
      <c r="AP5" s="609" t="s">
        <v>206</v>
      </c>
      <c r="AQ5" s="610"/>
      <c r="AR5" s="610"/>
      <c r="AS5" s="610"/>
      <c r="AT5" s="610"/>
      <c r="AU5" s="610"/>
      <c r="AV5" s="610"/>
      <c r="AW5" s="610"/>
      <c r="AX5" s="610"/>
      <c r="AY5" s="610"/>
      <c r="AZ5" s="610"/>
      <c r="BA5" s="610"/>
      <c r="BB5" s="610"/>
      <c r="BC5" s="610"/>
      <c r="BD5" s="610"/>
      <c r="BE5" s="610"/>
      <c r="BF5" s="611"/>
      <c r="BG5" s="623">
        <v>607857</v>
      </c>
      <c r="BH5" s="624"/>
      <c r="BI5" s="624"/>
      <c r="BJ5" s="624"/>
      <c r="BK5" s="624"/>
      <c r="BL5" s="624"/>
      <c r="BM5" s="624"/>
      <c r="BN5" s="625"/>
      <c r="BO5" s="626">
        <v>97.7</v>
      </c>
      <c r="BP5" s="626"/>
      <c r="BQ5" s="626"/>
      <c r="BR5" s="626"/>
      <c r="BS5" s="627">
        <v>2477</v>
      </c>
      <c r="BT5" s="627"/>
      <c r="BU5" s="627"/>
      <c r="BV5" s="627"/>
      <c r="BW5" s="627"/>
      <c r="BX5" s="627"/>
      <c r="BY5" s="627"/>
      <c r="BZ5" s="627"/>
      <c r="CA5" s="627"/>
      <c r="CB5" s="631"/>
      <c r="CD5" s="605" t="s">
        <v>201</v>
      </c>
      <c r="CE5" s="606"/>
      <c r="CF5" s="606"/>
      <c r="CG5" s="606"/>
      <c r="CH5" s="606"/>
      <c r="CI5" s="606"/>
      <c r="CJ5" s="606"/>
      <c r="CK5" s="606"/>
      <c r="CL5" s="606"/>
      <c r="CM5" s="606"/>
      <c r="CN5" s="606"/>
      <c r="CO5" s="606"/>
      <c r="CP5" s="606"/>
      <c r="CQ5" s="607"/>
      <c r="CR5" s="605" t="s">
        <v>207</v>
      </c>
      <c r="CS5" s="606"/>
      <c r="CT5" s="606"/>
      <c r="CU5" s="606"/>
      <c r="CV5" s="606"/>
      <c r="CW5" s="606"/>
      <c r="CX5" s="606"/>
      <c r="CY5" s="607"/>
      <c r="CZ5" s="605" t="s">
        <v>199</v>
      </c>
      <c r="DA5" s="606"/>
      <c r="DB5" s="606"/>
      <c r="DC5" s="607"/>
      <c r="DD5" s="605" t="s">
        <v>208</v>
      </c>
      <c r="DE5" s="606"/>
      <c r="DF5" s="606"/>
      <c r="DG5" s="606"/>
      <c r="DH5" s="606"/>
      <c r="DI5" s="606"/>
      <c r="DJ5" s="606"/>
      <c r="DK5" s="606"/>
      <c r="DL5" s="606"/>
      <c r="DM5" s="606"/>
      <c r="DN5" s="606"/>
      <c r="DO5" s="606"/>
      <c r="DP5" s="607"/>
      <c r="DQ5" s="605" t="s">
        <v>209</v>
      </c>
      <c r="DR5" s="606"/>
      <c r="DS5" s="606"/>
      <c r="DT5" s="606"/>
      <c r="DU5" s="606"/>
      <c r="DV5" s="606"/>
      <c r="DW5" s="606"/>
      <c r="DX5" s="606"/>
      <c r="DY5" s="606"/>
      <c r="DZ5" s="606"/>
      <c r="EA5" s="606"/>
      <c r="EB5" s="606"/>
      <c r="EC5" s="607"/>
    </row>
    <row r="6" spans="2:143" ht="11.25" customHeight="1">
      <c r="B6" s="620" t="s">
        <v>210</v>
      </c>
      <c r="C6" s="621"/>
      <c r="D6" s="621"/>
      <c r="E6" s="621"/>
      <c r="F6" s="621"/>
      <c r="G6" s="621"/>
      <c r="H6" s="621"/>
      <c r="I6" s="621"/>
      <c r="J6" s="621"/>
      <c r="K6" s="621"/>
      <c r="L6" s="621"/>
      <c r="M6" s="621"/>
      <c r="N6" s="621"/>
      <c r="O6" s="621"/>
      <c r="P6" s="621"/>
      <c r="Q6" s="622"/>
      <c r="R6" s="623">
        <v>74942</v>
      </c>
      <c r="S6" s="624"/>
      <c r="T6" s="624"/>
      <c r="U6" s="624"/>
      <c r="V6" s="624"/>
      <c r="W6" s="624"/>
      <c r="X6" s="624"/>
      <c r="Y6" s="625"/>
      <c r="Z6" s="626">
        <v>1</v>
      </c>
      <c r="AA6" s="626"/>
      <c r="AB6" s="626"/>
      <c r="AC6" s="626"/>
      <c r="AD6" s="627">
        <v>74942</v>
      </c>
      <c r="AE6" s="627"/>
      <c r="AF6" s="627"/>
      <c r="AG6" s="627"/>
      <c r="AH6" s="627"/>
      <c r="AI6" s="627"/>
      <c r="AJ6" s="627"/>
      <c r="AK6" s="627"/>
      <c r="AL6" s="628">
        <v>2</v>
      </c>
      <c r="AM6" s="629"/>
      <c r="AN6" s="629"/>
      <c r="AO6" s="630"/>
      <c r="AP6" s="620" t="s">
        <v>211</v>
      </c>
      <c r="AQ6" s="621"/>
      <c r="AR6" s="621"/>
      <c r="AS6" s="621"/>
      <c r="AT6" s="621"/>
      <c r="AU6" s="621"/>
      <c r="AV6" s="621"/>
      <c r="AW6" s="621"/>
      <c r="AX6" s="621"/>
      <c r="AY6" s="621"/>
      <c r="AZ6" s="621"/>
      <c r="BA6" s="621"/>
      <c r="BB6" s="621"/>
      <c r="BC6" s="621"/>
      <c r="BD6" s="621"/>
      <c r="BE6" s="621"/>
      <c r="BF6" s="622"/>
      <c r="BG6" s="623">
        <v>607857</v>
      </c>
      <c r="BH6" s="624"/>
      <c r="BI6" s="624"/>
      <c r="BJ6" s="624"/>
      <c r="BK6" s="624"/>
      <c r="BL6" s="624"/>
      <c r="BM6" s="624"/>
      <c r="BN6" s="625"/>
      <c r="BO6" s="626">
        <v>97.7</v>
      </c>
      <c r="BP6" s="626"/>
      <c r="BQ6" s="626"/>
      <c r="BR6" s="626"/>
      <c r="BS6" s="627">
        <v>2477</v>
      </c>
      <c r="BT6" s="627"/>
      <c r="BU6" s="627"/>
      <c r="BV6" s="627"/>
      <c r="BW6" s="627"/>
      <c r="BX6" s="627"/>
      <c r="BY6" s="627"/>
      <c r="BZ6" s="627"/>
      <c r="CA6" s="627"/>
      <c r="CB6" s="631"/>
      <c r="CD6" s="634" t="s">
        <v>212</v>
      </c>
      <c r="CE6" s="635"/>
      <c r="CF6" s="635"/>
      <c r="CG6" s="635"/>
      <c r="CH6" s="635"/>
      <c r="CI6" s="635"/>
      <c r="CJ6" s="635"/>
      <c r="CK6" s="635"/>
      <c r="CL6" s="635"/>
      <c r="CM6" s="635"/>
      <c r="CN6" s="635"/>
      <c r="CO6" s="635"/>
      <c r="CP6" s="635"/>
      <c r="CQ6" s="636"/>
      <c r="CR6" s="623">
        <v>79297</v>
      </c>
      <c r="CS6" s="624"/>
      <c r="CT6" s="624"/>
      <c r="CU6" s="624"/>
      <c r="CV6" s="624"/>
      <c r="CW6" s="624"/>
      <c r="CX6" s="624"/>
      <c r="CY6" s="625"/>
      <c r="CZ6" s="626">
        <v>1.1000000000000001</v>
      </c>
      <c r="DA6" s="626"/>
      <c r="DB6" s="626"/>
      <c r="DC6" s="626"/>
      <c r="DD6" s="632" t="s">
        <v>213</v>
      </c>
      <c r="DE6" s="624"/>
      <c r="DF6" s="624"/>
      <c r="DG6" s="624"/>
      <c r="DH6" s="624"/>
      <c r="DI6" s="624"/>
      <c r="DJ6" s="624"/>
      <c r="DK6" s="624"/>
      <c r="DL6" s="624"/>
      <c r="DM6" s="624"/>
      <c r="DN6" s="624"/>
      <c r="DO6" s="624"/>
      <c r="DP6" s="625"/>
      <c r="DQ6" s="632">
        <v>79293</v>
      </c>
      <c r="DR6" s="624"/>
      <c r="DS6" s="624"/>
      <c r="DT6" s="624"/>
      <c r="DU6" s="624"/>
      <c r="DV6" s="624"/>
      <c r="DW6" s="624"/>
      <c r="DX6" s="624"/>
      <c r="DY6" s="624"/>
      <c r="DZ6" s="624"/>
      <c r="EA6" s="624"/>
      <c r="EB6" s="624"/>
      <c r="EC6" s="633"/>
    </row>
    <row r="7" spans="2:143" ht="11.25" customHeight="1">
      <c r="B7" s="620" t="s">
        <v>214</v>
      </c>
      <c r="C7" s="621"/>
      <c r="D7" s="621"/>
      <c r="E7" s="621"/>
      <c r="F7" s="621"/>
      <c r="G7" s="621"/>
      <c r="H7" s="621"/>
      <c r="I7" s="621"/>
      <c r="J7" s="621"/>
      <c r="K7" s="621"/>
      <c r="L7" s="621"/>
      <c r="M7" s="621"/>
      <c r="N7" s="621"/>
      <c r="O7" s="621"/>
      <c r="P7" s="621"/>
      <c r="Q7" s="622"/>
      <c r="R7" s="623">
        <v>1213</v>
      </c>
      <c r="S7" s="624"/>
      <c r="T7" s="624"/>
      <c r="U7" s="624"/>
      <c r="V7" s="624"/>
      <c r="W7" s="624"/>
      <c r="X7" s="624"/>
      <c r="Y7" s="625"/>
      <c r="Z7" s="626">
        <v>0</v>
      </c>
      <c r="AA7" s="626"/>
      <c r="AB7" s="626"/>
      <c r="AC7" s="626"/>
      <c r="AD7" s="627">
        <v>1213</v>
      </c>
      <c r="AE7" s="627"/>
      <c r="AF7" s="627"/>
      <c r="AG7" s="627"/>
      <c r="AH7" s="627"/>
      <c r="AI7" s="627"/>
      <c r="AJ7" s="627"/>
      <c r="AK7" s="627"/>
      <c r="AL7" s="628">
        <v>0</v>
      </c>
      <c r="AM7" s="629"/>
      <c r="AN7" s="629"/>
      <c r="AO7" s="630"/>
      <c r="AP7" s="620" t="s">
        <v>215</v>
      </c>
      <c r="AQ7" s="621"/>
      <c r="AR7" s="621"/>
      <c r="AS7" s="621"/>
      <c r="AT7" s="621"/>
      <c r="AU7" s="621"/>
      <c r="AV7" s="621"/>
      <c r="AW7" s="621"/>
      <c r="AX7" s="621"/>
      <c r="AY7" s="621"/>
      <c r="AZ7" s="621"/>
      <c r="BA7" s="621"/>
      <c r="BB7" s="621"/>
      <c r="BC7" s="621"/>
      <c r="BD7" s="621"/>
      <c r="BE7" s="621"/>
      <c r="BF7" s="622"/>
      <c r="BG7" s="623">
        <v>253170</v>
      </c>
      <c r="BH7" s="624"/>
      <c r="BI7" s="624"/>
      <c r="BJ7" s="624"/>
      <c r="BK7" s="624"/>
      <c r="BL7" s="624"/>
      <c r="BM7" s="624"/>
      <c r="BN7" s="625"/>
      <c r="BO7" s="626">
        <v>40.700000000000003</v>
      </c>
      <c r="BP7" s="626"/>
      <c r="BQ7" s="626"/>
      <c r="BR7" s="626"/>
      <c r="BS7" s="627">
        <v>2477</v>
      </c>
      <c r="BT7" s="627"/>
      <c r="BU7" s="627"/>
      <c r="BV7" s="627"/>
      <c r="BW7" s="627"/>
      <c r="BX7" s="627"/>
      <c r="BY7" s="627"/>
      <c r="BZ7" s="627"/>
      <c r="CA7" s="627"/>
      <c r="CB7" s="631"/>
      <c r="CD7" s="637" t="s">
        <v>216</v>
      </c>
      <c r="CE7" s="638"/>
      <c r="CF7" s="638"/>
      <c r="CG7" s="638"/>
      <c r="CH7" s="638"/>
      <c r="CI7" s="638"/>
      <c r="CJ7" s="638"/>
      <c r="CK7" s="638"/>
      <c r="CL7" s="638"/>
      <c r="CM7" s="638"/>
      <c r="CN7" s="638"/>
      <c r="CO7" s="638"/>
      <c r="CP7" s="638"/>
      <c r="CQ7" s="639"/>
      <c r="CR7" s="623">
        <v>985936</v>
      </c>
      <c r="CS7" s="624"/>
      <c r="CT7" s="624"/>
      <c r="CU7" s="624"/>
      <c r="CV7" s="624"/>
      <c r="CW7" s="624"/>
      <c r="CX7" s="624"/>
      <c r="CY7" s="625"/>
      <c r="CZ7" s="626">
        <v>14</v>
      </c>
      <c r="DA7" s="626"/>
      <c r="DB7" s="626"/>
      <c r="DC7" s="626"/>
      <c r="DD7" s="632">
        <v>10362</v>
      </c>
      <c r="DE7" s="624"/>
      <c r="DF7" s="624"/>
      <c r="DG7" s="624"/>
      <c r="DH7" s="624"/>
      <c r="DI7" s="624"/>
      <c r="DJ7" s="624"/>
      <c r="DK7" s="624"/>
      <c r="DL7" s="624"/>
      <c r="DM7" s="624"/>
      <c r="DN7" s="624"/>
      <c r="DO7" s="624"/>
      <c r="DP7" s="625"/>
      <c r="DQ7" s="632">
        <v>873119</v>
      </c>
      <c r="DR7" s="624"/>
      <c r="DS7" s="624"/>
      <c r="DT7" s="624"/>
      <c r="DU7" s="624"/>
      <c r="DV7" s="624"/>
      <c r="DW7" s="624"/>
      <c r="DX7" s="624"/>
      <c r="DY7" s="624"/>
      <c r="DZ7" s="624"/>
      <c r="EA7" s="624"/>
      <c r="EB7" s="624"/>
      <c r="EC7" s="633"/>
    </row>
    <row r="8" spans="2:143" ht="11.25" customHeight="1">
      <c r="B8" s="620" t="s">
        <v>217</v>
      </c>
      <c r="C8" s="621"/>
      <c r="D8" s="621"/>
      <c r="E8" s="621"/>
      <c r="F8" s="621"/>
      <c r="G8" s="621"/>
      <c r="H8" s="621"/>
      <c r="I8" s="621"/>
      <c r="J8" s="621"/>
      <c r="K8" s="621"/>
      <c r="L8" s="621"/>
      <c r="M8" s="621"/>
      <c r="N8" s="621"/>
      <c r="O8" s="621"/>
      <c r="P8" s="621"/>
      <c r="Q8" s="622"/>
      <c r="R8" s="623">
        <v>2197</v>
      </c>
      <c r="S8" s="624"/>
      <c r="T8" s="624"/>
      <c r="U8" s="624"/>
      <c r="V8" s="624"/>
      <c r="W8" s="624"/>
      <c r="X8" s="624"/>
      <c r="Y8" s="625"/>
      <c r="Z8" s="626">
        <v>0</v>
      </c>
      <c r="AA8" s="626"/>
      <c r="AB8" s="626"/>
      <c r="AC8" s="626"/>
      <c r="AD8" s="627">
        <v>2197</v>
      </c>
      <c r="AE8" s="627"/>
      <c r="AF8" s="627"/>
      <c r="AG8" s="627"/>
      <c r="AH8" s="627"/>
      <c r="AI8" s="627"/>
      <c r="AJ8" s="627"/>
      <c r="AK8" s="627"/>
      <c r="AL8" s="628">
        <v>0.1</v>
      </c>
      <c r="AM8" s="629"/>
      <c r="AN8" s="629"/>
      <c r="AO8" s="630"/>
      <c r="AP8" s="620" t="s">
        <v>218</v>
      </c>
      <c r="AQ8" s="621"/>
      <c r="AR8" s="621"/>
      <c r="AS8" s="621"/>
      <c r="AT8" s="621"/>
      <c r="AU8" s="621"/>
      <c r="AV8" s="621"/>
      <c r="AW8" s="621"/>
      <c r="AX8" s="621"/>
      <c r="AY8" s="621"/>
      <c r="AZ8" s="621"/>
      <c r="BA8" s="621"/>
      <c r="BB8" s="621"/>
      <c r="BC8" s="621"/>
      <c r="BD8" s="621"/>
      <c r="BE8" s="621"/>
      <c r="BF8" s="622"/>
      <c r="BG8" s="623">
        <v>12137</v>
      </c>
      <c r="BH8" s="624"/>
      <c r="BI8" s="624"/>
      <c r="BJ8" s="624"/>
      <c r="BK8" s="624"/>
      <c r="BL8" s="624"/>
      <c r="BM8" s="624"/>
      <c r="BN8" s="625"/>
      <c r="BO8" s="626">
        <v>2</v>
      </c>
      <c r="BP8" s="626"/>
      <c r="BQ8" s="626"/>
      <c r="BR8" s="626"/>
      <c r="BS8" s="632" t="s">
        <v>108</v>
      </c>
      <c r="BT8" s="624"/>
      <c r="BU8" s="624"/>
      <c r="BV8" s="624"/>
      <c r="BW8" s="624"/>
      <c r="BX8" s="624"/>
      <c r="BY8" s="624"/>
      <c r="BZ8" s="624"/>
      <c r="CA8" s="624"/>
      <c r="CB8" s="633"/>
      <c r="CD8" s="637" t="s">
        <v>219</v>
      </c>
      <c r="CE8" s="638"/>
      <c r="CF8" s="638"/>
      <c r="CG8" s="638"/>
      <c r="CH8" s="638"/>
      <c r="CI8" s="638"/>
      <c r="CJ8" s="638"/>
      <c r="CK8" s="638"/>
      <c r="CL8" s="638"/>
      <c r="CM8" s="638"/>
      <c r="CN8" s="638"/>
      <c r="CO8" s="638"/>
      <c r="CP8" s="638"/>
      <c r="CQ8" s="639"/>
      <c r="CR8" s="623">
        <v>1198249</v>
      </c>
      <c r="CS8" s="624"/>
      <c r="CT8" s="624"/>
      <c r="CU8" s="624"/>
      <c r="CV8" s="624"/>
      <c r="CW8" s="624"/>
      <c r="CX8" s="624"/>
      <c r="CY8" s="625"/>
      <c r="CZ8" s="626">
        <v>17</v>
      </c>
      <c r="DA8" s="626"/>
      <c r="DB8" s="626"/>
      <c r="DC8" s="626"/>
      <c r="DD8" s="632">
        <v>16053</v>
      </c>
      <c r="DE8" s="624"/>
      <c r="DF8" s="624"/>
      <c r="DG8" s="624"/>
      <c r="DH8" s="624"/>
      <c r="DI8" s="624"/>
      <c r="DJ8" s="624"/>
      <c r="DK8" s="624"/>
      <c r="DL8" s="624"/>
      <c r="DM8" s="624"/>
      <c r="DN8" s="624"/>
      <c r="DO8" s="624"/>
      <c r="DP8" s="625"/>
      <c r="DQ8" s="632">
        <v>806844</v>
      </c>
      <c r="DR8" s="624"/>
      <c r="DS8" s="624"/>
      <c r="DT8" s="624"/>
      <c r="DU8" s="624"/>
      <c r="DV8" s="624"/>
      <c r="DW8" s="624"/>
      <c r="DX8" s="624"/>
      <c r="DY8" s="624"/>
      <c r="DZ8" s="624"/>
      <c r="EA8" s="624"/>
      <c r="EB8" s="624"/>
      <c r="EC8" s="633"/>
    </row>
    <row r="9" spans="2:143" ht="11.25" customHeight="1">
      <c r="B9" s="620" t="s">
        <v>220</v>
      </c>
      <c r="C9" s="621"/>
      <c r="D9" s="621"/>
      <c r="E9" s="621"/>
      <c r="F9" s="621"/>
      <c r="G9" s="621"/>
      <c r="H9" s="621"/>
      <c r="I9" s="621"/>
      <c r="J9" s="621"/>
      <c r="K9" s="621"/>
      <c r="L9" s="621"/>
      <c r="M9" s="621"/>
      <c r="N9" s="621"/>
      <c r="O9" s="621"/>
      <c r="P9" s="621"/>
      <c r="Q9" s="622"/>
      <c r="R9" s="623">
        <v>1795</v>
      </c>
      <c r="S9" s="624"/>
      <c r="T9" s="624"/>
      <c r="U9" s="624"/>
      <c r="V9" s="624"/>
      <c r="W9" s="624"/>
      <c r="X9" s="624"/>
      <c r="Y9" s="625"/>
      <c r="Z9" s="626">
        <v>0</v>
      </c>
      <c r="AA9" s="626"/>
      <c r="AB9" s="626"/>
      <c r="AC9" s="626"/>
      <c r="AD9" s="627">
        <v>1795</v>
      </c>
      <c r="AE9" s="627"/>
      <c r="AF9" s="627"/>
      <c r="AG9" s="627"/>
      <c r="AH9" s="627"/>
      <c r="AI9" s="627"/>
      <c r="AJ9" s="627"/>
      <c r="AK9" s="627"/>
      <c r="AL9" s="628">
        <v>0</v>
      </c>
      <c r="AM9" s="629"/>
      <c r="AN9" s="629"/>
      <c r="AO9" s="630"/>
      <c r="AP9" s="620" t="s">
        <v>221</v>
      </c>
      <c r="AQ9" s="621"/>
      <c r="AR9" s="621"/>
      <c r="AS9" s="621"/>
      <c r="AT9" s="621"/>
      <c r="AU9" s="621"/>
      <c r="AV9" s="621"/>
      <c r="AW9" s="621"/>
      <c r="AX9" s="621"/>
      <c r="AY9" s="621"/>
      <c r="AZ9" s="621"/>
      <c r="BA9" s="621"/>
      <c r="BB9" s="621"/>
      <c r="BC9" s="621"/>
      <c r="BD9" s="621"/>
      <c r="BE9" s="621"/>
      <c r="BF9" s="622"/>
      <c r="BG9" s="623">
        <v>203820</v>
      </c>
      <c r="BH9" s="624"/>
      <c r="BI9" s="624"/>
      <c r="BJ9" s="624"/>
      <c r="BK9" s="624"/>
      <c r="BL9" s="624"/>
      <c r="BM9" s="624"/>
      <c r="BN9" s="625"/>
      <c r="BO9" s="626">
        <v>32.799999999999997</v>
      </c>
      <c r="BP9" s="626"/>
      <c r="BQ9" s="626"/>
      <c r="BR9" s="626"/>
      <c r="BS9" s="632" t="s">
        <v>108</v>
      </c>
      <c r="BT9" s="624"/>
      <c r="BU9" s="624"/>
      <c r="BV9" s="624"/>
      <c r="BW9" s="624"/>
      <c r="BX9" s="624"/>
      <c r="BY9" s="624"/>
      <c r="BZ9" s="624"/>
      <c r="CA9" s="624"/>
      <c r="CB9" s="633"/>
      <c r="CD9" s="637" t="s">
        <v>222</v>
      </c>
      <c r="CE9" s="638"/>
      <c r="CF9" s="638"/>
      <c r="CG9" s="638"/>
      <c r="CH9" s="638"/>
      <c r="CI9" s="638"/>
      <c r="CJ9" s="638"/>
      <c r="CK9" s="638"/>
      <c r="CL9" s="638"/>
      <c r="CM9" s="638"/>
      <c r="CN9" s="638"/>
      <c r="CO9" s="638"/>
      <c r="CP9" s="638"/>
      <c r="CQ9" s="639"/>
      <c r="CR9" s="623">
        <v>247119</v>
      </c>
      <c r="CS9" s="624"/>
      <c r="CT9" s="624"/>
      <c r="CU9" s="624"/>
      <c r="CV9" s="624"/>
      <c r="CW9" s="624"/>
      <c r="CX9" s="624"/>
      <c r="CY9" s="625"/>
      <c r="CZ9" s="626">
        <v>3.5</v>
      </c>
      <c r="DA9" s="626"/>
      <c r="DB9" s="626"/>
      <c r="DC9" s="626"/>
      <c r="DD9" s="632">
        <v>1413</v>
      </c>
      <c r="DE9" s="624"/>
      <c r="DF9" s="624"/>
      <c r="DG9" s="624"/>
      <c r="DH9" s="624"/>
      <c r="DI9" s="624"/>
      <c r="DJ9" s="624"/>
      <c r="DK9" s="624"/>
      <c r="DL9" s="624"/>
      <c r="DM9" s="624"/>
      <c r="DN9" s="624"/>
      <c r="DO9" s="624"/>
      <c r="DP9" s="625"/>
      <c r="DQ9" s="632">
        <v>232983</v>
      </c>
      <c r="DR9" s="624"/>
      <c r="DS9" s="624"/>
      <c r="DT9" s="624"/>
      <c r="DU9" s="624"/>
      <c r="DV9" s="624"/>
      <c r="DW9" s="624"/>
      <c r="DX9" s="624"/>
      <c r="DY9" s="624"/>
      <c r="DZ9" s="624"/>
      <c r="EA9" s="624"/>
      <c r="EB9" s="624"/>
      <c r="EC9" s="633"/>
    </row>
    <row r="10" spans="2:143" ht="11.25" customHeight="1">
      <c r="B10" s="620" t="s">
        <v>223</v>
      </c>
      <c r="C10" s="621"/>
      <c r="D10" s="621"/>
      <c r="E10" s="621"/>
      <c r="F10" s="621"/>
      <c r="G10" s="621"/>
      <c r="H10" s="621"/>
      <c r="I10" s="621"/>
      <c r="J10" s="621"/>
      <c r="K10" s="621"/>
      <c r="L10" s="621"/>
      <c r="M10" s="621"/>
      <c r="N10" s="621"/>
      <c r="O10" s="621"/>
      <c r="P10" s="621"/>
      <c r="Q10" s="622"/>
      <c r="R10" s="623">
        <v>136369</v>
      </c>
      <c r="S10" s="624"/>
      <c r="T10" s="624"/>
      <c r="U10" s="624"/>
      <c r="V10" s="624"/>
      <c r="W10" s="624"/>
      <c r="X10" s="624"/>
      <c r="Y10" s="625"/>
      <c r="Z10" s="626">
        <v>1.8</v>
      </c>
      <c r="AA10" s="626"/>
      <c r="AB10" s="626"/>
      <c r="AC10" s="626"/>
      <c r="AD10" s="627">
        <v>136369</v>
      </c>
      <c r="AE10" s="627"/>
      <c r="AF10" s="627"/>
      <c r="AG10" s="627"/>
      <c r="AH10" s="627"/>
      <c r="AI10" s="627"/>
      <c r="AJ10" s="627"/>
      <c r="AK10" s="627"/>
      <c r="AL10" s="628">
        <v>3.7</v>
      </c>
      <c r="AM10" s="629"/>
      <c r="AN10" s="629"/>
      <c r="AO10" s="630"/>
      <c r="AP10" s="620" t="s">
        <v>224</v>
      </c>
      <c r="AQ10" s="621"/>
      <c r="AR10" s="621"/>
      <c r="AS10" s="621"/>
      <c r="AT10" s="621"/>
      <c r="AU10" s="621"/>
      <c r="AV10" s="621"/>
      <c r="AW10" s="621"/>
      <c r="AX10" s="621"/>
      <c r="AY10" s="621"/>
      <c r="AZ10" s="621"/>
      <c r="BA10" s="621"/>
      <c r="BB10" s="621"/>
      <c r="BC10" s="621"/>
      <c r="BD10" s="621"/>
      <c r="BE10" s="621"/>
      <c r="BF10" s="622"/>
      <c r="BG10" s="623">
        <v>11897</v>
      </c>
      <c r="BH10" s="624"/>
      <c r="BI10" s="624"/>
      <c r="BJ10" s="624"/>
      <c r="BK10" s="624"/>
      <c r="BL10" s="624"/>
      <c r="BM10" s="624"/>
      <c r="BN10" s="625"/>
      <c r="BO10" s="626">
        <v>1.9</v>
      </c>
      <c r="BP10" s="626"/>
      <c r="BQ10" s="626"/>
      <c r="BR10" s="626"/>
      <c r="BS10" s="632" t="s">
        <v>108</v>
      </c>
      <c r="BT10" s="624"/>
      <c r="BU10" s="624"/>
      <c r="BV10" s="624"/>
      <c r="BW10" s="624"/>
      <c r="BX10" s="624"/>
      <c r="BY10" s="624"/>
      <c r="BZ10" s="624"/>
      <c r="CA10" s="624"/>
      <c r="CB10" s="633"/>
      <c r="CD10" s="637" t="s">
        <v>225</v>
      </c>
      <c r="CE10" s="638"/>
      <c r="CF10" s="638"/>
      <c r="CG10" s="638"/>
      <c r="CH10" s="638"/>
      <c r="CI10" s="638"/>
      <c r="CJ10" s="638"/>
      <c r="CK10" s="638"/>
      <c r="CL10" s="638"/>
      <c r="CM10" s="638"/>
      <c r="CN10" s="638"/>
      <c r="CO10" s="638"/>
      <c r="CP10" s="638"/>
      <c r="CQ10" s="639"/>
      <c r="CR10" s="623">
        <v>18152</v>
      </c>
      <c r="CS10" s="624"/>
      <c r="CT10" s="624"/>
      <c r="CU10" s="624"/>
      <c r="CV10" s="624"/>
      <c r="CW10" s="624"/>
      <c r="CX10" s="624"/>
      <c r="CY10" s="625"/>
      <c r="CZ10" s="626">
        <v>0.3</v>
      </c>
      <c r="DA10" s="626"/>
      <c r="DB10" s="626"/>
      <c r="DC10" s="626"/>
      <c r="DD10" s="632" t="s">
        <v>108</v>
      </c>
      <c r="DE10" s="624"/>
      <c r="DF10" s="624"/>
      <c r="DG10" s="624"/>
      <c r="DH10" s="624"/>
      <c r="DI10" s="624"/>
      <c r="DJ10" s="624"/>
      <c r="DK10" s="624"/>
      <c r="DL10" s="624"/>
      <c r="DM10" s="624"/>
      <c r="DN10" s="624"/>
      <c r="DO10" s="624"/>
      <c r="DP10" s="625"/>
      <c r="DQ10" s="632">
        <v>1252</v>
      </c>
      <c r="DR10" s="624"/>
      <c r="DS10" s="624"/>
      <c r="DT10" s="624"/>
      <c r="DU10" s="624"/>
      <c r="DV10" s="624"/>
      <c r="DW10" s="624"/>
      <c r="DX10" s="624"/>
      <c r="DY10" s="624"/>
      <c r="DZ10" s="624"/>
      <c r="EA10" s="624"/>
      <c r="EB10" s="624"/>
      <c r="EC10" s="633"/>
    </row>
    <row r="11" spans="2:143" ht="11.25" customHeight="1">
      <c r="B11" s="620" t="s">
        <v>226</v>
      </c>
      <c r="C11" s="621"/>
      <c r="D11" s="621"/>
      <c r="E11" s="621"/>
      <c r="F11" s="621"/>
      <c r="G11" s="621"/>
      <c r="H11" s="621"/>
      <c r="I11" s="621"/>
      <c r="J11" s="621"/>
      <c r="K11" s="621"/>
      <c r="L11" s="621"/>
      <c r="M11" s="621"/>
      <c r="N11" s="621"/>
      <c r="O11" s="621"/>
      <c r="P11" s="621"/>
      <c r="Q11" s="622"/>
      <c r="R11" s="623" t="s">
        <v>108</v>
      </c>
      <c r="S11" s="624"/>
      <c r="T11" s="624"/>
      <c r="U11" s="624"/>
      <c r="V11" s="624"/>
      <c r="W11" s="624"/>
      <c r="X11" s="624"/>
      <c r="Y11" s="625"/>
      <c r="Z11" s="626" t="s">
        <v>108</v>
      </c>
      <c r="AA11" s="626"/>
      <c r="AB11" s="626"/>
      <c r="AC11" s="626"/>
      <c r="AD11" s="627" t="s">
        <v>108</v>
      </c>
      <c r="AE11" s="627"/>
      <c r="AF11" s="627"/>
      <c r="AG11" s="627"/>
      <c r="AH11" s="627"/>
      <c r="AI11" s="627"/>
      <c r="AJ11" s="627"/>
      <c r="AK11" s="627"/>
      <c r="AL11" s="628" t="s">
        <v>108</v>
      </c>
      <c r="AM11" s="629"/>
      <c r="AN11" s="629"/>
      <c r="AO11" s="630"/>
      <c r="AP11" s="620" t="s">
        <v>227</v>
      </c>
      <c r="AQ11" s="621"/>
      <c r="AR11" s="621"/>
      <c r="AS11" s="621"/>
      <c r="AT11" s="621"/>
      <c r="AU11" s="621"/>
      <c r="AV11" s="621"/>
      <c r="AW11" s="621"/>
      <c r="AX11" s="621"/>
      <c r="AY11" s="621"/>
      <c r="AZ11" s="621"/>
      <c r="BA11" s="621"/>
      <c r="BB11" s="621"/>
      <c r="BC11" s="621"/>
      <c r="BD11" s="621"/>
      <c r="BE11" s="621"/>
      <c r="BF11" s="622"/>
      <c r="BG11" s="623">
        <v>25316</v>
      </c>
      <c r="BH11" s="624"/>
      <c r="BI11" s="624"/>
      <c r="BJ11" s="624"/>
      <c r="BK11" s="624"/>
      <c r="BL11" s="624"/>
      <c r="BM11" s="624"/>
      <c r="BN11" s="625"/>
      <c r="BO11" s="626">
        <v>4.0999999999999996</v>
      </c>
      <c r="BP11" s="626"/>
      <c r="BQ11" s="626"/>
      <c r="BR11" s="626"/>
      <c r="BS11" s="632">
        <v>2477</v>
      </c>
      <c r="BT11" s="624"/>
      <c r="BU11" s="624"/>
      <c r="BV11" s="624"/>
      <c r="BW11" s="624"/>
      <c r="BX11" s="624"/>
      <c r="BY11" s="624"/>
      <c r="BZ11" s="624"/>
      <c r="CA11" s="624"/>
      <c r="CB11" s="633"/>
      <c r="CD11" s="637" t="s">
        <v>228</v>
      </c>
      <c r="CE11" s="638"/>
      <c r="CF11" s="638"/>
      <c r="CG11" s="638"/>
      <c r="CH11" s="638"/>
      <c r="CI11" s="638"/>
      <c r="CJ11" s="638"/>
      <c r="CK11" s="638"/>
      <c r="CL11" s="638"/>
      <c r="CM11" s="638"/>
      <c r="CN11" s="638"/>
      <c r="CO11" s="638"/>
      <c r="CP11" s="638"/>
      <c r="CQ11" s="639"/>
      <c r="CR11" s="623">
        <v>935111</v>
      </c>
      <c r="CS11" s="624"/>
      <c r="CT11" s="624"/>
      <c r="CU11" s="624"/>
      <c r="CV11" s="624"/>
      <c r="CW11" s="624"/>
      <c r="CX11" s="624"/>
      <c r="CY11" s="625"/>
      <c r="CZ11" s="626">
        <v>13.3</v>
      </c>
      <c r="DA11" s="626"/>
      <c r="DB11" s="626"/>
      <c r="DC11" s="626"/>
      <c r="DD11" s="632">
        <v>255424</v>
      </c>
      <c r="DE11" s="624"/>
      <c r="DF11" s="624"/>
      <c r="DG11" s="624"/>
      <c r="DH11" s="624"/>
      <c r="DI11" s="624"/>
      <c r="DJ11" s="624"/>
      <c r="DK11" s="624"/>
      <c r="DL11" s="624"/>
      <c r="DM11" s="624"/>
      <c r="DN11" s="624"/>
      <c r="DO11" s="624"/>
      <c r="DP11" s="625"/>
      <c r="DQ11" s="632">
        <v>501231</v>
      </c>
      <c r="DR11" s="624"/>
      <c r="DS11" s="624"/>
      <c r="DT11" s="624"/>
      <c r="DU11" s="624"/>
      <c r="DV11" s="624"/>
      <c r="DW11" s="624"/>
      <c r="DX11" s="624"/>
      <c r="DY11" s="624"/>
      <c r="DZ11" s="624"/>
      <c r="EA11" s="624"/>
      <c r="EB11" s="624"/>
      <c r="EC11" s="633"/>
    </row>
    <row r="12" spans="2:143" ht="11.25" customHeight="1">
      <c r="B12" s="620" t="s">
        <v>229</v>
      </c>
      <c r="C12" s="621"/>
      <c r="D12" s="621"/>
      <c r="E12" s="621"/>
      <c r="F12" s="621"/>
      <c r="G12" s="621"/>
      <c r="H12" s="621"/>
      <c r="I12" s="621"/>
      <c r="J12" s="621"/>
      <c r="K12" s="621"/>
      <c r="L12" s="621"/>
      <c r="M12" s="621"/>
      <c r="N12" s="621"/>
      <c r="O12" s="621"/>
      <c r="P12" s="621"/>
      <c r="Q12" s="622"/>
      <c r="R12" s="623" t="s">
        <v>108</v>
      </c>
      <c r="S12" s="624"/>
      <c r="T12" s="624"/>
      <c r="U12" s="624"/>
      <c r="V12" s="624"/>
      <c r="W12" s="624"/>
      <c r="X12" s="624"/>
      <c r="Y12" s="625"/>
      <c r="Z12" s="626" t="s">
        <v>108</v>
      </c>
      <c r="AA12" s="626"/>
      <c r="AB12" s="626"/>
      <c r="AC12" s="626"/>
      <c r="AD12" s="627" t="s">
        <v>108</v>
      </c>
      <c r="AE12" s="627"/>
      <c r="AF12" s="627"/>
      <c r="AG12" s="627"/>
      <c r="AH12" s="627"/>
      <c r="AI12" s="627"/>
      <c r="AJ12" s="627"/>
      <c r="AK12" s="627"/>
      <c r="AL12" s="628" t="s">
        <v>108</v>
      </c>
      <c r="AM12" s="629"/>
      <c r="AN12" s="629"/>
      <c r="AO12" s="630"/>
      <c r="AP12" s="620" t="s">
        <v>230</v>
      </c>
      <c r="AQ12" s="621"/>
      <c r="AR12" s="621"/>
      <c r="AS12" s="621"/>
      <c r="AT12" s="621"/>
      <c r="AU12" s="621"/>
      <c r="AV12" s="621"/>
      <c r="AW12" s="621"/>
      <c r="AX12" s="621"/>
      <c r="AY12" s="621"/>
      <c r="AZ12" s="621"/>
      <c r="BA12" s="621"/>
      <c r="BB12" s="621"/>
      <c r="BC12" s="621"/>
      <c r="BD12" s="621"/>
      <c r="BE12" s="621"/>
      <c r="BF12" s="622"/>
      <c r="BG12" s="623">
        <v>298998</v>
      </c>
      <c r="BH12" s="624"/>
      <c r="BI12" s="624"/>
      <c r="BJ12" s="624"/>
      <c r="BK12" s="624"/>
      <c r="BL12" s="624"/>
      <c r="BM12" s="624"/>
      <c r="BN12" s="625"/>
      <c r="BO12" s="626">
        <v>48</v>
      </c>
      <c r="BP12" s="626"/>
      <c r="BQ12" s="626"/>
      <c r="BR12" s="626"/>
      <c r="BS12" s="632" t="s">
        <v>108</v>
      </c>
      <c r="BT12" s="624"/>
      <c r="BU12" s="624"/>
      <c r="BV12" s="624"/>
      <c r="BW12" s="624"/>
      <c r="BX12" s="624"/>
      <c r="BY12" s="624"/>
      <c r="BZ12" s="624"/>
      <c r="CA12" s="624"/>
      <c r="CB12" s="633"/>
      <c r="CD12" s="637" t="s">
        <v>231</v>
      </c>
      <c r="CE12" s="638"/>
      <c r="CF12" s="638"/>
      <c r="CG12" s="638"/>
      <c r="CH12" s="638"/>
      <c r="CI12" s="638"/>
      <c r="CJ12" s="638"/>
      <c r="CK12" s="638"/>
      <c r="CL12" s="638"/>
      <c r="CM12" s="638"/>
      <c r="CN12" s="638"/>
      <c r="CO12" s="638"/>
      <c r="CP12" s="638"/>
      <c r="CQ12" s="639"/>
      <c r="CR12" s="623">
        <v>892047</v>
      </c>
      <c r="CS12" s="624"/>
      <c r="CT12" s="624"/>
      <c r="CU12" s="624"/>
      <c r="CV12" s="624"/>
      <c r="CW12" s="624"/>
      <c r="CX12" s="624"/>
      <c r="CY12" s="625"/>
      <c r="CZ12" s="626">
        <v>12.7</v>
      </c>
      <c r="DA12" s="626"/>
      <c r="DB12" s="626"/>
      <c r="DC12" s="626"/>
      <c r="DD12" s="632">
        <v>660463</v>
      </c>
      <c r="DE12" s="624"/>
      <c r="DF12" s="624"/>
      <c r="DG12" s="624"/>
      <c r="DH12" s="624"/>
      <c r="DI12" s="624"/>
      <c r="DJ12" s="624"/>
      <c r="DK12" s="624"/>
      <c r="DL12" s="624"/>
      <c r="DM12" s="624"/>
      <c r="DN12" s="624"/>
      <c r="DO12" s="624"/>
      <c r="DP12" s="625"/>
      <c r="DQ12" s="632">
        <v>180778</v>
      </c>
      <c r="DR12" s="624"/>
      <c r="DS12" s="624"/>
      <c r="DT12" s="624"/>
      <c r="DU12" s="624"/>
      <c r="DV12" s="624"/>
      <c r="DW12" s="624"/>
      <c r="DX12" s="624"/>
      <c r="DY12" s="624"/>
      <c r="DZ12" s="624"/>
      <c r="EA12" s="624"/>
      <c r="EB12" s="624"/>
      <c r="EC12" s="633"/>
    </row>
    <row r="13" spans="2:143" ht="11.25" customHeight="1">
      <c r="B13" s="620" t="s">
        <v>232</v>
      </c>
      <c r="C13" s="621"/>
      <c r="D13" s="621"/>
      <c r="E13" s="621"/>
      <c r="F13" s="621"/>
      <c r="G13" s="621"/>
      <c r="H13" s="621"/>
      <c r="I13" s="621"/>
      <c r="J13" s="621"/>
      <c r="K13" s="621"/>
      <c r="L13" s="621"/>
      <c r="M13" s="621"/>
      <c r="N13" s="621"/>
      <c r="O13" s="621"/>
      <c r="P13" s="621"/>
      <c r="Q13" s="622"/>
      <c r="R13" s="623">
        <v>13313</v>
      </c>
      <c r="S13" s="624"/>
      <c r="T13" s="624"/>
      <c r="U13" s="624"/>
      <c r="V13" s="624"/>
      <c r="W13" s="624"/>
      <c r="X13" s="624"/>
      <c r="Y13" s="625"/>
      <c r="Z13" s="626">
        <v>0.2</v>
      </c>
      <c r="AA13" s="626"/>
      <c r="AB13" s="626"/>
      <c r="AC13" s="626"/>
      <c r="AD13" s="627">
        <v>13313</v>
      </c>
      <c r="AE13" s="627"/>
      <c r="AF13" s="627"/>
      <c r="AG13" s="627"/>
      <c r="AH13" s="627"/>
      <c r="AI13" s="627"/>
      <c r="AJ13" s="627"/>
      <c r="AK13" s="627"/>
      <c r="AL13" s="628">
        <v>0.4</v>
      </c>
      <c r="AM13" s="629"/>
      <c r="AN13" s="629"/>
      <c r="AO13" s="630"/>
      <c r="AP13" s="620" t="s">
        <v>233</v>
      </c>
      <c r="AQ13" s="621"/>
      <c r="AR13" s="621"/>
      <c r="AS13" s="621"/>
      <c r="AT13" s="621"/>
      <c r="AU13" s="621"/>
      <c r="AV13" s="621"/>
      <c r="AW13" s="621"/>
      <c r="AX13" s="621"/>
      <c r="AY13" s="621"/>
      <c r="AZ13" s="621"/>
      <c r="BA13" s="621"/>
      <c r="BB13" s="621"/>
      <c r="BC13" s="621"/>
      <c r="BD13" s="621"/>
      <c r="BE13" s="621"/>
      <c r="BF13" s="622"/>
      <c r="BG13" s="623">
        <v>291701</v>
      </c>
      <c r="BH13" s="624"/>
      <c r="BI13" s="624"/>
      <c r="BJ13" s="624"/>
      <c r="BK13" s="624"/>
      <c r="BL13" s="624"/>
      <c r="BM13" s="624"/>
      <c r="BN13" s="625"/>
      <c r="BO13" s="626">
        <v>46.9</v>
      </c>
      <c r="BP13" s="626"/>
      <c r="BQ13" s="626"/>
      <c r="BR13" s="626"/>
      <c r="BS13" s="632" t="s">
        <v>108</v>
      </c>
      <c r="BT13" s="624"/>
      <c r="BU13" s="624"/>
      <c r="BV13" s="624"/>
      <c r="BW13" s="624"/>
      <c r="BX13" s="624"/>
      <c r="BY13" s="624"/>
      <c r="BZ13" s="624"/>
      <c r="CA13" s="624"/>
      <c r="CB13" s="633"/>
      <c r="CD13" s="637" t="s">
        <v>234</v>
      </c>
      <c r="CE13" s="638"/>
      <c r="CF13" s="638"/>
      <c r="CG13" s="638"/>
      <c r="CH13" s="638"/>
      <c r="CI13" s="638"/>
      <c r="CJ13" s="638"/>
      <c r="CK13" s="638"/>
      <c r="CL13" s="638"/>
      <c r="CM13" s="638"/>
      <c r="CN13" s="638"/>
      <c r="CO13" s="638"/>
      <c r="CP13" s="638"/>
      <c r="CQ13" s="639"/>
      <c r="CR13" s="623">
        <v>519214</v>
      </c>
      <c r="CS13" s="624"/>
      <c r="CT13" s="624"/>
      <c r="CU13" s="624"/>
      <c r="CV13" s="624"/>
      <c r="CW13" s="624"/>
      <c r="CX13" s="624"/>
      <c r="CY13" s="625"/>
      <c r="CZ13" s="626">
        <v>7.4</v>
      </c>
      <c r="DA13" s="626"/>
      <c r="DB13" s="626"/>
      <c r="DC13" s="626"/>
      <c r="DD13" s="632">
        <v>279063</v>
      </c>
      <c r="DE13" s="624"/>
      <c r="DF13" s="624"/>
      <c r="DG13" s="624"/>
      <c r="DH13" s="624"/>
      <c r="DI13" s="624"/>
      <c r="DJ13" s="624"/>
      <c r="DK13" s="624"/>
      <c r="DL13" s="624"/>
      <c r="DM13" s="624"/>
      <c r="DN13" s="624"/>
      <c r="DO13" s="624"/>
      <c r="DP13" s="625"/>
      <c r="DQ13" s="632">
        <v>225263</v>
      </c>
      <c r="DR13" s="624"/>
      <c r="DS13" s="624"/>
      <c r="DT13" s="624"/>
      <c r="DU13" s="624"/>
      <c r="DV13" s="624"/>
      <c r="DW13" s="624"/>
      <c r="DX13" s="624"/>
      <c r="DY13" s="624"/>
      <c r="DZ13" s="624"/>
      <c r="EA13" s="624"/>
      <c r="EB13" s="624"/>
      <c r="EC13" s="633"/>
    </row>
    <row r="14" spans="2:143" ht="11.25" customHeight="1">
      <c r="B14" s="620" t="s">
        <v>235</v>
      </c>
      <c r="C14" s="621"/>
      <c r="D14" s="621"/>
      <c r="E14" s="621"/>
      <c r="F14" s="621"/>
      <c r="G14" s="621"/>
      <c r="H14" s="621"/>
      <c r="I14" s="621"/>
      <c r="J14" s="621"/>
      <c r="K14" s="621"/>
      <c r="L14" s="621"/>
      <c r="M14" s="621"/>
      <c r="N14" s="621"/>
      <c r="O14" s="621"/>
      <c r="P14" s="621"/>
      <c r="Q14" s="622"/>
      <c r="R14" s="623" t="s">
        <v>108</v>
      </c>
      <c r="S14" s="624"/>
      <c r="T14" s="624"/>
      <c r="U14" s="624"/>
      <c r="V14" s="624"/>
      <c r="W14" s="624"/>
      <c r="X14" s="624"/>
      <c r="Y14" s="625"/>
      <c r="Z14" s="626" t="s">
        <v>108</v>
      </c>
      <c r="AA14" s="626"/>
      <c r="AB14" s="626"/>
      <c r="AC14" s="626"/>
      <c r="AD14" s="627" t="s">
        <v>108</v>
      </c>
      <c r="AE14" s="627"/>
      <c r="AF14" s="627"/>
      <c r="AG14" s="627"/>
      <c r="AH14" s="627"/>
      <c r="AI14" s="627"/>
      <c r="AJ14" s="627"/>
      <c r="AK14" s="627"/>
      <c r="AL14" s="628" t="s">
        <v>108</v>
      </c>
      <c r="AM14" s="629"/>
      <c r="AN14" s="629"/>
      <c r="AO14" s="630"/>
      <c r="AP14" s="620" t="s">
        <v>236</v>
      </c>
      <c r="AQ14" s="621"/>
      <c r="AR14" s="621"/>
      <c r="AS14" s="621"/>
      <c r="AT14" s="621"/>
      <c r="AU14" s="621"/>
      <c r="AV14" s="621"/>
      <c r="AW14" s="621"/>
      <c r="AX14" s="621"/>
      <c r="AY14" s="621"/>
      <c r="AZ14" s="621"/>
      <c r="BA14" s="621"/>
      <c r="BB14" s="621"/>
      <c r="BC14" s="621"/>
      <c r="BD14" s="621"/>
      <c r="BE14" s="621"/>
      <c r="BF14" s="622"/>
      <c r="BG14" s="623">
        <v>22544</v>
      </c>
      <c r="BH14" s="624"/>
      <c r="BI14" s="624"/>
      <c r="BJ14" s="624"/>
      <c r="BK14" s="624"/>
      <c r="BL14" s="624"/>
      <c r="BM14" s="624"/>
      <c r="BN14" s="625"/>
      <c r="BO14" s="626">
        <v>3.6</v>
      </c>
      <c r="BP14" s="626"/>
      <c r="BQ14" s="626"/>
      <c r="BR14" s="626"/>
      <c r="BS14" s="632" t="s">
        <v>108</v>
      </c>
      <c r="BT14" s="624"/>
      <c r="BU14" s="624"/>
      <c r="BV14" s="624"/>
      <c r="BW14" s="624"/>
      <c r="BX14" s="624"/>
      <c r="BY14" s="624"/>
      <c r="BZ14" s="624"/>
      <c r="CA14" s="624"/>
      <c r="CB14" s="633"/>
      <c r="CD14" s="637" t="s">
        <v>237</v>
      </c>
      <c r="CE14" s="638"/>
      <c r="CF14" s="638"/>
      <c r="CG14" s="638"/>
      <c r="CH14" s="638"/>
      <c r="CI14" s="638"/>
      <c r="CJ14" s="638"/>
      <c r="CK14" s="638"/>
      <c r="CL14" s="638"/>
      <c r="CM14" s="638"/>
      <c r="CN14" s="638"/>
      <c r="CO14" s="638"/>
      <c r="CP14" s="638"/>
      <c r="CQ14" s="639"/>
      <c r="CR14" s="623">
        <v>200788</v>
      </c>
      <c r="CS14" s="624"/>
      <c r="CT14" s="624"/>
      <c r="CU14" s="624"/>
      <c r="CV14" s="624"/>
      <c r="CW14" s="624"/>
      <c r="CX14" s="624"/>
      <c r="CY14" s="625"/>
      <c r="CZ14" s="626">
        <v>2.9</v>
      </c>
      <c r="DA14" s="626"/>
      <c r="DB14" s="626"/>
      <c r="DC14" s="626"/>
      <c r="DD14" s="632">
        <v>1744</v>
      </c>
      <c r="DE14" s="624"/>
      <c r="DF14" s="624"/>
      <c r="DG14" s="624"/>
      <c r="DH14" s="624"/>
      <c r="DI14" s="624"/>
      <c r="DJ14" s="624"/>
      <c r="DK14" s="624"/>
      <c r="DL14" s="624"/>
      <c r="DM14" s="624"/>
      <c r="DN14" s="624"/>
      <c r="DO14" s="624"/>
      <c r="DP14" s="625"/>
      <c r="DQ14" s="632">
        <v>200526</v>
      </c>
      <c r="DR14" s="624"/>
      <c r="DS14" s="624"/>
      <c r="DT14" s="624"/>
      <c r="DU14" s="624"/>
      <c r="DV14" s="624"/>
      <c r="DW14" s="624"/>
      <c r="DX14" s="624"/>
      <c r="DY14" s="624"/>
      <c r="DZ14" s="624"/>
      <c r="EA14" s="624"/>
      <c r="EB14" s="624"/>
      <c r="EC14" s="633"/>
    </row>
    <row r="15" spans="2:143" ht="11.25" customHeight="1">
      <c r="B15" s="620" t="s">
        <v>238</v>
      </c>
      <c r="C15" s="621"/>
      <c r="D15" s="621"/>
      <c r="E15" s="621"/>
      <c r="F15" s="621"/>
      <c r="G15" s="621"/>
      <c r="H15" s="621"/>
      <c r="I15" s="621"/>
      <c r="J15" s="621"/>
      <c r="K15" s="621"/>
      <c r="L15" s="621"/>
      <c r="M15" s="621"/>
      <c r="N15" s="621"/>
      <c r="O15" s="621"/>
      <c r="P15" s="621"/>
      <c r="Q15" s="622"/>
      <c r="R15" s="623">
        <v>2612</v>
      </c>
      <c r="S15" s="624"/>
      <c r="T15" s="624"/>
      <c r="U15" s="624"/>
      <c r="V15" s="624"/>
      <c r="W15" s="624"/>
      <c r="X15" s="624"/>
      <c r="Y15" s="625"/>
      <c r="Z15" s="626">
        <v>0</v>
      </c>
      <c r="AA15" s="626"/>
      <c r="AB15" s="626"/>
      <c r="AC15" s="626"/>
      <c r="AD15" s="627">
        <v>2612</v>
      </c>
      <c r="AE15" s="627"/>
      <c r="AF15" s="627"/>
      <c r="AG15" s="627"/>
      <c r="AH15" s="627"/>
      <c r="AI15" s="627"/>
      <c r="AJ15" s="627"/>
      <c r="AK15" s="627"/>
      <c r="AL15" s="628">
        <v>0.1</v>
      </c>
      <c r="AM15" s="629"/>
      <c r="AN15" s="629"/>
      <c r="AO15" s="630"/>
      <c r="AP15" s="620" t="s">
        <v>239</v>
      </c>
      <c r="AQ15" s="621"/>
      <c r="AR15" s="621"/>
      <c r="AS15" s="621"/>
      <c r="AT15" s="621"/>
      <c r="AU15" s="621"/>
      <c r="AV15" s="621"/>
      <c r="AW15" s="621"/>
      <c r="AX15" s="621"/>
      <c r="AY15" s="621"/>
      <c r="AZ15" s="621"/>
      <c r="BA15" s="621"/>
      <c r="BB15" s="621"/>
      <c r="BC15" s="621"/>
      <c r="BD15" s="621"/>
      <c r="BE15" s="621"/>
      <c r="BF15" s="622"/>
      <c r="BG15" s="623">
        <v>32920</v>
      </c>
      <c r="BH15" s="624"/>
      <c r="BI15" s="624"/>
      <c r="BJ15" s="624"/>
      <c r="BK15" s="624"/>
      <c r="BL15" s="624"/>
      <c r="BM15" s="624"/>
      <c r="BN15" s="625"/>
      <c r="BO15" s="626">
        <v>5.3</v>
      </c>
      <c r="BP15" s="626"/>
      <c r="BQ15" s="626"/>
      <c r="BR15" s="626"/>
      <c r="BS15" s="632" t="s">
        <v>108</v>
      </c>
      <c r="BT15" s="624"/>
      <c r="BU15" s="624"/>
      <c r="BV15" s="624"/>
      <c r="BW15" s="624"/>
      <c r="BX15" s="624"/>
      <c r="BY15" s="624"/>
      <c r="BZ15" s="624"/>
      <c r="CA15" s="624"/>
      <c r="CB15" s="633"/>
      <c r="CD15" s="637" t="s">
        <v>240</v>
      </c>
      <c r="CE15" s="638"/>
      <c r="CF15" s="638"/>
      <c r="CG15" s="638"/>
      <c r="CH15" s="638"/>
      <c r="CI15" s="638"/>
      <c r="CJ15" s="638"/>
      <c r="CK15" s="638"/>
      <c r="CL15" s="638"/>
      <c r="CM15" s="638"/>
      <c r="CN15" s="638"/>
      <c r="CO15" s="638"/>
      <c r="CP15" s="638"/>
      <c r="CQ15" s="639"/>
      <c r="CR15" s="623">
        <v>1236852</v>
      </c>
      <c r="CS15" s="624"/>
      <c r="CT15" s="624"/>
      <c r="CU15" s="624"/>
      <c r="CV15" s="624"/>
      <c r="CW15" s="624"/>
      <c r="CX15" s="624"/>
      <c r="CY15" s="625"/>
      <c r="CZ15" s="626">
        <v>17.600000000000001</v>
      </c>
      <c r="DA15" s="626"/>
      <c r="DB15" s="626"/>
      <c r="DC15" s="626"/>
      <c r="DD15" s="632">
        <v>705883</v>
      </c>
      <c r="DE15" s="624"/>
      <c r="DF15" s="624"/>
      <c r="DG15" s="624"/>
      <c r="DH15" s="624"/>
      <c r="DI15" s="624"/>
      <c r="DJ15" s="624"/>
      <c r="DK15" s="624"/>
      <c r="DL15" s="624"/>
      <c r="DM15" s="624"/>
      <c r="DN15" s="624"/>
      <c r="DO15" s="624"/>
      <c r="DP15" s="625"/>
      <c r="DQ15" s="632">
        <v>563284</v>
      </c>
      <c r="DR15" s="624"/>
      <c r="DS15" s="624"/>
      <c r="DT15" s="624"/>
      <c r="DU15" s="624"/>
      <c r="DV15" s="624"/>
      <c r="DW15" s="624"/>
      <c r="DX15" s="624"/>
      <c r="DY15" s="624"/>
      <c r="DZ15" s="624"/>
      <c r="EA15" s="624"/>
      <c r="EB15" s="624"/>
      <c r="EC15" s="633"/>
    </row>
    <row r="16" spans="2:143" ht="11.25" customHeight="1">
      <c r="B16" s="620" t="s">
        <v>241</v>
      </c>
      <c r="C16" s="621"/>
      <c r="D16" s="621"/>
      <c r="E16" s="621"/>
      <c r="F16" s="621"/>
      <c r="G16" s="621"/>
      <c r="H16" s="621"/>
      <c r="I16" s="621"/>
      <c r="J16" s="621"/>
      <c r="K16" s="621"/>
      <c r="L16" s="621"/>
      <c r="M16" s="621"/>
      <c r="N16" s="621"/>
      <c r="O16" s="621"/>
      <c r="P16" s="621"/>
      <c r="Q16" s="622"/>
      <c r="R16" s="623">
        <v>3152826</v>
      </c>
      <c r="S16" s="624"/>
      <c r="T16" s="624"/>
      <c r="U16" s="624"/>
      <c r="V16" s="624"/>
      <c r="W16" s="624"/>
      <c r="X16" s="624"/>
      <c r="Y16" s="625"/>
      <c r="Z16" s="626">
        <v>42.6</v>
      </c>
      <c r="AA16" s="626"/>
      <c r="AB16" s="626"/>
      <c r="AC16" s="626"/>
      <c r="AD16" s="627">
        <v>2851452</v>
      </c>
      <c r="AE16" s="627"/>
      <c r="AF16" s="627"/>
      <c r="AG16" s="627"/>
      <c r="AH16" s="627"/>
      <c r="AI16" s="627"/>
      <c r="AJ16" s="627"/>
      <c r="AK16" s="627"/>
      <c r="AL16" s="628">
        <v>76.599999999999994</v>
      </c>
      <c r="AM16" s="629"/>
      <c r="AN16" s="629"/>
      <c r="AO16" s="630"/>
      <c r="AP16" s="620" t="s">
        <v>242</v>
      </c>
      <c r="AQ16" s="621"/>
      <c r="AR16" s="621"/>
      <c r="AS16" s="621"/>
      <c r="AT16" s="621"/>
      <c r="AU16" s="621"/>
      <c r="AV16" s="621"/>
      <c r="AW16" s="621"/>
      <c r="AX16" s="621"/>
      <c r="AY16" s="621"/>
      <c r="AZ16" s="621"/>
      <c r="BA16" s="621"/>
      <c r="BB16" s="621"/>
      <c r="BC16" s="621"/>
      <c r="BD16" s="621"/>
      <c r="BE16" s="621"/>
      <c r="BF16" s="622"/>
      <c r="BG16" s="623">
        <v>225</v>
      </c>
      <c r="BH16" s="624"/>
      <c r="BI16" s="624"/>
      <c r="BJ16" s="624"/>
      <c r="BK16" s="624"/>
      <c r="BL16" s="624"/>
      <c r="BM16" s="624"/>
      <c r="BN16" s="625"/>
      <c r="BO16" s="626">
        <v>0</v>
      </c>
      <c r="BP16" s="626"/>
      <c r="BQ16" s="626"/>
      <c r="BR16" s="626"/>
      <c r="BS16" s="632" t="s">
        <v>108</v>
      </c>
      <c r="BT16" s="624"/>
      <c r="BU16" s="624"/>
      <c r="BV16" s="624"/>
      <c r="BW16" s="624"/>
      <c r="BX16" s="624"/>
      <c r="BY16" s="624"/>
      <c r="BZ16" s="624"/>
      <c r="CA16" s="624"/>
      <c r="CB16" s="633"/>
      <c r="CD16" s="637" t="s">
        <v>243</v>
      </c>
      <c r="CE16" s="638"/>
      <c r="CF16" s="638"/>
      <c r="CG16" s="638"/>
      <c r="CH16" s="638"/>
      <c r="CI16" s="638"/>
      <c r="CJ16" s="638"/>
      <c r="CK16" s="638"/>
      <c r="CL16" s="638"/>
      <c r="CM16" s="638"/>
      <c r="CN16" s="638"/>
      <c r="CO16" s="638"/>
      <c r="CP16" s="638"/>
      <c r="CQ16" s="639"/>
      <c r="CR16" s="623">
        <v>44705</v>
      </c>
      <c r="CS16" s="624"/>
      <c r="CT16" s="624"/>
      <c r="CU16" s="624"/>
      <c r="CV16" s="624"/>
      <c r="CW16" s="624"/>
      <c r="CX16" s="624"/>
      <c r="CY16" s="625"/>
      <c r="CZ16" s="626">
        <v>0.6</v>
      </c>
      <c r="DA16" s="626"/>
      <c r="DB16" s="626"/>
      <c r="DC16" s="626"/>
      <c r="DD16" s="632" t="s">
        <v>108</v>
      </c>
      <c r="DE16" s="624"/>
      <c r="DF16" s="624"/>
      <c r="DG16" s="624"/>
      <c r="DH16" s="624"/>
      <c r="DI16" s="624"/>
      <c r="DJ16" s="624"/>
      <c r="DK16" s="624"/>
      <c r="DL16" s="624"/>
      <c r="DM16" s="624"/>
      <c r="DN16" s="624"/>
      <c r="DO16" s="624"/>
      <c r="DP16" s="625"/>
      <c r="DQ16" s="632">
        <v>17639</v>
      </c>
      <c r="DR16" s="624"/>
      <c r="DS16" s="624"/>
      <c r="DT16" s="624"/>
      <c r="DU16" s="624"/>
      <c r="DV16" s="624"/>
      <c r="DW16" s="624"/>
      <c r="DX16" s="624"/>
      <c r="DY16" s="624"/>
      <c r="DZ16" s="624"/>
      <c r="EA16" s="624"/>
      <c r="EB16" s="624"/>
      <c r="EC16" s="633"/>
    </row>
    <row r="17" spans="2:133" ht="11.25" customHeight="1">
      <c r="B17" s="620" t="s">
        <v>244</v>
      </c>
      <c r="C17" s="621"/>
      <c r="D17" s="621"/>
      <c r="E17" s="621"/>
      <c r="F17" s="621"/>
      <c r="G17" s="621"/>
      <c r="H17" s="621"/>
      <c r="I17" s="621"/>
      <c r="J17" s="621"/>
      <c r="K17" s="621"/>
      <c r="L17" s="621"/>
      <c r="M17" s="621"/>
      <c r="N17" s="621"/>
      <c r="O17" s="621"/>
      <c r="P17" s="621"/>
      <c r="Q17" s="622"/>
      <c r="R17" s="623">
        <v>2851452</v>
      </c>
      <c r="S17" s="624"/>
      <c r="T17" s="624"/>
      <c r="U17" s="624"/>
      <c r="V17" s="624"/>
      <c r="W17" s="624"/>
      <c r="X17" s="624"/>
      <c r="Y17" s="625"/>
      <c r="Z17" s="626">
        <v>38.6</v>
      </c>
      <c r="AA17" s="626"/>
      <c r="AB17" s="626"/>
      <c r="AC17" s="626"/>
      <c r="AD17" s="627">
        <v>2851452</v>
      </c>
      <c r="AE17" s="627"/>
      <c r="AF17" s="627"/>
      <c r="AG17" s="627"/>
      <c r="AH17" s="627"/>
      <c r="AI17" s="627"/>
      <c r="AJ17" s="627"/>
      <c r="AK17" s="627"/>
      <c r="AL17" s="628">
        <v>76.599999999999994</v>
      </c>
      <c r="AM17" s="629"/>
      <c r="AN17" s="629"/>
      <c r="AO17" s="630"/>
      <c r="AP17" s="620" t="s">
        <v>245</v>
      </c>
      <c r="AQ17" s="621"/>
      <c r="AR17" s="621"/>
      <c r="AS17" s="621"/>
      <c r="AT17" s="621"/>
      <c r="AU17" s="621"/>
      <c r="AV17" s="621"/>
      <c r="AW17" s="621"/>
      <c r="AX17" s="621"/>
      <c r="AY17" s="621"/>
      <c r="AZ17" s="621"/>
      <c r="BA17" s="621"/>
      <c r="BB17" s="621"/>
      <c r="BC17" s="621"/>
      <c r="BD17" s="621"/>
      <c r="BE17" s="621"/>
      <c r="BF17" s="622"/>
      <c r="BG17" s="623" t="s">
        <v>108</v>
      </c>
      <c r="BH17" s="624"/>
      <c r="BI17" s="624"/>
      <c r="BJ17" s="624"/>
      <c r="BK17" s="624"/>
      <c r="BL17" s="624"/>
      <c r="BM17" s="624"/>
      <c r="BN17" s="625"/>
      <c r="BO17" s="626" t="s">
        <v>108</v>
      </c>
      <c r="BP17" s="626"/>
      <c r="BQ17" s="626"/>
      <c r="BR17" s="626"/>
      <c r="BS17" s="632" t="s">
        <v>108</v>
      </c>
      <c r="BT17" s="624"/>
      <c r="BU17" s="624"/>
      <c r="BV17" s="624"/>
      <c r="BW17" s="624"/>
      <c r="BX17" s="624"/>
      <c r="BY17" s="624"/>
      <c r="BZ17" s="624"/>
      <c r="CA17" s="624"/>
      <c r="CB17" s="633"/>
      <c r="CD17" s="637" t="s">
        <v>246</v>
      </c>
      <c r="CE17" s="638"/>
      <c r="CF17" s="638"/>
      <c r="CG17" s="638"/>
      <c r="CH17" s="638"/>
      <c r="CI17" s="638"/>
      <c r="CJ17" s="638"/>
      <c r="CK17" s="638"/>
      <c r="CL17" s="638"/>
      <c r="CM17" s="638"/>
      <c r="CN17" s="638"/>
      <c r="CO17" s="638"/>
      <c r="CP17" s="638"/>
      <c r="CQ17" s="639"/>
      <c r="CR17" s="623">
        <v>677055</v>
      </c>
      <c r="CS17" s="624"/>
      <c r="CT17" s="624"/>
      <c r="CU17" s="624"/>
      <c r="CV17" s="624"/>
      <c r="CW17" s="624"/>
      <c r="CX17" s="624"/>
      <c r="CY17" s="625"/>
      <c r="CZ17" s="626">
        <v>9.6</v>
      </c>
      <c r="DA17" s="626"/>
      <c r="DB17" s="626"/>
      <c r="DC17" s="626"/>
      <c r="DD17" s="632" t="s">
        <v>108</v>
      </c>
      <c r="DE17" s="624"/>
      <c r="DF17" s="624"/>
      <c r="DG17" s="624"/>
      <c r="DH17" s="624"/>
      <c r="DI17" s="624"/>
      <c r="DJ17" s="624"/>
      <c r="DK17" s="624"/>
      <c r="DL17" s="624"/>
      <c r="DM17" s="624"/>
      <c r="DN17" s="624"/>
      <c r="DO17" s="624"/>
      <c r="DP17" s="625"/>
      <c r="DQ17" s="632">
        <v>672262</v>
      </c>
      <c r="DR17" s="624"/>
      <c r="DS17" s="624"/>
      <c r="DT17" s="624"/>
      <c r="DU17" s="624"/>
      <c r="DV17" s="624"/>
      <c r="DW17" s="624"/>
      <c r="DX17" s="624"/>
      <c r="DY17" s="624"/>
      <c r="DZ17" s="624"/>
      <c r="EA17" s="624"/>
      <c r="EB17" s="624"/>
      <c r="EC17" s="633"/>
    </row>
    <row r="18" spans="2:133" ht="11.25" customHeight="1">
      <c r="B18" s="620" t="s">
        <v>247</v>
      </c>
      <c r="C18" s="621"/>
      <c r="D18" s="621"/>
      <c r="E18" s="621"/>
      <c r="F18" s="621"/>
      <c r="G18" s="621"/>
      <c r="H18" s="621"/>
      <c r="I18" s="621"/>
      <c r="J18" s="621"/>
      <c r="K18" s="621"/>
      <c r="L18" s="621"/>
      <c r="M18" s="621"/>
      <c r="N18" s="621"/>
      <c r="O18" s="621"/>
      <c r="P18" s="621"/>
      <c r="Q18" s="622"/>
      <c r="R18" s="623">
        <v>301374</v>
      </c>
      <c r="S18" s="624"/>
      <c r="T18" s="624"/>
      <c r="U18" s="624"/>
      <c r="V18" s="624"/>
      <c r="W18" s="624"/>
      <c r="X18" s="624"/>
      <c r="Y18" s="625"/>
      <c r="Z18" s="626">
        <v>4.0999999999999996</v>
      </c>
      <c r="AA18" s="626"/>
      <c r="AB18" s="626"/>
      <c r="AC18" s="626"/>
      <c r="AD18" s="627" t="s">
        <v>108</v>
      </c>
      <c r="AE18" s="627"/>
      <c r="AF18" s="627"/>
      <c r="AG18" s="627"/>
      <c r="AH18" s="627"/>
      <c r="AI18" s="627"/>
      <c r="AJ18" s="627"/>
      <c r="AK18" s="627"/>
      <c r="AL18" s="628" t="s">
        <v>108</v>
      </c>
      <c r="AM18" s="629"/>
      <c r="AN18" s="629"/>
      <c r="AO18" s="630"/>
      <c r="AP18" s="620" t="s">
        <v>248</v>
      </c>
      <c r="AQ18" s="621"/>
      <c r="AR18" s="621"/>
      <c r="AS18" s="621"/>
      <c r="AT18" s="621"/>
      <c r="AU18" s="621"/>
      <c r="AV18" s="621"/>
      <c r="AW18" s="621"/>
      <c r="AX18" s="621"/>
      <c r="AY18" s="621"/>
      <c r="AZ18" s="621"/>
      <c r="BA18" s="621"/>
      <c r="BB18" s="621"/>
      <c r="BC18" s="621"/>
      <c r="BD18" s="621"/>
      <c r="BE18" s="621"/>
      <c r="BF18" s="622"/>
      <c r="BG18" s="623" t="s">
        <v>108</v>
      </c>
      <c r="BH18" s="624"/>
      <c r="BI18" s="624"/>
      <c r="BJ18" s="624"/>
      <c r="BK18" s="624"/>
      <c r="BL18" s="624"/>
      <c r="BM18" s="624"/>
      <c r="BN18" s="625"/>
      <c r="BO18" s="626" t="s">
        <v>108</v>
      </c>
      <c r="BP18" s="626"/>
      <c r="BQ18" s="626"/>
      <c r="BR18" s="626"/>
      <c r="BS18" s="632" t="s">
        <v>108</v>
      </c>
      <c r="BT18" s="624"/>
      <c r="BU18" s="624"/>
      <c r="BV18" s="624"/>
      <c r="BW18" s="624"/>
      <c r="BX18" s="624"/>
      <c r="BY18" s="624"/>
      <c r="BZ18" s="624"/>
      <c r="CA18" s="624"/>
      <c r="CB18" s="633"/>
      <c r="CD18" s="637" t="s">
        <v>249</v>
      </c>
      <c r="CE18" s="638"/>
      <c r="CF18" s="638"/>
      <c r="CG18" s="638"/>
      <c r="CH18" s="638"/>
      <c r="CI18" s="638"/>
      <c r="CJ18" s="638"/>
      <c r="CK18" s="638"/>
      <c r="CL18" s="638"/>
      <c r="CM18" s="638"/>
      <c r="CN18" s="638"/>
      <c r="CO18" s="638"/>
      <c r="CP18" s="638"/>
      <c r="CQ18" s="639"/>
      <c r="CR18" s="623" t="s">
        <v>108</v>
      </c>
      <c r="CS18" s="624"/>
      <c r="CT18" s="624"/>
      <c r="CU18" s="624"/>
      <c r="CV18" s="624"/>
      <c r="CW18" s="624"/>
      <c r="CX18" s="624"/>
      <c r="CY18" s="625"/>
      <c r="CZ18" s="626" t="s">
        <v>108</v>
      </c>
      <c r="DA18" s="626"/>
      <c r="DB18" s="626"/>
      <c r="DC18" s="626"/>
      <c r="DD18" s="632" t="s">
        <v>108</v>
      </c>
      <c r="DE18" s="624"/>
      <c r="DF18" s="624"/>
      <c r="DG18" s="624"/>
      <c r="DH18" s="624"/>
      <c r="DI18" s="624"/>
      <c r="DJ18" s="624"/>
      <c r="DK18" s="624"/>
      <c r="DL18" s="624"/>
      <c r="DM18" s="624"/>
      <c r="DN18" s="624"/>
      <c r="DO18" s="624"/>
      <c r="DP18" s="625"/>
      <c r="DQ18" s="632" t="s">
        <v>108</v>
      </c>
      <c r="DR18" s="624"/>
      <c r="DS18" s="624"/>
      <c r="DT18" s="624"/>
      <c r="DU18" s="624"/>
      <c r="DV18" s="624"/>
      <c r="DW18" s="624"/>
      <c r="DX18" s="624"/>
      <c r="DY18" s="624"/>
      <c r="DZ18" s="624"/>
      <c r="EA18" s="624"/>
      <c r="EB18" s="624"/>
      <c r="EC18" s="633"/>
    </row>
    <row r="19" spans="2:133" ht="11.25" customHeight="1">
      <c r="B19" s="620" t="s">
        <v>250</v>
      </c>
      <c r="C19" s="621"/>
      <c r="D19" s="621"/>
      <c r="E19" s="621"/>
      <c r="F19" s="621"/>
      <c r="G19" s="621"/>
      <c r="H19" s="621"/>
      <c r="I19" s="621"/>
      <c r="J19" s="621"/>
      <c r="K19" s="621"/>
      <c r="L19" s="621"/>
      <c r="M19" s="621"/>
      <c r="N19" s="621"/>
      <c r="O19" s="621"/>
      <c r="P19" s="621"/>
      <c r="Q19" s="622"/>
      <c r="R19" s="623" t="s">
        <v>108</v>
      </c>
      <c r="S19" s="624"/>
      <c r="T19" s="624"/>
      <c r="U19" s="624"/>
      <c r="V19" s="624"/>
      <c r="W19" s="624"/>
      <c r="X19" s="624"/>
      <c r="Y19" s="625"/>
      <c r="Z19" s="626" t="s">
        <v>108</v>
      </c>
      <c r="AA19" s="626"/>
      <c r="AB19" s="626"/>
      <c r="AC19" s="626"/>
      <c r="AD19" s="627" t="s">
        <v>108</v>
      </c>
      <c r="AE19" s="627"/>
      <c r="AF19" s="627"/>
      <c r="AG19" s="627"/>
      <c r="AH19" s="627"/>
      <c r="AI19" s="627"/>
      <c r="AJ19" s="627"/>
      <c r="AK19" s="627"/>
      <c r="AL19" s="628" t="s">
        <v>108</v>
      </c>
      <c r="AM19" s="629"/>
      <c r="AN19" s="629"/>
      <c r="AO19" s="630"/>
      <c r="AP19" s="620" t="s">
        <v>251</v>
      </c>
      <c r="AQ19" s="621"/>
      <c r="AR19" s="621"/>
      <c r="AS19" s="621"/>
      <c r="AT19" s="621"/>
      <c r="AU19" s="621"/>
      <c r="AV19" s="621"/>
      <c r="AW19" s="621"/>
      <c r="AX19" s="621"/>
      <c r="AY19" s="621"/>
      <c r="AZ19" s="621"/>
      <c r="BA19" s="621"/>
      <c r="BB19" s="621"/>
      <c r="BC19" s="621"/>
      <c r="BD19" s="621"/>
      <c r="BE19" s="621"/>
      <c r="BF19" s="622"/>
      <c r="BG19" s="623">
        <v>14450</v>
      </c>
      <c r="BH19" s="624"/>
      <c r="BI19" s="624"/>
      <c r="BJ19" s="624"/>
      <c r="BK19" s="624"/>
      <c r="BL19" s="624"/>
      <c r="BM19" s="624"/>
      <c r="BN19" s="625"/>
      <c r="BO19" s="626">
        <v>2.2999999999999998</v>
      </c>
      <c r="BP19" s="626"/>
      <c r="BQ19" s="626"/>
      <c r="BR19" s="626"/>
      <c r="BS19" s="632" t="s">
        <v>108</v>
      </c>
      <c r="BT19" s="624"/>
      <c r="BU19" s="624"/>
      <c r="BV19" s="624"/>
      <c r="BW19" s="624"/>
      <c r="BX19" s="624"/>
      <c r="BY19" s="624"/>
      <c r="BZ19" s="624"/>
      <c r="CA19" s="624"/>
      <c r="CB19" s="633"/>
      <c r="CD19" s="637" t="s">
        <v>252</v>
      </c>
      <c r="CE19" s="638"/>
      <c r="CF19" s="638"/>
      <c r="CG19" s="638"/>
      <c r="CH19" s="638"/>
      <c r="CI19" s="638"/>
      <c r="CJ19" s="638"/>
      <c r="CK19" s="638"/>
      <c r="CL19" s="638"/>
      <c r="CM19" s="638"/>
      <c r="CN19" s="638"/>
      <c r="CO19" s="638"/>
      <c r="CP19" s="638"/>
      <c r="CQ19" s="639"/>
      <c r="CR19" s="623" t="s">
        <v>108</v>
      </c>
      <c r="CS19" s="624"/>
      <c r="CT19" s="624"/>
      <c r="CU19" s="624"/>
      <c r="CV19" s="624"/>
      <c r="CW19" s="624"/>
      <c r="CX19" s="624"/>
      <c r="CY19" s="625"/>
      <c r="CZ19" s="626" t="s">
        <v>108</v>
      </c>
      <c r="DA19" s="626"/>
      <c r="DB19" s="626"/>
      <c r="DC19" s="626"/>
      <c r="DD19" s="632" t="s">
        <v>108</v>
      </c>
      <c r="DE19" s="624"/>
      <c r="DF19" s="624"/>
      <c r="DG19" s="624"/>
      <c r="DH19" s="624"/>
      <c r="DI19" s="624"/>
      <c r="DJ19" s="624"/>
      <c r="DK19" s="624"/>
      <c r="DL19" s="624"/>
      <c r="DM19" s="624"/>
      <c r="DN19" s="624"/>
      <c r="DO19" s="624"/>
      <c r="DP19" s="625"/>
      <c r="DQ19" s="632" t="s">
        <v>108</v>
      </c>
      <c r="DR19" s="624"/>
      <c r="DS19" s="624"/>
      <c r="DT19" s="624"/>
      <c r="DU19" s="624"/>
      <c r="DV19" s="624"/>
      <c r="DW19" s="624"/>
      <c r="DX19" s="624"/>
      <c r="DY19" s="624"/>
      <c r="DZ19" s="624"/>
      <c r="EA19" s="624"/>
      <c r="EB19" s="624"/>
      <c r="EC19" s="633"/>
    </row>
    <row r="20" spans="2:133" ht="11.25" customHeight="1">
      <c r="B20" s="620" t="s">
        <v>253</v>
      </c>
      <c r="C20" s="621"/>
      <c r="D20" s="621"/>
      <c r="E20" s="621"/>
      <c r="F20" s="621"/>
      <c r="G20" s="621"/>
      <c r="H20" s="621"/>
      <c r="I20" s="621"/>
      <c r="J20" s="621"/>
      <c r="K20" s="621"/>
      <c r="L20" s="621"/>
      <c r="M20" s="621"/>
      <c r="N20" s="621"/>
      <c r="O20" s="621"/>
      <c r="P20" s="621"/>
      <c r="Q20" s="622"/>
      <c r="R20" s="623">
        <v>4007574</v>
      </c>
      <c r="S20" s="624"/>
      <c r="T20" s="624"/>
      <c r="U20" s="624"/>
      <c r="V20" s="624"/>
      <c r="W20" s="624"/>
      <c r="X20" s="624"/>
      <c r="Y20" s="625"/>
      <c r="Z20" s="626">
        <v>54.2</v>
      </c>
      <c r="AA20" s="626"/>
      <c r="AB20" s="626"/>
      <c r="AC20" s="626"/>
      <c r="AD20" s="627">
        <v>3706200</v>
      </c>
      <c r="AE20" s="627"/>
      <c r="AF20" s="627"/>
      <c r="AG20" s="627"/>
      <c r="AH20" s="627"/>
      <c r="AI20" s="627"/>
      <c r="AJ20" s="627"/>
      <c r="AK20" s="627"/>
      <c r="AL20" s="628">
        <v>99.5</v>
      </c>
      <c r="AM20" s="629"/>
      <c r="AN20" s="629"/>
      <c r="AO20" s="630"/>
      <c r="AP20" s="620" t="s">
        <v>254</v>
      </c>
      <c r="AQ20" s="621"/>
      <c r="AR20" s="621"/>
      <c r="AS20" s="621"/>
      <c r="AT20" s="621"/>
      <c r="AU20" s="621"/>
      <c r="AV20" s="621"/>
      <c r="AW20" s="621"/>
      <c r="AX20" s="621"/>
      <c r="AY20" s="621"/>
      <c r="AZ20" s="621"/>
      <c r="BA20" s="621"/>
      <c r="BB20" s="621"/>
      <c r="BC20" s="621"/>
      <c r="BD20" s="621"/>
      <c r="BE20" s="621"/>
      <c r="BF20" s="622"/>
      <c r="BG20" s="623">
        <v>14450</v>
      </c>
      <c r="BH20" s="624"/>
      <c r="BI20" s="624"/>
      <c r="BJ20" s="624"/>
      <c r="BK20" s="624"/>
      <c r="BL20" s="624"/>
      <c r="BM20" s="624"/>
      <c r="BN20" s="625"/>
      <c r="BO20" s="626">
        <v>2.2999999999999998</v>
      </c>
      <c r="BP20" s="626"/>
      <c r="BQ20" s="626"/>
      <c r="BR20" s="626"/>
      <c r="BS20" s="632" t="s">
        <v>108</v>
      </c>
      <c r="BT20" s="624"/>
      <c r="BU20" s="624"/>
      <c r="BV20" s="624"/>
      <c r="BW20" s="624"/>
      <c r="BX20" s="624"/>
      <c r="BY20" s="624"/>
      <c r="BZ20" s="624"/>
      <c r="CA20" s="624"/>
      <c r="CB20" s="633"/>
      <c r="CD20" s="637" t="s">
        <v>255</v>
      </c>
      <c r="CE20" s="638"/>
      <c r="CF20" s="638"/>
      <c r="CG20" s="638"/>
      <c r="CH20" s="638"/>
      <c r="CI20" s="638"/>
      <c r="CJ20" s="638"/>
      <c r="CK20" s="638"/>
      <c r="CL20" s="638"/>
      <c r="CM20" s="638"/>
      <c r="CN20" s="638"/>
      <c r="CO20" s="638"/>
      <c r="CP20" s="638"/>
      <c r="CQ20" s="639"/>
      <c r="CR20" s="623">
        <v>7034525</v>
      </c>
      <c r="CS20" s="624"/>
      <c r="CT20" s="624"/>
      <c r="CU20" s="624"/>
      <c r="CV20" s="624"/>
      <c r="CW20" s="624"/>
      <c r="CX20" s="624"/>
      <c r="CY20" s="625"/>
      <c r="CZ20" s="626">
        <v>100</v>
      </c>
      <c r="DA20" s="626"/>
      <c r="DB20" s="626"/>
      <c r="DC20" s="626"/>
      <c r="DD20" s="632">
        <v>1930405</v>
      </c>
      <c r="DE20" s="624"/>
      <c r="DF20" s="624"/>
      <c r="DG20" s="624"/>
      <c r="DH20" s="624"/>
      <c r="DI20" s="624"/>
      <c r="DJ20" s="624"/>
      <c r="DK20" s="624"/>
      <c r="DL20" s="624"/>
      <c r="DM20" s="624"/>
      <c r="DN20" s="624"/>
      <c r="DO20" s="624"/>
      <c r="DP20" s="625"/>
      <c r="DQ20" s="632">
        <v>4354474</v>
      </c>
      <c r="DR20" s="624"/>
      <c r="DS20" s="624"/>
      <c r="DT20" s="624"/>
      <c r="DU20" s="624"/>
      <c r="DV20" s="624"/>
      <c r="DW20" s="624"/>
      <c r="DX20" s="624"/>
      <c r="DY20" s="624"/>
      <c r="DZ20" s="624"/>
      <c r="EA20" s="624"/>
      <c r="EB20" s="624"/>
      <c r="EC20" s="633"/>
    </row>
    <row r="21" spans="2:133" ht="11.25" customHeight="1">
      <c r="B21" s="620" t="s">
        <v>256</v>
      </c>
      <c r="C21" s="621"/>
      <c r="D21" s="621"/>
      <c r="E21" s="621"/>
      <c r="F21" s="621"/>
      <c r="G21" s="621"/>
      <c r="H21" s="621"/>
      <c r="I21" s="621"/>
      <c r="J21" s="621"/>
      <c r="K21" s="621"/>
      <c r="L21" s="621"/>
      <c r="M21" s="621"/>
      <c r="N21" s="621"/>
      <c r="O21" s="621"/>
      <c r="P21" s="621"/>
      <c r="Q21" s="622"/>
      <c r="R21" s="623">
        <v>1520</v>
      </c>
      <c r="S21" s="624"/>
      <c r="T21" s="624"/>
      <c r="U21" s="624"/>
      <c r="V21" s="624"/>
      <c r="W21" s="624"/>
      <c r="X21" s="624"/>
      <c r="Y21" s="625"/>
      <c r="Z21" s="626">
        <v>0</v>
      </c>
      <c r="AA21" s="626"/>
      <c r="AB21" s="626"/>
      <c r="AC21" s="626"/>
      <c r="AD21" s="627">
        <v>1520</v>
      </c>
      <c r="AE21" s="627"/>
      <c r="AF21" s="627"/>
      <c r="AG21" s="627"/>
      <c r="AH21" s="627"/>
      <c r="AI21" s="627"/>
      <c r="AJ21" s="627"/>
      <c r="AK21" s="627"/>
      <c r="AL21" s="628">
        <v>0</v>
      </c>
      <c r="AM21" s="629"/>
      <c r="AN21" s="629"/>
      <c r="AO21" s="630"/>
      <c r="AP21" s="640" t="s">
        <v>257</v>
      </c>
      <c r="AQ21" s="641"/>
      <c r="AR21" s="641"/>
      <c r="AS21" s="641"/>
      <c r="AT21" s="641"/>
      <c r="AU21" s="641"/>
      <c r="AV21" s="641"/>
      <c r="AW21" s="641"/>
      <c r="AX21" s="641"/>
      <c r="AY21" s="641"/>
      <c r="AZ21" s="641"/>
      <c r="BA21" s="641"/>
      <c r="BB21" s="641"/>
      <c r="BC21" s="641"/>
      <c r="BD21" s="641"/>
      <c r="BE21" s="641"/>
      <c r="BF21" s="642"/>
      <c r="BG21" s="623">
        <v>14450</v>
      </c>
      <c r="BH21" s="624"/>
      <c r="BI21" s="624"/>
      <c r="BJ21" s="624"/>
      <c r="BK21" s="624"/>
      <c r="BL21" s="624"/>
      <c r="BM21" s="624"/>
      <c r="BN21" s="625"/>
      <c r="BO21" s="626">
        <v>2.2999999999999998</v>
      </c>
      <c r="BP21" s="626"/>
      <c r="BQ21" s="626"/>
      <c r="BR21" s="626"/>
      <c r="BS21" s="632" t="s">
        <v>108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258</v>
      </c>
      <c r="C22" s="621"/>
      <c r="D22" s="621"/>
      <c r="E22" s="621"/>
      <c r="F22" s="621"/>
      <c r="G22" s="621"/>
      <c r="H22" s="621"/>
      <c r="I22" s="621"/>
      <c r="J22" s="621"/>
      <c r="K22" s="621"/>
      <c r="L22" s="621"/>
      <c r="M22" s="621"/>
      <c r="N22" s="621"/>
      <c r="O22" s="621"/>
      <c r="P22" s="621"/>
      <c r="Q22" s="622"/>
      <c r="R22" s="623">
        <v>84039</v>
      </c>
      <c r="S22" s="624"/>
      <c r="T22" s="624"/>
      <c r="U22" s="624"/>
      <c r="V22" s="624"/>
      <c r="W22" s="624"/>
      <c r="X22" s="624"/>
      <c r="Y22" s="625"/>
      <c r="Z22" s="626">
        <v>1.1000000000000001</v>
      </c>
      <c r="AA22" s="626"/>
      <c r="AB22" s="626"/>
      <c r="AC22" s="626"/>
      <c r="AD22" s="627">
        <v>25</v>
      </c>
      <c r="AE22" s="627"/>
      <c r="AF22" s="627"/>
      <c r="AG22" s="627"/>
      <c r="AH22" s="627"/>
      <c r="AI22" s="627"/>
      <c r="AJ22" s="627"/>
      <c r="AK22" s="627"/>
      <c r="AL22" s="628">
        <v>0</v>
      </c>
      <c r="AM22" s="629"/>
      <c r="AN22" s="629"/>
      <c r="AO22" s="630"/>
      <c r="AP22" s="640" t="s">
        <v>259</v>
      </c>
      <c r="AQ22" s="641"/>
      <c r="AR22" s="641"/>
      <c r="AS22" s="641"/>
      <c r="AT22" s="641"/>
      <c r="AU22" s="641"/>
      <c r="AV22" s="641"/>
      <c r="AW22" s="641"/>
      <c r="AX22" s="641"/>
      <c r="AY22" s="641"/>
      <c r="AZ22" s="641"/>
      <c r="BA22" s="641"/>
      <c r="BB22" s="641"/>
      <c r="BC22" s="641"/>
      <c r="BD22" s="641"/>
      <c r="BE22" s="641"/>
      <c r="BF22" s="642"/>
      <c r="BG22" s="623" t="s">
        <v>108</v>
      </c>
      <c r="BH22" s="624"/>
      <c r="BI22" s="624"/>
      <c r="BJ22" s="624"/>
      <c r="BK22" s="624"/>
      <c r="BL22" s="624"/>
      <c r="BM22" s="624"/>
      <c r="BN22" s="625"/>
      <c r="BO22" s="626" t="s">
        <v>108</v>
      </c>
      <c r="BP22" s="626"/>
      <c r="BQ22" s="626"/>
      <c r="BR22" s="626"/>
      <c r="BS22" s="632" t="s">
        <v>108</v>
      </c>
      <c r="BT22" s="624"/>
      <c r="BU22" s="624"/>
      <c r="BV22" s="624"/>
      <c r="BW22" s="624"/>
      <c r="BX22" s="624"/>
      <c r="BY22" s="624"/>
      <c r="BZ22" s="624"/>
      <c r="CA22" s="624"/>
      <c r="CB22" s="633"/>
      <c r="CD22" s="605" t="s">
        <v>260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261</v>
      </c>
      <c r="C23" s="621"/>
      <c r="D23" s="621"/>
      <c r="E23" s="621"/>
      <c r="F23" s="621"/>
      <c r="G23" s="621"/>
      <c r="H23" s="621"/>
      <c r="I23" s="621"/>
      <c r="J23" s="621"/>
      <c r="K23" s="621"/>
      <c r="L23" s="621"/>
      <c r="M23" s="621"/>
      <c r="N23" s="621"/>
      <c r="O23" s="621"/>
      <c r="P23" s="621"/>
      <c r="Q23" s="622"/>
      <c r="R23" s="623">
        <v>109696</v>
      </c>
      <c r="S23" s="624"/>
      <c r="T23" s="624"/>
      <c r="U23" s="624"/>
      <c r="V23" s="624"/>
      <c r="W23" s="624"/>
      <c r="X23" s="624"/>
      <c r="Y23" s="625"/>
      <c r="Z23" s="626">
        <v>1.5</v>
      </c>
      <c r="AA23" s="626"/>
      <c r="AB23" s="626"/>
      <c r="AC23" s="626"/>
      <c r="AD23" s="627">
        <v>9704</v>
      </c>
      <c r="AE23" s="627"/>
      <c r="AF23" s="627"/>
      <c r="AG23" s="627"/>
      <c r="AH23" s="627"/>
      <c r="AI23" s="627"/>
      <c r="AJ23" s="627"/>
      <c r="AK23" s="627"/>
      <c r="AL23" s="628">
        <v>0.3</v>
      </c>
      <c r="AM23" s="629"/>
      <c r="AN23" s="629"/>
      <c r="AO23" s="630"/>
      <c r="AP23" s="640" t="s">
        <v>262</v>
      </c>
      <c r="AQ23" s="641"/>
      <c r="AR23" s="641"/>
      <c r="AS23" s="641"/>
      <c r="AT23" s="641"/>
      <c r="AU23" s="641"/>
      <c r="AV23" s="641"/>
      <c r="AW23" s="641"/>
      <c r="AX23" s="641"/>
      <c r="AY23" s="641"/>
      <c r="AZ23" s="641"/>
      <c r="BA23" s="641"/>
      <c r="BB23" s="641"/>
      <c r="BC23" s="641"/>
      <c r="BD23" s="641"/>
      <c r="BE23" s="641"/>
      <c r="BF23" s="642"/>
      <c r="BG23" s="623" t="s">
        <v>108</v>
      </c>
      <c r="BH23" s="624"/>
      <c r="BI23" s="624"/>
      <c r="BJ23" s="624"/>
      <c r="BK23" s="624"/>
      <c r="BL23" s="624"/>
      <c r="BM23" s="624"/>
      <c r="BN23" s="625"/>
      <c r="BO23" s="626" t="s">
        <v>108</v>
      </c>
      <c r="BP23" s="626"/>
      <c r="BQ23" s="626"/>
      <c r="BR23" s="626"/>
      <c r="BS23" s="632" t="s">
        <v>108</v>
      </c>
      <c r="BT23" s="624"/>
      <c r="BU23" s="624"/>
      <c r="BV23" s="624"/>
      <c r="BW23" s="624"/>
      <c r="BX23" s="624"/>
      <c r="BY23" s="624"/>
      <c r="BZ23" s="624"/>
      <c r="CA23" s="624"/>
      <c r="CB23" s="633"/>
      <c r="CD23" s="605" t="s">
        <v>201</v>
      </c>
      <c r="CE23" s="606"/>
      <c r="CF23" s="606"/>
      <c r="CG23" s="606"/>
      <c r="CH23" s="606"/>
      <c r="CI23" s="606"/>
      <c r="CJ23" s="606"/>
      <c r="CK23" s="606"/>
      <c r="CL23" s="606"/>
      <c r="CM23" s="606"/>
      <c r="CN23" s="606"/>
      <c r="CO23" s="606"/>
      <c r="CP23" s="606"/>
      <c r="CQ23" s="607"/>
      <c r="CR23" s="605" t="s">
        <v>263</v>
      </c>
      <c r="CS23" s="606"/>
      <c r="CT23" s="606"/>
      <c r="CU23" s="606"/>
      <c r="CV23" s="606"/>
      <c r="CW23" s="606"/>
      <c r="CX23" s="606"/>
      <c r="CY23" s="607"/>
      <c r="CZ23" s="605" t="s">
        <v>264</v>
      </c>
      <c r="DA23" s="606"/>
      <c r="DB23" s="606"/>
      <c r="DC23" s="607"/>
      <c r="DD23" s="605" t="s">
        <v>265</v>
      </c>
      <c r="DE23" s="606"/>
      <c r="DF23" s="606"/>
      <c r="DG23" s="606"/>
      <c r="DH23" s="606"/>
      <c r="DI23" s="606"/>
      <c r="DJ23" s="606"/>
      <c r="DK23" s="607"/>
      <c r="DL23" s="646" t="s">
        <v>266</v>
      </c>
      <c r="DM23" s="647"/>
      <c r="DN23" s="647"/>
      <c r="DO23" s="647"/>
      <c r="DP23" s="647"/>
      <c r="DQ23" s="647"/>
      <c r="DR23" s="647"/>
      <c r="DS23" s="647"/>
      <c r="DT23" s="647"/>
      <c r="DU23" s="647"/>
      <c r="DV23" s="648"/>
      <c r="DW23" s="605" t="s">
        <v>267</v>
      </c>
      <c r="DX23" s="606"/>
      <c r="DY23" s="606"/>
      <c r="DZ23" s="606"/>
      <c r="EA23" s="606"/>
      <c r="EB23" s="606"/>
      <c r="EC23" s="607"/>
    </row>
    <row r="24" spans="2:133" ht="11.25" customHeight="1">
      <c r="B24" s="620" t="s">
        <v>268</v>
      </c>
      <c r="C24" s="621"/>
      <c r="D24" s="621"/>
      <c r="E24" s="621"/>
      <c r="F24" s="621"/>
      <c r="G24" s="621"/>
      <c r="H24" s="621"/>
      <c r="I24" s="621"/>
      <c r="J24" s="621"/>
      <c r="K24" s="621"/>
      <c r="L24" s="621"/>
      <c r="M24" s="621"/>
      <c r="N24" s="621"/>
      <c r="O24" s="621"/>
      <c r="P24" s="621"/>
      <c r="Q24" s="622"/>
      <c r="R24" s="623">
        <v>5926</v>
      </c>
      <c r="S24" s="624"/>
      <c r="T24" s="624"/>
      <c r="U24" s="624"/>
      <c r="V24" s="624"/>
      <c r="W24" s="624"/>
      <c r="X24" s="624"/>
      <c r="Y24" s="625"/>
      <c r="Z24" s="626">
        <v>0.1</v>
      </c>
      <c r="AA24" s="626"/>
      <c r="AB24" s="626"/>
      <c r="AC24" s="626"/>
      <c r="AD24" s="627">
        <v>32</v>
      </c>
      <c r="AE24" s="627"/>
      <c r="AF24" s="627"/>
      <c r="AG24" s="627"/>
      <c r="AH24" s="627"/>
      <c r="AI24" s="627"/>
      <c r="AJ24" s="627"/>
      <c r="AK24" s="627"/>
      <c r="AL24" s="628">
        <v>0</v>
      </c>
      <c r="AM24" s="629"/>
      <c r="AN24" s="629"/>
      <c r="AO24" s="630"/>
      <c r="AP24" s="640" t="s">
        <v>269</v>
      </c>
      <c r="AQ24" s="641"/>
      <c r="AR24" s="641"/>
      <c r="AS24" s="641"/>
      <c r="AT24" s="641"/>
      <c r="AU24" s="641"/>
      <c r="AV24" s="641"/>
      <c r="AW24" s="641"/>
      <c r="AX24" s="641"/>
      <c r="AY24" s="641"/>
      <c r="AZ24" s="641"/>
      <c r="BA24" s="641"/>
      <c r="BB24" s="641"/>
      <c r="BC24" s="641"/>
      <c r="BD24" s="641"/>
      <c r="BE24" s="641"/>
      <c r="BF24" s="642"/>
      <c r="BG24" s="623" t="s">
        <v>108</v>
      </c>
      <c r="BH24" s="624"/>
      <c r="BI24" s="624"/>
      <c r="BJ24" s="624"/>
      <c r="BK24" s="624"/>
      <c r="BL24" s="624"/>
      <c r="BM24" s="624"/>
      <c r="BN24" s="625"/>
      <c r="BO24" s="626" t="s">
        <v>108</v>
      </c>
      <c r="BP24" s="626"/>
      <c r="BQ24" s="626"/>
      <c r="BR24" s="626"/>
      <c r="BS24" s="632" t="s">
        <v>108</v>
      </c>
      <c r="BT24" s="624"/>
      <c r="BU24" s="624"/>
      <c r="BV24" s="624"/>
      <c r="BW24" s="624"/>
      <c r="BX24" s="624"/>
      <c r="BY24" s="624"/>
      <c r="BZ24" s="624"/>
      <c r="CA24" s="624"/>
      <c r="CB24" s="633"/>
      <c r="CD24" s="634" t="s">
        <v>270</v>
      </c>
      <c r="CE24" s="635"/>
      <c r="CF24" s="635"/>
      <c r="CG24" s="635"/>
      <c r="CH24" s="635"/>
      <c r="CI24" s="635"/>
      <c r="CJ24" s="635"/>
      <c r="CK24" s="635"/>
      <c r="CL24" s="635"/>
      <c r="CM24" s="635"/>
      <c r="CN24" s="635"/>
      <c r="CO24" s="635"/>
      <c r="CP24" s="635"/>
      <c r="CQ24" s="636"/>
      <c r="CR24" s="612">
        <v>2026731</v>
      </c>
      <c r="CS24" s="613"/>
      <c r="CT24" s="613"/>
      <c r="CU24" s="613"/>
      <c r="CV24" s="613"/>
      <c r="CW24" s="613"/>
      <c r="CX24" s="613"/>
      <c r="CY24" s="614"/>
      <c r="CZ24" s="650">
        <v>28.8</v>
      </c>
      <c r="DA24" s="651"/>
      <c r="DB24" s="651"/>
      <c r="DC24" s="652"/>
      <c r="DD24" s="649">
        <v>1660303</v>
      </c>
      <c r="DE24" s="613"/>
      <c r="DF24" s="613"/>
      <c r="DG24" s="613"/>
      <c r="DH24" s="613"/>
      <c r="DI24" s="613"/>
      <c r="DJ24" s="613"/>
      <c r="DK24" s="614"/>
      <c r="DL24" s="649">
        <v>1613272</v>
      </c>
      <c r="DM24" s="613"/>
      <c r="DN24" s="613"/>
      <c r="DO24" s="613"/>
      <c r="DP24" s="613"/>
      <c r="DQ24" s="613"/>
      <c r="DR24" s="613"/>
      <c r="DS24" s="613"/>
      <c r="DT24" s="613"/>
      <c r="DU24" s="613"/>
      <c r="DV24" s="614"/>
      <c r="DW24" s="617">
        <v>41.2</v>
      </c>
      <c r="DX24" s="618"/>
      <c r="DY24" s="618"/>
      <c r="DZ24" s="618"/>
      <c r="EA24" s="618"/>
      <c r="EB24" s="618"/>
      <c r="EC24" s="619"/>
    </row>
    <row r="25" spans="2:133" ht="11.25" customHeight="1">
      <c r="B25" s="620" t="s">
        <v>271</v>
      </c>
      <c r="C25" s="621"/>
      <c r="D25" s="621"/>
      <c r="E25" s="621"/>
      <c r="F25" s="621"/>
      <c r="G25" s="621"/>
      <c r="H25" s="621"/>
      <c r="I25" s="621"/>
      <c r="J25" s="621"/>
      <c r="K25" s="621"/>
      <c r="L25" s="621"/>
      <c r="M25" s="621"/>
      <c r="N25" s="621"/>
      <c r="O25" s="621"/>
      <c r="P25" s="621"/>
      <c r="Q25" s="622"/>
      <c r="R25" s="623">
        <v>577762</v>
      </c>
      <c r="S25" s="624"/>
      <c r="T25" s="624"/>
      <c r="U25" s="624"/>
      <c r="V25" s="624"/>
      <c r="W25" s="624"/>
      <c r="X25" s="624"/>
      <c r="Y25" s="625"/>
      <c r="Z25" s="626">
        <v>7.8</v>
      </c>
      <c r="AA25" s="626"/>
      <c r="AB25" s="626"/>
      <c r="AC25" s="626"/>
      <c r="AD25" s="627" t="s">
        <v>108</v>
      </c>
      <c r="AE25" s="627"/>
      <c r="AF25" s="627"/>
      <c r="AG25" s="627"/>
      <c r="AH25" s="627"/>
      <c r="AI25" s="627"/>
      <c r="AJ25" s="627"/>
      <c r="AK25" s="627"/>
      <c r="AL25" s="628" t="s">
        <v>108</v>
      </c>
      <c r="AM25" s="629"/>
      <c r="AN25" s="629"/>
      <c r="AO25" s="630"/>
      <c r="AP25" s="640" t="s">
        <v>272</v>
      </c>
      <c r="AQ25" s="641"/>
      <c r="AR25" s="641"/>
      <c r="AS25" s="641"/>
      <c r="AT25" s="641"/>
      <c r="AU25" s="641"/>
      <c r="AV25" s="641"/>
      <c r="AW25" s="641"/>
      <c r="AX25" s="641"/>
      <c r="AY25" s="641"/>
      <c r="AZ25" s="641"/>
      <c r="BA25" s="641"/>
      <c r="BB25" s="641"/>
      <c r="BC25" s="641"/>
      <c r="BD25" s="641"/>
      <c r="BE25" s="641"/>
      <c r="BF25" s="642"/>
      <c r="BG25" s="623" t="s">
        <v>108</v>
      </c>
      <c r="BH25" s="624"/>
      <c r="BI25" s="624"/>
      <c r="BJ25" s="624"/>
      <c r="BK25" s="624"/>
      <c r="BL25" s="624"/>
      <c r="BM25" s="624"/>
      <c r="BN25" s="625"/>
      <c r="BO25" s="626" t="s">
        <v>108</v>
      </c>
      <c r="BP25" s="626"/>
      <c r="BQ25" s="626"/>
      <c r="BR25" s="626"/>
      <c r="BS25" s="632" t="s">
        <v>108</v>
      </c>
      <c r="BT25" s="624"/>
      <c r="BU25" s="624"/>
      <c r="BV25" s="624"/>
      <c r="BW25" s="624"/>
      <c r="BX25" s="624"/>
      <c r="BY25" s="624"/>
      <c r="BZ25" s="624"/>
      <c r="CA25" s="624"/>
      <c r="CB25" s="633"/>
      <c r="CD25" s="637" t="s">
        <v>273</v>
      </c>
      <c r="CE25" s="638"/>
      <c r="CF25" s="638"/>
      <c r="CG25" s="638"/>
      <c r="CH25" s="638"/>
      <c r="CI25" s="638"/>
      <c r="CJ25" s="638"/>
      <c r="CK25" s="638"/>
      <c r="CL25" s="638"/>
      <c r="CM25" s="638"/>
      <c r="CN25" s="638"/>
      <c r="CO25" s="638"/>
      <c r="CP25" s="638"/>
      <c r="CQ25" s="639"/>
      <c r="CR25" s="623">
        <v>922138</v>
      </c>
      <c r="CS25" s="655"/>
      <c r="CT25" s="655"/>
      <c r="CU25" s="655"/>
      <c r="CV25" s="655"/>
      <c r="CW25" s="655"/>
      <c r="CX25" s="655"/>
      <c r="CY25" s="656"/>
      <c r="CZ25" s="657">
        <v>13.1</v>
      </c>
      <c r="DA25" s="658"/>
      <c r="DB25" s="658"/>
      <c r="DC25" s="659"/>
      <c r="DD25" s="632">
        <v>828325</v>
      </c>
      <c r="DE25" s="655"/>
      <c r="DF25" s="655"/>
      <c r="DG25" s="655"/>
      <c r="DH25" s="655"/>
      <c r="DI25" s="655"/>
      <c r="DJ25" s="655"/>
      <c r="DK25" s="656"/>
      <c r="DL25" s="632">
        <v>824643</v>
      </c>
      <c r="DM25" s="655"/>
      <c r="DN25" s="655"/>
      <c r="DO25" s="655"/>
      <c r="DP25" s="655"/>
      <c r="DQ25" s="655"/>
      <c r="DR25" s="655"/>
      <c r="DS25" s="655"/>
      <c r="DT25" s="655"/>
      <c r="DU25" s="655"/>
      <c r="DV25" s="656"/>
      <c r="DW25" s="628">
        <v>21.1</v>
      </c>
      <c r="DX25" s="653"/>
      <c r="DY25" s="653"/>
      <c r="DZ25" s="653"/>
      <c r="EA25" s="653"/>
      <c r="EB25" s="653"/>
      <c r="EC25" s="654"/>
    </row>
    <row r="26" spans="2:133" ht="11.25" customHeight="1">
      <c r="B26" s="660" t="s">
        <v>274</v>
      </c>
      <c r="C26" s="661"/>
      <c r="D26" s="661"/>
      <c r="E26" s="661"/>
      <c r="F26" s="661"/>
      <c r="G26" s="661"/>
      <c r="H26" s="661"/>
      <c r="I26" s="661"/>
      <c r="J26" s="661"/>
      <c r="K26" s="661"/>
      <c r="L26" s="661"/>
      <c r="M26" s="661"/>
      <c r="N26" s="661"/>
      <c r="O26" s="661"/>
      <c r="P26" s="661"/>
      <c r="Q26" s="662"/>
      <c r="R26" s="623" t="s">
        <v>108</v>
      </c>
      <c r="S26" s="624"/>
      <c r="T26" s="624"/>
      <c r="U26" s="624"/>
      <c r="V26" s="624"/>
      <c r="W26" s="624"/>
      <c r="X26" s="624"/>
      <c r="Y26" s="625"/>
      <c r="Z26" s="626" t="s">
        <v>108</v>
      </c>
      <c r="AA26" s="626"/>
      <c r="AB26" s="626"/>
      <c r="AC26" s="626"/>
      <c r="AD26" s="627" t="s">
        <v>108</v>
      </c>
      <c r="AE26" s="627"/>
      <c r="AF26" s="627"/>
      <c r="AG26" s="627"/>
      <c r="AH26" s="627"/>
      <c r="AI26" s="627"/>
      <c r="AJ26" s="627"/>
      <c r="AK26" s="627"/>
      <c r="AL26" s="628" t="s">
        <v>108</v>
      </c>
      <c r="AM26" s="629"/>
      <c r="AN26" s="629"/>
      <c r="AO26" s="630"/>
      <c r="AP26" s="640" t="s">
        <v>275</v>
      </c>
      <c r="AQ26" s="663"/>
      <c r="AR26" s="663"/>
      <c r="AS26" s="663"/>
      <c r="AT26" s="663"/>
      <c r="AU26" s="663"/>
      <c r="AV26" s="663"/>
      <c r="AW26" s="663"/>
      <c r="AX26" s="663"/>
      <c r="AY26" s="663"/>
      <c r="AZ26" s="663"/>
      <c r="BA26" s="663"/>
      <c r="BB26" s="663"/>
      <c r="BC26" s="663"/>
      <c r="BD26" s="663"/>
      <c r="BE26" s="663"/>
      <c r="BF26" s="642"/>
      <c r="BG26" s="623" t="s">
        <v>108</v>
      </c>
      <c r="BH26" s="624"/>
      <c r="BI26" s="624"/>
      <c r="BJ26" s="624"/>
      <c r="BK26" s="624"/>
      <c r="BL26" s="624"/>
      <c r="BM26" s="624"/>
      <c r="BN26" s="625"/>
      <c r="BO26" s="626" t="s">
        <v>108</v>
      </c>
      <c r="BP26" s="626"/>
      <c r="BQ26" s="626"/>
      <c r="BR26" s="626"/>
      <c r="BS26" s="632" t="s">
        <v>108</v>
      </c>
      <c r="BT26" s="624"/>
      <c r="BU26" s="624"/>
      <c r="BV26" s="624"/>
      <c r="BW26" s="624"/>
      <c r="BX26" s="624"/>
      <c r="BY26" s="624"/>
      <c r="BZ26" s="624"/>
      <c r="CA26" s="624"/>
      <c r="CB26" s="633"/>
      <c r="CD26" s="637" t="s">
        <v>276</v>
      </c>
      <c r="CE26" s="638"/>
      <c r="CF26" s="638"/>
      <c r="CG26" s="638"/>
      <c r="CH26" s="638"/>
      <c r="CI26" s="638"/>
      <c r="CJ26" s="638"/>
      <c r="CK26" s="638"/>
      <c r="CL26" s="638"/>
      <c r="CM26" s="638"/>
      <c r="CN26" s="638"/>
      <c r="CO26" s="638"/>
      <c r="CP26" s="638"/>
      <c r="CQ26" s="639"/>
      <c r="CR26" s="623">
        <v>564306</v>
      </c>
      <c r="CS26" s="624"/>
      <c r="CT26" s="624"/>
      <c r="CU26" s="624"/>
      <c r="CV26" s="624"/>
      <c r="CW26" s="624"/>
      <c r="CX26" s="624"/>
      <c r="CY26" s="625"/>
      <c r="CZ26" s="657">
        <v>8</v>
      </c>
      <c r="DA26" s="658"/>
      <c r="DB26" s="658"/>
      <c r="DC26" s="659"/>
      <c r="DD26" s="632">
        <v>485091</v>
      </c>
      <c r="DE26" s="624"/>
      <c r="DF26" s="624"/>
      <c r="DG26" s="624"/>
      <c r="DH26" s="624"/>
      <c r="DI26" s="624"/>
      <c r="DJ26" s="624"/>
      <c r="DK26" s="625"/>
      <c r="DL26" s="632" t="s">
        <v>213</v>
      </c>
      <c r="DM26" s="624"/>
      <c r="DN26" s="624"/>
      <c r="DO26" s="624"/>
      <c r="DP26" s="624"/>
      <c r="DQ26" s="624"/>
      <c r="DR26" s="624"/>
      <c r="DS26" s="624"/>
      <c r="DT26" s="624"/>
      <c r="DU26" s="624"/>
      <c r="DV26" s="625"/>
      <c r="DW26" s="628" t="s">
        <v>213</v>
      </c>
      <c r="DX26" s="653"/>
      <c r="DY26" s="653"/>
      <c r="DZ26" s="653"/>
      <c r="EA26" s="653"/>
      <c r="EB26" s="653"/>
      <c r="EC26" s="654"/>
    </row>
    <row r="27" spans="2:133" ht="11.25" customHeight="1">
      <c r="B27" s="620" t="s">
        <v>277</v>
      </c>
      <c r="C27" s="621"/>
      <c r="D27" s="621"/>
      <c r="E27" s="621"/>
      <c r="F27" s="621"/>
      <c r="G27" s="621"/>
      <c r="H27" s="621"/>
      <c r="I27" s="621"/>
      <c r="J27" s="621"/>
      <c r="K27" s="621"/>
      <c r="L27" s="621"/>
      <c r="M27" s="621"/>
      <c r="N27" s="621"/>
      <c r="O27" s="621"/>
      <c r="P27" s="621"/>
      <c r="Q27" s="622"/>
      <c r="R27" s="623">
        <v>507253</v>
      </c>
      <c r="S27" s="624"/>
      <c r="T27" s="624"/>
      <c r="U27" s="624"/>
      <c r="V27" s="624"/>
      <c r="W27" s="624"/>
      <c r="X27" s="624"/>
      <c r="Y27" s="625"/>
      <c r="Z27" s="626">
        <v>6.9</v>
      </c>
      <c r="AA27" s="626"/>
      <c r="AB27" s="626"/>
      <c r="AC27" s="626"/>
      <c r="AD27" s="627" t="s">
        <v>108</v>
      </c>
      <c r="AE27" s="627"/>
      <c r="AF27" s="627"/>
      <c r="AG27" s="627"/>
      <c r="AH27" s="627"/>
      <c r="AI27" s="627"/>
      <c r="AJ27" s="627"/>
      <c r="AK27" s="627"/>
      <c r="AL27" s="628" t="s">
        <v>108</v>
      </c>
      <c r="AM27" s="629"/>
      <c r="AN27" s="629"/>
      <c r="AO27" s="630"/>
      <c r="AP27" s="620" t="s">
        <v>278</v>
      </c>
      <c r="AQ27" s="621"/>
      <c r="AR27" s="621"/>
      <c r="AS27" s="621"/>
      <c r="AT27" s="621"/>
      <c r="AU27" s="621"/>
      <c r="AV27" s="621"/>
      <c r="AW27" s="621"/>
      <c r="AX27" s="621"/>
      <c r="AY27" s="621"/>
      <c r="AZ27" s="621"/>
      <c r="BA27" s="621"/>
      <c r="BB27" s="621"/>
      <c r="BC27" s="621"/>
      <c r="BD27" s="621"/>
      <c r="BE27" s="621"/>
      <c r="BF27" s="622"/>
      <c r="BG27" s="623">
        <v>622307</v>
      </c>
      <c r="BH27" s="624"/>
      <c r="BI27" s="624"/>
      <c r="BJ27" s="624"/>
      <c r="BK27" s="624"/>
      <c r="BL27" s="624"/>
      <c r="BM27" s="624"/>
      <c r="BN27" s="625"/>
      <c r="BO27" s="626">
        <v>100</v>
      </c>
      <c r="BP27" s="626"/>
      <c r="BQ27" s="626"/>
      <c r="BR27" s="626"/>
      <c r="BS27" s="632">
        <v>2477</v>
      </c>
      <c r="BT27" s="624"/>
      <c r="BU27" s="624"/>
      <c r="BV27" s="624"/>
      <c r="BW27" s="624"/>
      <c r="BX27" s="624"/>
      <c r="BY27" s="624"/>
      <c r="BZ27" s="624"/>
      <c r="CA27" s="624"/>
      <c r="CB27" s="633"/>
      <c r="CD27" s="637" t="s">
        <v>279</v>
      </c>
      <c r="CE27" s="638"/>
      <c r="CF27" s="638"/>
      <c r="CG27" s="638"/>
      <c r="CH27" s="638"/>
      <c r="CI27" s="638"/>
      <c r="CJ27" s="638"/>
      <c r="CK27" s="638"/>
      <c r="CL27" s="638"/>
      <c r="CM27" s="638"/>
      <c r="CN27" s="638"/>
      <c r="CO27" s="638"/>
      <c r="CP27" s="638"/>
      <c r="CQ27" s="639"/>
      <c r="CR27" s="623">
        <v>427538</v>
      </c>
      <c r="CS27" s="655"/>
      <c r="CT27" s="655"/>
      <c r="CU27" s="655"/>
      <c r="CV27" s="655"/>
      <c r="CW27" s="655"/>
      <c r="CX27" s="655"/>
      <c r="CY27" s="656"/>
      <c r="CZ27" s="657">
        <v>6.1</v>
      </c>
      <c r="DA27" s="658"/>
      <c r="DB27" s="658"/>
      <c r="DC27" s="659"/>
      <c r="DD27" s="632">
        <v>159716</v>
      </c>
      <c r="DE27" s="655"/>
      <c r="DF27" s="655"/>
      <c r="DG27" s="655"/>
      <c r="DH27" s="655"/>
      <c r="DI27" s="655"/>
      <c r="DJ27" s="655"/>
      <c r="DK27" s="656"/>
      <c r="DL27" s="632">
        <v>116367</v>
      </c>
      <c r="DM27" s="655"/>
      <c r="DN27" s="655"/>
      <c r="DO27" s="655"/>
      <c r="DP27" s="655"/>
      <c r="DQ27" s="655"/>
      <c r="DR27" s="655"/>
      <c r="DS27" s="655"/>
      <c r="DT27" s="655"/>
      <c r="DU27" s="655"/>
      <c r="DV27" s="656"/>
      <c r="DW27" s="628">
        <v>3</v>
      </c>
      <c r="DX27" s="653"/>
      <c r="DY27" s="653"/>
      <c r="DZ27" s="653"/>
      <c r="EA27" s="653"/>
      <c r="EB27" s="653"/>
      <c r="EC27" s="654"/>
    </row>
    <row r="28" spans="2:133" ht="11.25" customHeight="1">
      <c r="B28" s="620" t="s">
        <v>280</v>
      </c>
      <c r="C28" s="621"/>
      <c r="D28" s="621"/>
      <c r="E28" s="621"/>
      <c r="F28" s="621"/>
      <c r="G28" s="621"/>
      <c r="H28" s="621"/>
      <c r="I28" s="621"/>
      <c r="J28" s="621"/>
      <c r="K28" s="621"/>
      <c r="L28" s="621"/>
      <c r="M28" s="621"/>
      <c r="N28" s="621"/>
      <c r="O28" s="621"/>
      <c r="P28" s="621"/>
      <c r="Q28" s="622"/>
      <c r="R28" s="623">
        <v>21647</v>
      </c>
      <c r="S28" s="624"/>
      <c r="T28" s="624"/>
      <c r="U28" s="624"/>
      <c r="V28" s="624"/>
      <c r="W28" s="624"/>
      <c r="X28" s="624"/>
      <c r="Y28" s="625"/>
      <c r="Z28" s="626">
        <v>0.3</v>
      </c>
      <c r="AA28" s="626"/>
      <c r="AB28" s="626"/>
      <c r="AC28" s="626"/>
      <c r="AD28" s="627">
        <v>5558</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281</v>
      </c>
      <c r="CE28" s="638"/>
      <c r="CF28" s="638"/>
      <c r="CG28" s="638"/>
      <c r="CH28" s="638"/>
      <c r="CI28" s="638"/>
      <c r="CJ28" s="638"/>
      <c r="CK28" s="638"/>
      <c r="CL28" s="638"/>
      <c r="CM28" s="638"/>
      <c r="CN28" s="638"/>
      <c r="CO28" s="638"/>
      <c r="CP28" s="638"/>
      <c r="CQ28" s="639"/>
      <c r="CR28" s="623">
        <v>677055</v>
      </c>
      <c r="CS28" s="624"/>
      <c r="CT28" s="624"/>
      <c r="CU28" s="624"/>
      <c r="CV28" s="624"/>
      <c r="CW28" s="624"/>
      <c r="CX28" s="624"/>
      <c r="CY28" s="625"/>
      <c r="CZ28" s="657">
        <v>9.6</v>
      </c>
      <c r="DA28" s="658"/>
      <c r="DB28" s="658"/>
      <c r="DC28" s="659"/>
      <c r="DD28" s="632">
        <v>672262</v>
      </c>
      <c r="DE28" s="624"/>
      <c r="DF28" s="624"/>
      <c r="DG28" s="624"/>
      <c r="DH28" s="624"/>
      <c r="DI28" s="624"/>
      <c r="DJ28" s="624"/>
      <c r="DK28" s="625"/>
      <c r="DL28" s="632">
        <v>672262</v>
      </c>
      <c r="DM28" s="624"/>
      <c r="DN28" s="624"/>
      <c r="DO28" s="624"/>
      <c r="DP28" s="624"/>
      <c r="DQ28" s="624"/>
      <c r="DR28" s="624"/>
      <c r="DS28" s="624"/>
      <c r="DT28" s="624"/>
      <c r="DU28" s="624"/>
      <c r="DV28" s="625"/>
      <c r="DW28" s="628">
        <v>17.2</v>
      </c>
      <c r="DX28" s="653"/>
      <c r="DY28" s="653"/>
      <c r="DZ28" s="653"/>
      <c r="EA28" s="653"/>
      <c r="EB28" s="653"/>
      <c r="EC28" s="654"/>
    </row>
    <row r="29" spans="2:133" ht="11.25" customHeight="1">
      <c r="B29" s="620" t="s">
        <v>282</v>
      </c>
      <c r="C29" s="621"/>
      <c r="D29" s="621"/>
      <c r="E29" s="621"/>
      <c r="F29" s="621"/>
      <c r="G29" s="621"/>
      <c r="H29" s="621"/>
      <c r="I29" s="621"/>
      <c r="J29" s="621"/>
      <c r="K29" s="621"/>
      <c r="L29" s="621"/>
      <c r="M29" s="621"/>
      <c r="N29" s="621"/>
      <c r="O29" s="621"/>
      <c r="P29" s="621"/>
      <c r="Q29" s="622"/>
      <c r="R29" s="623">
        <v>171189</v>
      </c>
      <c r="S29" s="624"/>
      <c r="T29" s="624"/>
      <c r="U29" s="624"/>
      <c r="V29" s="624"/>
      <c r="W29" s="624"/>
      <c r="X29" s="624"/>
      <c r="Y29" s="625"/>
      <c r="Z29" s="626">
        <v>2.2999999999999998</v>
      </c>
      <c r="AA29" s="626"/>
      <c r="AB29" s="626"/>
      <c r="AC29" s="626"/>
      <c r="AD29" s="627" t="s">
        <v>108</v>
      </c>
      <c r="AE29" s="627"/>
      <c r="AF29" s="627"/>
      <c r="AG29" s="627"/>
      <c r="AH29" s="627"/>
      <c r="AI29" s="627"/>
      <c r="AJ29" s="627"/>
      <c r="AK29" s="627"/>
      <c r="AL29" s="628" t="s">
        <v>108</v>
      </c>
      <c r="AM29" s="629"/>
      <c r="AN29" s="629"/>
      <c r="AO29" s="630"/>
      <c r="AP29" s="602" t="s">
        <v>201</v>
      </c>
      <c r="AQ29" s="603"/>
      <c r="AR29" s="603"/>
      <c r="AS29" s="603"/>
      <c r="AT29" s="603"/>
      <c r="AU29" s="603"/>
      <c r="AV29" s="603"/>
      <c r="AW29" s="603"/>
      <c r="AX29" s="603"/>
      <c r="AY29" s="603"/>
      <c r="AZ29" s="603"/>
      <c r="BA29" s="603"/>
      <c r="BB29" s="603"/>
      <c r="BC29" s="603"/>
      <c r="BD29" s="603"/>
      <c r="BE29" s="603"/>
      <c r="BF29" s="604"/>
      <c r="BG29" s="602" t="s">
        <v>283</v>
      </c>
      <c r="BH29" s="664"/>
      <c r="BI29" s="664"/>
      <c r="BJ29" s="664"/>
      <c r="BK29" s="664"/>
      <c r="BL29" s="664"/>
      <c r="BM29" s="664"/>
      <c r="BN29" s="664"/>
      <c r="BO29" s="664"/>
      <c r="BP29" s="664"/>
      <c r="BQ29" s="665"/>
      <c r="BR29" s="602" t="s">
        <v>284</v>
      </c>
      <c r="BS29" s="664"/>
      <c r="BT29" s="664"/>
      <c r="BU29" s="664"/>
      <c r="BV29" s="664"/>
      <c r="BW29" s="664"/>
      <c r="BX29" s="664"/>
      <c r="BY29" s="664"/>
      <c r="BZ29" s="664"/>
      <c r="CA29" s="664"/>
      <c r="CB29" s="665"/>
      <c r="CD29" s="684" t="s">
        <v>285</v>
      </c>
      <c r="CE29" s="685"/>
      <c r="CF29" s="637" t="s">
        <v>286</v>
      </c>
      <c r="CG29" s="638"/>
      <c r="CH29" s="638"/>
      <c r="CI29" s="638"/>
      <c r="CJ29" s="638"/>
      <c r="CK29" s="638"/>
      <c r="CL29" s="638"/>
      <c r="CM29" s="638"/>
      <c r="CN29" s="638"/>
      <c r="CO29" s="638"/>
      <c r="CP29" s="638"/>
      <c r="CQ29" s="639"/>
      <c r="CR29" s="623">
        <v>677055</v>
      </c>
      <c r="CS29" s="655"/>
      <c r="CT29" s="655"/>
      <c r="CU29" s="655"/>
      <c r="CV29" s="655"/>
      <c r="CW29" s="655"/>
      <c r="CX29" s="655"/>
      <c r="CY29" s="656"/>
      <c r="CZ29" s="657">
        <v>9.6</v>
      </c>
      <c r="DA29" s="658"/>
      <c r="DB29" s="658"/>
      <c r="DC29" s="659"/>
      <c r="DD29" s="632">
        <v>672262</v>
      </c>
      <c r="DE29" s="655"/>
      <c r="DF29" s="655"/>
      <c r="DG29" s="655"/>
      <c r="DH29" s="655"/>
      <c r="DI29" s="655"/>
      <c r="DJ29" s="655"/>
      <c r="DK29" s="656"/>
      <c r="DL29" s="632">
        <v>672262</v>
      </c>
      <c r="DM29" s="655"/>
      <c r="DN29" s="655"/>
      <c r="DO29" s="655"/>
      <c r="DP29" s="655"/>
      <c r="DQ29" s="655"/>
      <c r="DR29" s="655"/>
      <c r="DS29" s="655"/>
      <c r="DT29" s="655"/>
      <c r="DU29" s="655"/>
      <c r="DV29" s="656"/>
      <c r="DW29" s="628">
        <v>17.2</v>
      </c>
      <c r="DX29" s="653"/>
      <c r="DY29" s="653"/>
      <c r="DZ29" s="653"/>
      <c r="EA29" s="653"/>
      <c r="EB29" s="653"/>
      <c r="EC29" s="654"/>
    </row>
    <row r="30" spans="2:133" ht="11.25" customHeight="1">
      <c r="B30" s="620" t="s">
        <v>287</v>
      </c>
      <c r="C30" s="621"/>
      <c r="D30" s="621"/>
      <c r="E30" s="621"/>
      <c r="F30" s="621"/>
      <c r="G30" s="621"/>
      <c r="H30" s="621"/>
      <c r="I30" s="621"/>
      <c r="J30" s="621"/>
      <c r="K30" s="621"/>
      <c r="L30" s="621"/>
      <c r="M30" s="621"/>
      <c r="N30" s="621"/>
      <c r="O30" s="621"/>
      <c r="P30" s="621"/>
      <c r="Q30" s="622"/>
      <c r="R30" s="623">
        <v>212258</v>
      </c>
      <c r="S30" s="624"/>
      <c r="T30" s="624"/>
      <c r="U30" s="624"/>
      <c r="V30" s="624"/>
      <c r="W30" s="624"/>
      <c r="X30" s="624"/>
      <c r="Y30" s="625"/>
      <c r="Z30" s="626">
        <v>2.9</v>
      </c>
      <c r="AA30" s="626"/>
      <c r="AB30" s="626"/>
      <c r="AC30" s="626"/>
      <c r="AD30" s="627" t="s">
        <v>108</v>
      </c>
      <c r="AE30" s="627"/>
      <c r="AF30" s="627"/>
      <c r="AG30" s="627"/>
      <c r="AH30" s="627"/>
      <c r="AI30" s="627"/>
      <c r="AJ30" s="627"/>
      <c r="AK30" s="627"/>
      <c r="AL30" s="628" t="s">
        <v>108</v>
      </c>
      <c r="AM30" s="629"/>
      <c r="AN30" s="629"/>
      <c r="AO30" s="630"/>
      <c r="AP30" s="669" t="s">
        <v>288</v>
      </c>
      <c r="AQ30" s="670"/>
      <c r="AR30" s="670"/>
      <c r="AS30" s="670"/>
      <c r="AT30" s="675" t="s">
        <v>289</v>
      </c>
      <c r="AU30" s="182"/>
      <c r="AV30" s="182"/>
      <c r="AW30" s="182"/>
      <c r="AX30" s="609" t="s">
        <v>167</v>
      </c>
      <c r="AY30" s="610"/>
      <c r="AZ30" s="610"/>
      <c r="BA30" s="610"/>
      <c r="BB30" s="610"/>
      <c r="BC30" s="610"/>
      <c r="BD30" s="610"/>
      <c r="BE30" s="610"/>
      <c r="BF30" s="611"/>
      <c r="BG30" s="681">
        <v>98.8</v>
      </c>
      <c r="BH30" s="682"/>
      <c r="BI30" s="682"/>
      <c r="BJ30" s="682"/>
      <c r="BK30" s="682"/>
      <c r="BL30" s="682"/>
      <c r="BM30" s="618">
        <v>94.9</v>
      </c>
      <c r="BN30" s="682"/>
      <c r="BO30" s="682"/>
      <c r="BP30" s="682"/>
      <c r="BQ30" s="683"/>
      <c r="BR30" s="681">
        <v>98.5</v>
      </c>
      <c r="BS30" s="682"/>
      <c r="BT30" s="682"/>
      <c r="BU30" s="682"/>
      <c r="BV30" s="682"/>
      <c r="BW30" s="682"/>
      <c r="BX30" s="618">
        <v>94.7</v>
      </c>
      <c r="BY30" s="682"/>
      <c r="BZ30" s="682"/>
      <c r="CA30" s="682"/>
      <c r="CB30" s="683"/>
      <c r="CD30" s="686"/>
      <c r="CE30" s="687"/>
      <c r="CF30" s="637" t="s">
        <v>290</v>
      </c>
      <c r="CG30" s="638"/>
      <c r="CH30" s="638"/>
      <c r="CI30" s="638"/>
      <c r="CJ30" s="638"/>
      <c r="CK30" s="638"/>
      <c r="CL30" s="638"/>
      <c r="CM30" s="638"/>
      <c r="CN30" s="638"/>
      <c r="CO30" s="638"/>
      <c r="CP30" s="638"/>
      <c r="CQ30" s="639"/>
      <c r="CR30" s="623">
        <v>620074</v>
      </c>
      <c r="CS30" s="624"/>
      <c r="CT30" s="624"/>
      <c r="CU30" s="624"/>
      <c r="CV30" s="624"/>
      <c r="CW30" s="624"/>
      <c r="CX30" s="624"/>
      <c r="CY30" s="625"/>
      <c r="CZ30" s="657">
        <v>8.8000000000000007</v>
      </c>
      <c r="DA30" s="658"/>
      <c r="DB30" s="658"/>
      <c r="DC30" s="659"/>
      <c r="DD30" s="632">
        <v>615736</v>
      </c>
      <c r="DE30" s="624"/>
      <c r="DF30" s="624"/>
      <c r="DG30" s="624"/>
      <c r="DH30" s="624"/>
      <c r="DI30" s="624"/>
      <c r="DJ30" s="624"/>
      <c r="DK30" s="625"/>
      <c r="DL30" s="632">
        <v>615736</v>
      </c>
      <c r="DM30" s="624"/>
      <c r="DN30" s="624"/>
      <c r="DO30" s="624"/>
      <c r="DP30" s="624"/>
      <c r="DQ30" s="624"/>
      <c r="DR30" s="624"/>
      <c r="DS30" s="624"/>
      <c r="DT30" s="624"/>
      <c r="DU30" s="624"/>
      <c r="DV30" s="625"/>
      <c r="DW30" s="628">
        <v>15.7</v>
      </c>
      <c r="DX30" s="653"/>
      <c r="DY30" s="653"/>
      <c r="DZ30" s="653"/>
      <c r="EA30" s="653"/>
      <c r="EB30" s="653"/>
      <c r="EC30" s="654"/>
    </row>
    <row r="31" spans="2:133" ht="11.25" customHeight="1">
      <c r="B31" s="620" t="s">
        <v>291</v>
      </c>
      <c r="C31" s="621"/>
      <c r="D31" s="621"/>
      <c r="E31" s="621"/>
      <c r="F31" s="621"/>
      <c r="G31" s="621"/>
      <c r="H31" s="621"/>
      <c r="I31" s="621"/>
      <c r="J31" s="621"/>
      <c r="K31" s="621"/>
      <c r="L31" s="621"/>
      <c r="M31" s="621"/>
      <c r="N31" s="621"/>
      <c r="O31" s="621"/>
      <c r="P31" s="621"/>
      <c r="Q31" s="622"/>
      <c r="R31" s="623">
        <v>180019</v>
      </c>
      <c r="S31" s="624"/>
      <c r="T31" s="624"/>
      <c r="U31" s="624"/>
      <c r="V31" s="624"/>
      <c r="W31" s="624"/>
      <c r="X31" s="624"/>
      <c r="Y31" s="625"/>
      <c r="Z31" s="626">
        <v>2.4</v>
      </c>
      <c r="AA31" s="626"/>
      <c r="AB31" s="626"/>
      <c r="AC31" s="626"/>
      <c r="AD31" s="627" t="s">
        <v>108</v>
      </c>
      <c r="AE31" s="627"/>
      <c r="AF31" s="627"/>
      <c r="AG31" s="627"/>
      <c r="AH31" s="627"/>
      <c r="AI31" s="627"/>
      <c r="AJ31" s="627"/>
      <c r="AK31" s="627"/>
      <c r="AL31" s="628" t="s">
        <v>108</v>
      </c>
      <c r="AM31" s="629"/>
      <c r="AN31" s="629"/>
      <c r="AO31" s="630"/>
      <c r="AP31" s="671"/>
      <c r="AQ31" s="672"/>
      <c r="AR31" s="672"/>
      <c r="AS31" s="672"/>
      <c r="AT31" s="676"/>
      <c r="AU31" s="181" t="s">
        <v>292</v>
      </c>
      <c r="AV31" s="181"/>
      <c r="AW31" s="181"/>
      <c r="AX31" s="620" t="s">
        <v>293</v>
      </c>
      <c r="AY31" s="621"/>
      <c r="AZ31" s="621"/>
      <c r="BA31" s="621"/>
      <c r="BB31" s="621"/>
      <c r="BC31" s="621"/>
      <c r="BD31" s="621"/>
      <c r="BE31" s="621"/>
      <c r="BF31" s="622"/>
      <c r="BG31" s="678">
        <v>99.5</v>
      </c>
      <c r="BH31" s="655"/>
      <c r="BI31" s="655"/>
      <c r="BJ31" s="655"/>
      <c r="BK31" s="655"/>
      <c r="BL31" s="655"/>
      <c r="BM31" s="629">
        <v>97.6</v>
      </c>
      <c r="BN31" s="679"/>
      <c r="BO31" s="679"/>
      <c r="BP31" s="679"/>
      <c r="BQ31" s="680"/>
      <c r="BR31" s="678">
        <v>99.2</v>
      </c>
      <c r="BS31" s="655"/>
      <c r="BT31" s="655"/>
      <c r="BU31" s="655"/>
      <c r="BV31" s="655"/>
      <c r="BW31" s="655"/>
      <c r="BX31" s="629">
        <v>97.5</v>
      </c>
      <c r="BY31" s="679"/>
      <c r="BZ31" s="679"/>
      <c r="CA31" s="679"/>
      <c r="CB31" s="680"/>
      <c r="CD31" s="686"/>
      <c r="CE31" s="687"/>
      <c r="CF31" s="637" t="s">
        <v>294</v>
      </c>
      <c r="CG31" s="638"/>
      <c r="CH31" s="638"/>
      <c r="CI31" s="638"/>
      <c r="CJ31" s="638"/>
      <c r="CK31" s="638"/>
      <c r="CL31" s="638"/>
      <c r="CM31" s="638"/>
      <c r="CN31" s="638"/>
      <c r="CO31" s="638"/>
      <c r="CP31" s="638"/>
      <c r="CQ31" s="639"/>
      <c r="CR31" s="623">
        <v>56981</v>
      </c>
      <c r="CS31" s="655"/>
      <c r="CT31" s="655"/>
      <c r="CU31" s="655"/>
      <c r="CV31" s="655"/>
      <c r="CW31" s="655"/>
      <c r="CX31" s="655"/>
      <c r="CY31" s="656"/>
      <c r="CZ31" s="657">
        <v>0.8</v>
      </c>
      <c r="DA31" s="658"/>
      <c r="DB31" s="658"/>
      <c r="DC31" s="659"/>
      <c r="DD31" s="632">
        <v>56526</v>
      </c>
      <c r="DE31" s="655"/>
      <c r="DF31" s="655"/>
      <c r="DG31" s="655"/>
      <c r="DH31" s="655"/>
      <c r="DI31" s="655"/>
      <c r="DJ31" s="655"/>
      <c r="DK31" s="656"/>
      <c r="DL31" s="632">
        <v>56526</v>
      </c>
      <c r="DM31" s="655"/>
      <c r="DN31" s="655"/>
      <c r="DO31" s="655"/>
      <c r="DP31" s="655"/>
      <c r="DQ31" s="655"/>
      <c r="DR31" s="655"/>
      <c r="DS31" s="655"/>
      <c r="DT31" s="655"/>
      <c r="DU31" s="655"/>
      <c r="DV31" s="656"/>
      <c r="DW31" s="628">
        <v>1.4</v>
      </c>
      <c r="DX31" s="653"/>
      <c r="DY31" s="653"/>
      <c r="DZ31" s="653"/>
      <c r="EA31" s="653"/>
      <c r="EB31" s="653"/>
      <c r="EC31" s="654"/>
    </row>
    <row r="32" spans="2:133" ht="11.25" customHeight="1">
      <c r="B32" s="620" t="s">
        <v>295</v>
      </c>
      <c r="C32" s="621"/>
      <c r="D32" s="621"/>
      <c r="E32" s="621"/>
      <c r="F32" s="621"/>
      <c r="G32" s="621"/>
      <c r="H32" s="621"/>
      <c r="I32" s="621"/>
      <c r="J32" s="621"/>
      <c r="K32" s="621"/>
      <c r="L32" s="621"/>
      <c r="M32" s="621"/>
      <c r="N32" s="621"/>
      <c r="O32" s="621"/>
      <c r="P32" s="621"/>
      <c r="Q32" s="622"/>
      <c r="R32" s="623">
        <v>98280</v>
      </c>
      <c r="S32" s="624"/>
      <c r="T32" s="624"/>
      <c r="U32" s="624"/>
      <c r="V32" s="624"/>
      <c r="W32" s="624"/>
      <c r="X32" s="624"/>
      <c r="Y32" s="625"/>
      <c r="Z32" s="626">
        <v>1.3</v>
      </c>
      <c r="AA32" s="626"/>
      <c r="AB32" s="626"/>
      <c r="AC32" s="626"/>
      <c r="AD32" s="627">
        <v>508</v>
      </c>
      <c r="AE32" s="627"/>
      <c r="AF32" s="627"/>
      <c r="AG32" s="627"/>
      <c r="AH32" s="627"/>
      <c r="AI32" s="627"/>
      <c r="AJ32" s="627"/>
      <c r="AK32" s="627"/>
      <c r="AL32" s="628">
        <v>0</v>
      </c>
      <c r="AM32" s="629"/>
      <c r="AN32" s="629"/>
      <c r="AO32" s="630"/>
      <c r="AP32" s="673"/>
      <c r="AQ32" s="674"/>
      <c r="AR32" s="674"/>
      <c r="AS32" s="674"/>
      <c r="AT32" s="677"/>
      <c r="AU32" s="183"/>
      <c r="AV32" s="183"/>
      <c r="AW32" s="183"/>
      <c r="AX32" s="666" t="s">
        <v>296</v>
      </c>
      <c r="AY32" s="667"/>
      <c r="AZ32" s="667"/>
      <c r="BA32" s="667"/>
      <c r="BB32" s="667"/>
      <c r="BC32" s="667"/>
      <c r="BD32" s="667"/>
      <c r="BE32" s="667"/>
      <c r="BF32" s="668"/>
      <c r="BG32" s="690">
        <v>98</v>
      </c>
      <c r="BH32" s="691"/>
      <c r="BI32" s="691"/>
      <c r="BJ32" s="691"/>
      <c r="BK32" s="691"/>
      <c r="BL32" s="691"/>
      <c r="BM32" s="692">
        <v>91.7</v>
      </c>
      <c r="BN32" s="691"/>
      <c r="BO32" s="691"/>
      <c r="BP32" s="691"/>
      <c r="BQ32" s="693"/>
      <c r="BR32" s="690">
        <v>97.6</v>
      </c>
      <c r="BS32" s="691"/>
      <c r="BT32" s="691"/>
      <c r="BU32" s="691"/>
      <c r="BV32" s="691"/>
      <c r="BW32" s="691"/>
      <c r="BX32" s="692">
        <v>91.6</v>
      </c>
      <c r="BY32" s="691"/>
      <c r="BZ32" s="691"/>
      <c r="CA32" s="691"/>
      <c r="CB32" s="693"/>
      <c r="CD32" s="688"/>
      <c r="CE32" s="689"/>
      <c r="CF32" s="637" t="s">
        <v>297</v>
      </c>
      <c r="CG32" s="638"/>
      <c r="CH32" s="638"/>
      <c r="CI32" s="638"/>
      <c r="CJ32" s="638"/>
      <c r="CK32" s="638"/>
      <c r="CL32" s="638"/>
      <c r="CM32" s="638"/>
      <c r="CN32" s="638"/>
      <c r="CO32" s="638"/>
      <c r="CP32" s="638"/>
      <c r="CQ32" s="639"/>
      <c r="CR32" s="623" t="s">
        <v>108</v>
      </c>
      <c r="CS32" s="624"/>
      <c r="CT32" s="624"/>
      <c r="CU32" s="624"/>
      <c r="CV32" s="624"/>
      <c r="CW32" s="624"/>
      <c r="CX32" s="624"/>
      <c r="CY32" s="625"/>
      <c r="CZ32" s="657" t="s">
        <v>108</v>
      </c>
      <c r="DA32" s="658"/>
      <c r="DB32" s="658"/>
      <c r="DC32" s="659"/>
      <c r="DD32" s="632" t="s">
        <v>108</v>
      </c>
      <c r="DE32" s="624"/>
      <c r="DF32" s="624"/>
      <c r="DG32" s="624"/>
      <c r="DH32" s="624"/>
      <c r="DI32" s="624"/>
      <c r="DJ32" s="624"/>
      <c r="DK32" s="625"/>
      <c r="DL32" s="632" t="s">
        <v>108</v>
      </c>
      <c r="DM32" s="624"/>
      <c r="DN32" s="624"/>
      <c r="DO32" s="624"/>
      <c r="DP32" s="624"/>
      <c r="DQ32" s="624"/>
      <c r="DR32" s="624"/>
      <c r="DS32" s="624"/>
      <c r="DT32" s="624"/>
      <c r="DU32" s="624"/>
      <c r="DV32" s="625"/>
      <c r="DW32" s="628" t="s">
        <v>108</v>
      </c>
      <c r="DX32" s="653"/>
      <c r="DY32" s="653"/>
      <c r="DZ32" s="653"/>
      <c r="EA32" s="653"/>
      <c r="EB32" s="653"/>
      <c r="EC32" s="654"/>
    </row>
    <row r="33" spans="2:133" ht="11.25" customHeight="1">
      <c r="B33" s="620" t="s">
        <v>298</v>
      </c>
      <c r="C33" s="621"/>
      <c r="D33" s="621"/>
      <c r="E33" s="621"/>
      <c r="F33" s="621"/>
      <c r="G33" s="621"/>
      <c r="H33" s="621"/>
      <c r="I33" s="621"/>
      <c r="J33" s="621"/>
      <c r="K33" s="621"/>
      <c r="L33" s="621"/>
      <c r="M33" s="621"/>
      <c r="N33" s="621"/>
      <c r="O33" s="621"/>
      <c r="P33" s="621"/>
      <c r="Q33" s="622"/>
      <c r="R33" s="623">
        <v>1419100</v>
      </c>
      <c r="S33" s="624"/>
      <c r="T33" s="624"/>
      <c r="U33" s="624"/>
      <c r="V33" s="624"/>
      <c r="W33" s="624"/>
      <c r="X33" s="624"/>
      <c r="Y33" s="625"/>
      <c r="Z33" s="626">
        <v>19.2</v>
      </c>
      <c r="AA33" s="626"/>
      <c r="AB33" s="626"/>
      <c r="AC33" s="626"/>
      <c r="AD33" s="627" t="s">
        <v>108</v>
      </c>
      <c r="AE33" s="627"/>
      <c r="AF33" s="627"/>
      <c r="AG33" s="627"/>
      <c r="AH33" s="627"/>
      <c r="AI33" s="627"/>
      <c r="AJ33" s="627"/>
      <c r="AK33" s="627"/>
      <c r="AL33" s="628" t="s">
        <v>108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299</v>
      </c>
      <c r="CE33" s="638"/>
      <c r="CF33" s="638"/>
      <c r="CG33" s="638"/>
      <c r="CH33" s="638"/>
      <c r="CI33" s="638"/>
      <c r="CJ33" s="638"/>
      <c r="CK33" s="638"/>
      <c r="CL33" s="638"/>
      <c r="CM33" s="638"/>
      <c r="CN33" s="638"/>
      <c r="CO33" s="638"/>
      <c r="CP33" s="638"/>
      <c r="CQ33" s="639"/>
      <c r="CR33" s="623">
        <v>3032684</v>
      </c>
      <c r="CS33" s="655"/>
      <c r="CT33" s="655"/>
      <c r="CU33" s="655"/>
      <c r="CV33" s="655"/>
      <c r="CW33" s="655"/>
      <c r="CX33" s="655"/>
      <c r="CY33" s="656"/>
      <c r="CZ33" s="657">
        <v>43.1</v>
      </c>
      <c r="DA33" s="658"/>
      <c r="DB33" s="658"/>
      <c r="DC33" s="659"/>
      <c r="DD33" s="632">
        <v>2363818</v>
      </c>
      <c r="DE33" s="655"/>
      <c r="DF33" s="655"/>
      <c r="DG33" s="655"/>
      <c r="DH33" s="655"/>
      <c r="DI33" s="655"/>
      <c r="DJ33" s="655"/>
      <c r="DK33" s="656"/>
      <c r="DL33" s="632">
        <v>1624761</v>
      </c>
      <c r="DM33" s="655"/>
      <c r="DN33" s="655"/>
      <c r="DO33" s="655"/>
      <c r="DP33" s="655"/>
      <c r="DQ33" s="655"/>
      <c r="DR33" s="655"/>
      <c r="DS33" s="655"/>
      <c r="DT33" s="655"/>
      <c r="DU33" s="655"/>
      <c r="DV33" s="656"/>
      <c r="DW33" s="628">
        <v>41.5</v>
      </c>
      <c r="DX33" s="653"/>
      <c r="DY33" s="653"/>
      <c r="DZ33" s="653"/>
      <c r="EA33" s="653"/>
      <c r="EB33" s="653"/>
      <c r="EC33" s="654"/>
    </row>
    <row r="34" spans="2:133" ht="11.25" customHeight="1">
      <c r="B34" s="620" t="s">
        <v>300</v>
      </c>
      <c r="C34" s="621"/>
      <c r="D34" s="621"/>
      <c r="E34" s="621"/>
      <c r="F34" s="621"/>
      <c r="G34" s="621"/>
      <c r="H34" s="621"/>
      <c r="I34" s="621"/>
      <c r="J34" s="621"/>
      <c r="K34" s="621"/>
      <c r="L34" s="621"/>
      <c r="M34" s="621"/>
      <c r="N34" s="621"/>
      <c r="O34" s="621"/>
      <c r="P34" s="621"/>
      <c r="Q34" s="622"/>
      <c r="R34" s="623" t="s">
        <v>108</v>
      </c>
      <c r="S34" s="624"/>
      <c r="T34" s="624"/>
      <c r="U34" s="624"/>
      <c r="V34" s="624"/>
      <c r="W34" s="624"/>
      <c r="X34" s="624"/>
      <c r="Y34" s="625"/>
      <c r="Z34" s="626" t="s">
        <v>108</v>
      </c>
      <c r="AA34" s="626"/>
      <c r="AB34" s="626"/>
      <c r="AC34" s="626"/>
      <c r="AD34" s="627" t="s">
        <v>108</v>
      </c>
      <c r="AE34" s="627"/>
      <c r="AF34" s="627"/>
      <c r="AG34" s="627"/>
      <c r="AH34" s="627"/>
      <c r="AI34" s="627"/>
      <c r="AJ34" s="627"/>
      <c r="AK34" s="627"/>
      <c r="AL34" s="628" t="s">
        <v>108</v>
      </c>
      <c r="AM34" s="629"/>
      <c r="AN34" s="629"/>
      <c r="AO34" s="630"/>
      <c r="AP34" s="186"/>
      <c r="AQ34" s="602" t="s">
        <v>301</v>
      </c>
      <c r="AR34" s="603"/>
      <c r="AS34" s="603"/>
      <c r="AT34" s="603"/>
      <c r="AU34" s="603"/>
      <c r="AV34" s="603"/>
      <c r="AW34" s="603"/>
      <c r="AX34" s="603"/>
      <c r="AY34" s="603"/>
      <c r="AZ34" s="603"/>
      <c r="BA34" s="603"/>
      <c r="BB34" s="603"/>
      <c r="BC34" s="603"/>
      <c r="BD34" s="603"/>
      <c r="BE34" s="603"/>
      <c r="BF34" s="604"/>
      <c r="BG34" s="602" t="s">
        <v>302</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303</v>
      </c>
      <c r="CE34" s="638"/>
      <c r="CF34" s="638"/>
      <c r="CG34" s="638"/>
      <c r="CH34" s="638"/>
      <c r="CI34" s="638"/>
      <c r="CJ34" s="638"/>
      <c r="CK34" s="638"/>
      <c r="CL34" s="638"/>
      <c r="CM34" s="638"/>
      <c r="CN34" s="638"/>
      <c r="CO34" s="638"/>
      <c r="CP34" s="638"/>
      <c r="CQ34" s="639"/>
      <c r="CR34" s="623">
        <v>808729</v>
      </c>
      <c r="CS34" s="624"/>
      <c r="CT34" s="624"/>
      <c r="CU34" s="624"/>
      <c r="CV34" s="624"/>
      <c r="CW34" s="624"/>
      <c r="CX34" s="624"/>
      <c r="CY34" s="625"/>
      <c r="CZ34" s="657">
        <v>11.5</v>
      </c>
      <c r="DA34" s="658"/>
      <c r="DB34" s="658"/>
      <c r="DC34" s="659"/>
      <c r="DD34" s="632">
        <v>599576</v>
      </c>
      <c r="DE34" s="624"/>
      <c r="DF34" s="624"/>
      <c r="DG34" s="624"/>
      <c r="DH34" s="624"/>
      <c r="DI34" s="624"/>
      <c r="DJ34" s="624"/>
      <c r="DK34" s="625"/>
      <c r="DL34" s="632">
        <v>482162</v>
      </c>
      <c r="DM34" s="624"/>
      <c r="DN34" s="624"/>
      <c r="DO34" s="624"/>
      <c r="DP34" s="624"/>
      <c r="DQ34" s="624"/>
      <c r="DR34" s="624"/>
      <c r="DS34" s="624"/>
      <c r="DT34" s="624"/>
      <c r="DU34" s="624"/>
      <c r="DV34" s="625"/>
      <c r="DW34" s="628">
        <v>12.3</v>
      </c>
      <c r="DX34" s="653"/>
      <c r="DY34" s="653"/>
      <c r="DZ34" s="653"/>
      <c r="EA34" s="653"/>
      <c r="EB34" s="653"/>
      <c r="EC34" s="654"/>
    </row>
    <row r="35" spans="2:133" ht="11.25" customHeight="1">
      <c r="B35" s="620" t="s">
        <v>304</v>
      </c>
      <c r="C35" s="621"/>
      <c r="D35" s="621"/>
      <c r="E35" s="621"/>
      <c r="F35" s="621"/>
      <c r="G35" s="621"/>
      <c r="H35" s="621"/>
      <c r="I35" s="621"/>
      <c r="J35" s="621"/>
      <c r="K35" s="621"/>
      <c r="L35" s="621"/>
      <c r="M35" s="621"/>
      <c r="N35" s="621"/>
      <c r="O35" s="621"/>
      <c r="P35" s="621"/>
      <c r="Q35" s="622"/>
      <c r="R35" s="623">
        <v>191900</v>
      </c>
      <c r="S35" s="624"/>
      <c r="T35" s="624"/>
      <c r="U35" s="624"/>
      <c r="V35" s="624"/>
      <c r="W35" s="624"/>
      <c r="X35" s="624"/>
      <c r="Y35" s="625"/>
      <c r="Z35" s="626">
        <v>2.6</v>
      </c>
      <c r="AA35" s="626"/>
      <c r="AB35" s="626"/>
      <c r="AC35" s="626"/>
      <c r="AD35" s="627" t="s">
        <v>108</v>
      </c>
      <c r="AE35" s="627"/>
      <c r="AF35" s="627"/>
      <c r="AG35" s="627"/>
      <c r="AH35" s="627"/>
      <c r="AI35" s="627"/>
      <c r="AJ35" s="627"/>
      <c r="AK35" s="627"/>
      <c r="AL35" s="628" t="s">
        <v>108</v>
      </c>
      <c r="AM35" s="629"/>
      <c r="AN35" s="629"/>
      <c r="AO35" s="630"/>
      <c r="AP35" s="186"/>
      <c r="AQ35" s="634" t="s">
        <v>305</v>
      </c>
      <c r="AR35" s="635"/>
      <c r="AS35" s="635"/>
      <c r="AT35" s="635"/>
      <c r="AU35" s="635"/>
      <c r="AV35" s="635"/>
      <c r="AW35" s="635"/>
      <c r="AX35" s="635"/>
      <c r="AY35" s="636"/>
      <c r="AZ35" s="612">
        <v>766706</v>
      </c>
      <c r="BA35" s="613"/>
      <c r="BB35" s="613"/>
      <c r="BC35" s="613"/>
      <c r="BD35" s="613"/>
      <c r="BE35" s="613"/>
      <c r="BF35" s="694"/>
      <c r="BG35" s="634" t="s">
        <v>306</v>
      </c>
      <c r="BH35" s="635"/>
      <c r="BI35" s="635"/>
      <c r="BJ35" s="635"/>
      <c r="BK35" s="635"/>
      <c r="BL35" s="635"/>
      <c r="BM35" s="635"/>
      <c r="BN35" s="635"/>
      <c r="BO35" s="635"/>
      <c r="BP35" s="635"/>
      <c r="BQ35" s="635"/>
      <c r="BR35" s="635"/>
      <c r="BS35" s="635"/>
      <c r="BT35" s="635"/>
      <c r="BU35" s="636"/>
      <c r="BV35" s="612">
        <v>50851</v>
      </c>
      <c r="BW35" s="613"/>
      <c r="BX35" s="613"/>
      <c r="BY35" s="613"/>
      <c r="BZ35" s="613"/>
      <c r="CA35" s="613"/>
      <c r="CB35" s="694"/>
      <c r="CD35" s="637" t="s">
        <v>307</v>
      </c>
      <c r="CE35" s="638"/>
      <c r="CF35" s="638"/>
      <c r="CG35" s="638"/>
      <c r="CH35" s="638"/>
      <c r="CI35" s="638"/>
      <c r="CJ35" s="638"/>
      <c r="CK35" s="638"/>
      <c r="CL35" s="638"/>
      <c r="CM35" s="638"/>
      <c r="CN35" s="638"/>
      <c r="CO35" s="638"/>
      <c r="CP35" s="638"/>
      <c r="CQ35" s="639"/>
      <c r="CR35" s="623">
        <v>228203</v>
      </c>
      <c r="CS35" s="655"/>
      <c r="CT35" s="655"/>
      <c r="CU35" s="655"/>
      <c r="CV35" s="655"/>
      <c r="CW35" s="655"/>
      <c r="CX35" s="655"/>
      <c r="CY35" s="656"/>
      <c r="CZ35" s="657">
        <v>3.2</v>
      </c>
      <c r="DA35" s="658"/>
      <c r="DB35" s="658"/>
      <c r="DC35" s="659"/>
      <c r="DD35" s="632">
        <v>169994</v>
      </c>
      <c r="DE35" s="655"/>
      <c r="DF35" s="655"/>
      <c r="DG35" s="655"/>
      <c r="DH35" s="655"/>
      <c r="DI35" s="655"/>
      <c r="DJ35" s="655"/>
      <c r="DK35" s="656"/>
      <c r="DL35" s="632">
        <v>169994</v>
      </c>
      <c r="DM35" s="655"/>
      <c r="DN35" s="655"/>
      <c r="DO35" s="655"/>
      <c r="DP35" s="655"/>
      <c r="DQ35" s="655"/>
      <c r="DR35" s="655"/>
      <c r="DS35" s="655"/>
      <c r="DT35" s="655"/>
      <c r="DU35" s="655"/>
      <c r="DV35" s="656"/>
      <c r="DW35" s="628">
        <v>4.3</v>
      </c>
      <c r="DX35" s="653"/>
      <c r="DY35" s="653"/>
      <c r="DZ35" s="653"/>
      <c r="EA35" s="653"/>
      <c r="EB35" s="653"/>
      <c r="EC35" s="654"/>
    </row>
    <row r="36" spans="2:133" ht="11.25" customHeight="1">
      <c r="B36" s="666" t="s">
        <v>308</v>
      </c>
      <c r="C36" s="667"/>
      <c r="D36" s="667"/>
      <c r="E36" s="667"/>
      <c r="F36" s="667"/>
      <c r="G36" s="667"/>
      <c r="H36" s="667"/>
      <c r="I36" s="667"/>
      <c r="J36" s="667"/>
      <c r="K36" s="667"/>
      <c r="L36" s="667"/>
      <c r="M36" s="667"/>
      <c r="N36" s="667"/>
      <c r="O36" s="667"/>
      <c r="P36" s="667"/>
      <c r="Q36" s="668"/>
      <c r="R36" s="695">
        <v>7396263</v>
      </c>
      <c r="S36" s="696"/>
      <c r="T36" s="696"/>
      <c r="U36" s="696"/>
      <c r="V36" s="696"/>
      <c r="W36" s="696"/>
      <c r="X36" s="696"/>
      <c r="Y36" s="697"/>
      <c r="Z36" s="698">
        <v>100</v>
      </c>
      <c r="AA36" s="698"/>
      <c r="AB36" s="698"/>
      <c r="AC36" s="698"/>
      <c r="AD36" s="699">
        <v>3723547</v>
      </c>
      <c r="AE36" s="699"/>
      <c r="AF36" s="699"/>
      <c r="AG36" s="699"/>
      <c r="AH36" s="699"/>
      <c r="AI36" s="699"/>
      <c r="AJ36" s="699"/>
      <c r="AK36" s="699"/>
      <c r="AL36" s="700">
        <v>100</v>
      </c>
      <c r="AM36" s="692"/>
      <c r="AN36" s="692"/>
      <c r="AO36" s="701"/>
      <c r="AQ36" s="702" t="s">
        <v>309</v>
      </c>
      <c r="AR36" s="703"/>
      <c r="AS36" s="703"/>
      <c r="AT36" s="703"/>
      <c r="AU36" s="703"/>
      <c r="AV36" s="703"/>
      <c r="AW36" s="703"/>
      <c r="AX36" s="703"/>
      <c r="AY36" s="704"/>
      <c r="AZ36" s="623">
        <v>248994</v>
      </c>
      <c r="BA36" s="624"/>
      <c r="BB36" s="624"/>
      <c r="BC36" s="624"/>
      <c r="BD36" s="655"/>
      <c r="BE36" s="655"/>
      <c r="BF36" s="680"/>
      <c r="BG36" s="637" t="s">
        <v>310</v>
      </c>
      <c r="BH36" s="638"/>
      <c r="BI36" s="638"/>
      <c r="BJ36" s="638"/>
      <c r="BK36" s="638"/>
      <c r="BL36" s="638"/>
      <c r="BM36" s="638"/>
      <c r="BN36" s="638"/>
      <c r="BO36" s="638"/>
      <c r="BP36" s="638"/>
      <c r="BQ36" s="638"/>
      <c r="BR36" s="638"/>
      <c r="BS36" s="638"/>
      <c r="BT36" s="638"/>
      <c r="BU36" s="639"/>
      <c r="BV36" s="623">
        <v>43242</v>
      </c>
      <c r="BW36" s="624"/>
      <c r="BX36" s="624"/>
      <c r="BY36" s="624"/>
      <c r="BZ36" s="624"/>
      <c r="CA36" s="624"/>
      <c r="CB36" s="633"/>
      <c r="CD36" s="637" t="s">
        <v>311</v>
      </c>
      <c r="CE36" s="638"/>
      <c r="CF36" s="638"/>
      <c r="CG36" s="638"/>
      <c r="CH36" s="638"/>
      <c r="CI36" s="638"/>
      <c r="CJ36" s="638"/>
      <c r="CK36" s="638"/>
      <c r="CL36" s="638"/>
      <c r="CM36" s="638"/>
      <c r="CN36" s="638"/>
      <c r="CO36" s="638"/>
      <c r="CP36" s="638"/>
      <c r="CQ36" s="639"/>
      <c r="CR36" s="623">
        <v>1094078</v>
      </c>
      <c r="CS36" s="624"/>
      <c r="CT36" s="624"/>
      <c r="CU36" s="624"/>
      <c r="CV36" s="624"/>
      <c r="CW36" s="624"/>
      <c r="CX36" s="624"/>
      <c r="CY36" s="625"/>
      <c r="CZ36" s="657">
        <v>15.6</v>
      </c>
      <c r="DA36" s="658"/>
      <c r="DB36" s="658"/>
      <c r="DC36" s="659"/>
      <c r="DD36" s="632">
        <v>800165</v>
      </c>
      <c r="DE36" s="624"/>
      <c r="DF36" s="624"/>
      <c r="DG36" s="624"/>
      <c r="DH36" s="624"/>
      <c r="DI36" s="624"/>
      <c r="DJ36" s="624"/>
      <c r="DK36" s="625"/>
      <c r="DL36" s="632">
        <v>679922</v>
      </c>
      <c r="DM36" s="624"/>
      <c r="DN36" s="624"/>
      <c r="DO36" s="624"/>
      <c r="DP36" s="624"/>
      <c r="DQ36" s="624"/>
      <c r="DR36" s="624"/>
      <c r="DS36" s="624"/>
      <c r="DT36" s="624"/>
      <c r="DU36" s="624"/>
      <c r="DV36" s="625"/>
      <c r="DW36" s="628">
        <v>17.399999999999999</v>
      </c>
      <c r="DX36" s="653"/>
      <c r="DY36" s="653"/>
      <c r="DZ36" s="653"/>
      <c r="EA36" s="653"/>
      <c r="EB36" s="653"/>
      <c r="EC36" s="654"/>
    </row>
    <row r="37" spans="2:133" ht="11.25" customHeight="1">
      <c r="AQ37" s="702" t="s">
        <v>312</v>
      </c>
      <c r="AR37" s="703"/>
      <c r="AS37" s="703"/>
      <c r="AT37" s="703"/>
      <c r="AU37" s="703"/>
      <c r="AV37" s="703"/>
      <c r="AW37" s="703"/>
      <c r="AX37" s="703"/>
      <c r="AY37" s="704"/>
      <c r="AZ37" s="623">
        <v>120000</v>
      </c>
      <c r="BA37" s="624"/>
      <c r="BB37" s="624"/>
      <c r="BC37" s="624"/>
      <c r="BD37" s="655"/>
      <c r="BE37" s="655"/>
      <c r="BF37" s="680"/>
      <c r="BG37" s="637" t="s">
        <v>313</v>
      </c>
      <c r="BH37" s="638"/>
      <c r="BI37" s="638"/>
      <c r="BJ37" s="638"/>
      <c r="BK37" s="638"/>
      <c r="BL37" s="638"/>
      <c r="BM37" s="638"/>
      <c r="BN37" s="638"/>
      <c r="BO37" s="638"/>
      <c r="BP37" s="638"/>
      <c r="BQ37" s="638"/>
      <c r="BR37" s="638"/>
      <c r="BS37" s="638"/>
      <c r="BT37" s="638"/>
      <c r="BU37" s="639"/>
      <c r="BV37" s="623">
        <v>959</v>
      </c>
      <c r="BW37" s="624"/>
      <c r="BX37" s="624"/>
      <c r="BY37" s="624"/>
      <c r="BZ37" s="624"/>
      <c r="CA37" s="624"/>
      <c r="CB37" s="633"/>
      <c r="CD37" s="637" t="s">
        <v>314</v>
      </c>
      <c r="CE37" s="638"/>
      <c r="CF37" s="638"/>
      <c r="CG37" s="638"/>
      <c r="CH37" s="638"/>
      <c r="CI37" s="638"/>
      <c r="CJ37" s="638"/>
      <c r="CK37" s="638"/>
      <c r="CL37" s="638"/>
      <c r="CM37" s="638"/>
      <c r="CN37" s="638"/>
      <c r="CO37" s="638"/>
      <c r="CP37" s="638"/>
      <c r="CQ37" s="639"/>
      <c r="CR37" s="623">
        <v>321354</v>
      </c>
      <c r="CS37" s="655"/>
      <c r="CT37" s="655"/>
      <c r="CU37" s="655"/>
      <c r="CV37" s="655"/>
      <c r="CW37" s="655"/>
      <c r="CX37" s="655"/>
      <c r="CY37" s="656"/>
      <c r="CZ37" s="657">
        <v>4.5999999999999996</v>
      </c>
      <c r="DA37" s="658"/>
      <c r="DB37" s="658"/>
      <c r="DC37" s="659"/>
      <c r="DD37" s="632">
        <v>321354</v>
      </c>
      <c r="DE37" s="655"/>
      <c r="DF37" s="655"/>
      <c r="DG37" s="655"/>
      <c r="DH37" s="655"/>
      <c r="DI37" s="655"/>
      <c r="DJ37" s="655"/>
      <c r="DK37" s="656"/>
      <c r="DL37" s="632">
        <v>309719</v>
      </c>
      <c r="DM37" s="655"/>
      <c r="DN37" s="655"/>
      <c r="DO37" s="655"/>
      <c r="DP37" s="655"/>
      <c r="DQ37" s="655"/>
      <c r="DR37" s="655"/>
      <c r="DS37" s="655"/>
      <c r="DT37" s="655"/>
      <c r="DU37" s="655"/>
      <c r="DV37" s="656"/>
      <c r="DW37" s="628">
        <v>7.9</v>
      </c>
      <c r="DX37" s="653"/>
      <c r="DY37" s="653"/>
      <c r="DZ37" s="653"/>
      <c r="EA37" s="653"/>
      <c r="EB37" s="653"/>
      <c r="EC37" s="654"/>
    </row>
    <row r="38" spans="2:133" ht="11.25" customHeight="1">
      <c r="AQ38" s="702" t="s">
        <v>315</v>
      </c>
      <c r="AR38" s="703"/>
      <c r="AS38" s="703"/>
      <c r="AT38" s="703"/>
      <c r="AU38" s="703"/>
      <c r="AV38" s="703"/>
      <c r="AW38" s="703"/>
      <c r="AX38" s="703"/>
      <c r="AY38" s="704"/>
      <c r="AZ38" s="623">
        <v>43170</v>
      </c>
      <c r="BA38" s="624"/>
      <c r="BB38" s="624"/>
      <c r="BC38" s="624"/>
      <c r="BD38" s="655"/>
      <c r="BE38" s="655"/>
      <c r="BF38" s="680"/>
      <c r="BG38" s="637" t="s">
        <v>316</v>
      </c>
      <c r="BH38" s="638"/>
      <c r="BI38" s="638"/>
      <c r="BJ38" s="638"/>
      <c r="BK38" s="638"/>
      <c r="BL38" s="638"/>
      <c r="BM38" s="638"/>
      <c r="BN38" s="638"/>
      <c r="BO38" s="638"/>
      <c r="BP38" s="638"/>
      <c r="BQ38" s="638"/>
      <c r="BR38" s="638"/>
      <c r="BS38" s="638"/>
      <c r="BT38" s="638"/>
      <c r="BU38" s="639"/>
      <c r="BV38" s="623">
        <v>1677</v>
      </c>
      <c r="BW38" s="624"/>
      <c r="BX38" s="624"/>
      <c r="BY38" s="624"/>
      <c r="BZ38" s="624"/>
      <c r="CA38" s="624"/>
      <c r="CB38" s="633"/>
      <c r="CD38" s="637" t="s">
        <v>317</v>
      </c>
      <c r="CE38" s="638"/>
      <c r="CF38" s="638"/>
      <c r="CG38" s="638"/>
      <c r="CH38" s="638"/>
      <c r="CI38" s="638"/>
      <c r="CJ38" s="638"/>
      <c r="CK38" s="638"/>
      <c r="CL38" s="638"/>
      <c r="CM38" s="638"/>
      <c r="CN38" s="638"/>
      <c r="CO38" s="638"/>
      <c r="CP38" s="638"/>
      <c r="CQ38" s="639"/>
      <c r="CR38" s="623">
        <v>702585</v>
      </c>
      <c r="CS38" s="624"/>
      <c r="CT38" s="624"/>
      <c r="CU38" s="624"/>
      <c r="CV38" s="624"/>
      <c r="CW38" s="624"/>
      <c r="CX38" s="624"/>
      <c r="CY38" s="625"/>
      <c r="CZ38" s="657">
        <v>10</v>
      </c>
      <c r="DA38" s="658"/>
      <c r="DB38" s="658"/>
      <c r="DC38" s="659"/>
      <c r="DD38" s="632">
        <v>629738</v>
      </c>
      <c r="DE38" s="624"/>
      <c r="DF38" s="624"/>
      <c r="DG38" s="624"/>
      <c r="DH38" s="624"/>
      <c r="DI38" s="624"/>
      <c r="DJ38" s="624"/>
      <c r="DK38" s="625"/>
      <c r="DL38" s="632">
        <v>292683</v>
      </c>
      <c r="DM38" s="624"/>
      <c r="DN38" s="624"/>
      <c r="DO38" s="624"/>
      <c r="DP38" s="624"/>
      <c r="DQ38" s="624"/>
      <c r="DR38" s="624"/>
      <c r="DS38" s="624"/>
      <c r="DT38" s="624"/>
      <c r="DU38" s="624"/>
      <c r="DV38" s="625"/>
      <c r="DW38" s="628">
        <v>7.5</v>
      </c>
      <c r="DX38" s="653"/>
      <c r="DY38" s="653"/>
      <c r="DZ38" s="653"/>
      <c r="EA38" s="653"/>
      <c r="EB38" s="653"/>
      <c r="EC38" s="654"/>
    </row>
    <row r="39" spans="2:133" ht="11.25" customHeight="1">
      <c r="AQ39" s="702" t="s">
        <v>318</v>
      </c>
      <c r="AR39" s="703"/>
      <c r="AS39" s="703"/>
      <c r="AT39" s="703"/>
      <c r="AU39" s="703"/>
      <c r="AV39" s="703"/>
      <c r="AW39" s="703"/>
      <c r="AX39" s="703"/>
      <c r="AY39" s="704"/>
      <c r="AZ39" s="623">
        <v>20951</v>
      </c>
      <c r="BA39" s="624"/>
      <c r="BB39" s="624"/>
      <c r="BC39" s="624"/>
      <c r="BD39" s="655"/>
      <c r="BE39" s="655"/>
      <c r="BF39" s="680"/>
      <c r="BG39" s="708" t="s">
        <v>319</v>
      </c>
      <c r="BH39" s="709"/>
      <c r="BI39" s="709"/>
      <c r="BJ39" s="709"/>
      <c r="BK39" s="709"/>
      <c r="BL39" s="187"/>
      <c r="BM39" s="638" t="s">
        <v>320</v>
      </c>
      <c r="BN39" s="638"/>
      <c r="BO39" s="638"/>
      <c r="BP39" s="638"/>
      <c r="BQ39" s="638"/>
      <c r="BR39" s="638"/>
      <c r="BS39" s="638"/>
      <c r="BT39" s="638"/>
      <c r="BU39" s="639"/>
      <c r="BV39" s="623">
        <v>75</v>
      </c>
      <c r="BW39" s="624"/>
      <c r="BX39" s="624"/>
      <c r="BY39" s="624"/>
      <c r="BZ39" s="624"/>
      <c r="CA39" s="624"/>
      <c r="CB39" s="633"/>
      <c r="CD39" s="637" t="s">
        <v>321</v>
      </c>
      <c r="CE39" s="638"/>
      <c r="CF39" s="638"/>
      <c r="CG39" s="638"/>
      <c r="CH39" s="638"/>
      <c r="CI39" s="638"/>
      <c r="CJ39" s="638"/>
      <c r="CK39" s="638"/>
      <c r="CL39" s="638"/>
      <c r="CM39" s="638"/>
      <c r="CN39" s="638"/>
      <c r="CO39" s="638"/>
      <c r="CP39" s="638"/>
      <c r="CQ39" s="639"/>
      <c r="CR39" s="623">
        <v>184089</v>
      </c>
      <c r="CS39" s="655"/>
      <c r="CT39" s="655"/>
      <c r="CU39" s="655"/>
      <c r="CV39" s="655"/>
      <c r="CW39" s="655"/>
      <c r="CX39" s="655"/>
      <c r="CY39" s="656"/>
      <c r="CZ39" s="657">
        <v>2.6</v>
      </c>
      <c r="DA39" s="658"/>
      <c r="DB39" s="658"/>
      <c r="DC39" s="659"/>
      <c r="DD39" s="632">
        <v>164345</v>
      </c>
      <c r="DE39" s="655"/>
      <c r="DF39" s="655"/>
      <c r="DG39" s="655"/>
      <c r="DH39" s="655"/>
      <c r="DI39" s="655"/>
      <c r="DJ39" s="655"/>
      <c r="DK39" s="656"/>
      <c r="DL39" s="632" t="s">
        <v>108</v>
      </c>
      <c r="DM39" s="655"/>
      <c r="DN39" s="655"/>
      <c r="DO39" s="655"/>
      <c r="DP39" s="655"/>
      <c r="DQ39" s="655"/>
      <c r="DR39" s="655"/>
      <c r="DS39" s="655"/>
      <c r="DT39" s="655"/>
      <c r="DU39" s="655"/>
      <c r="DV39" s="656"/>
      <c r="DW39" s="628" t="s">
        <v>108</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322</v>
      </c>
      <c r="AR40" s="703"/>
      <c r="AS40" s="703"/>
      <c r="AT40" s="703"/>
      <c r="AU40" s="703"/>
      <c r="AV40" s="703"/>
      <c r="AW40" s="703"/>
      <c r="AX40" s="703"/>
      <c r="AY40" s="704"/>
      <c r="AZ40" s="623">
        <v>118642</v>
      </c>
      <c r="BA40" s="624"/>
      <c r="BB40" s="624"/>
      <c r="BC40" s="624"/>
      <c r="BD40" s="655"/>
      <c r="BE40" s="655"/>
      <c r="BF40" s="680"/>
      <c r="BG40" s="708"/>
      <c r="BH40" s="709"/>
      <c r="BI40" s="709"/>
      <c r="BJ40" s="709"/>
      <c r="BK40" s="709"/>
      <c r="BL40" s="187"/>
      <c r="BM40" s="638" t="s">
        <v>323</v>
      </c>
      <c r="BN40" s="638"/>
      <c r="BO40" s="638"/>
      <c r="BP40" s="638"/>
      <c r="BQ40" s="638"/>
      <c r="BR40" s="638"/>
      <c r="BS40" s="638"/>
      <c r="BT40" s="638"/>
      <c r="BU40" s="639"/>
      <c r="BV40" s="623">
        <v>104</v>
      </c>
      <c r="BW40" s="624"/>
      <c r="BX40" s="624"/>
      <c r="BY40" s="624"/>
      <c r="BZ40" s="624"/>
      <c r="CA40" s="624"/>
      <c r="CB40" s="633"/>
      <c r="CD40" s="637" t="s">
        <v>324</v>
      </c>
      <c r="CE40" s="638"/>
      <c r="CF40" s="638"/>
      <c r="CG40" s="638"/>
      <c r="CH40" s="638"/>
      <c r="CI40" s="638"/>
      <c r="CJ40" s="638"/>
      <c r="CK40" s="638"/>
      <c r="CL40" s="638"/>
      <c r="CM40" s="638"/>
      <c r="CN40" s="638"/>
      <c r="CO40" s="638"/>
      <c r="CP40" s="638"/>
      <c r="CQ40" s="639"/>
      <c r="CR40" s="623">
        <v>15000</v>
      </c>
      <c r="CS40" s="624"/>
      <c r="CT40" s="624"/>
      <c r="CU40" s="624"/>
      <c r="CV40" s="624"/>
      <c r="CW40" s="624"/>
      <c r="CX40" s="624"/>
      <c r="CY40" s="625"/>
      <c r="CZ40" s="657">
        <v>0.2</v>
      </c>
      <c r="DA40" s="658"/>
      <c r="DB40" s="658"/>
      <c r="DC40" s="659"/>
      <c r="DD40" s="632" t="s">
        <v>108</v>
      </c>
      <c r="DE40" s="624"/>
      <c r="DF40" s="624"/>
      <c r="DG40" s="624"/>
      <c r="DH40" s="624"/>
      <c r="DI40" s="624"/>
      <c r="DJ40" s="624"/>
      <c r="DK40" s="625"/>
      <c r="DL40" s="632" t="s">
        <v>108</v>
      </c>
      <c r="DM40" s="624"/>
      <c r="DN40" s="624"/>
      <c r="DO40" s="624"/>
      <c r="DP40" s="624"/>
      <c r="DQ40" s="624"/>
      <c r="DR40" s="624"/>
      <c r="DS40" s="624"/>
      <c r="DT40" s="624"/>
      <c r="DU40" s="624"/>
      <c r="DV40" s="625"/>
      <c r="DW40" s="628" t="s">
        <v>108</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325</v>
      </c>
      <c r="AR41" s="644"/>
      <c r="AS41" s="644"/>
      <c r="AT41" s="644"/>
      <c r="AU41" s="644"/>
      <c r="AV41" s="644"/>
      <c r="AW41" s="644"/>
      <c r="AX41" s="644"/>
      <c r="AY41" s="645"/>
      <c r="AZ41" s="695">
        <v>214949</v>
      </c>
      <c r="BA41" s="696"/>
      <c r="BB41" s="696"/>
      <c r="BC41" s="696"/>
      <c r="BD41" s="691"/>
      <c r="BE41" s="691"/>
      <c r="BF41" s="693"/>
      <c r="BG41" s="710"/>
      <c r="BH41" s="711"/>
      <c r="BI41" s="711"/>
      <c r="BJ41" s="711"/>
      <c r="BK41" s="711"/>
      <c r="BL41" s="189"/>
      <c r="BM41" s="644" t="s">
        <v>326</v>
      </c>
      <c r="BN41" s="644"/>
      <c r="BO41" s="644"/>
      <c r="BP41" s="644"/>
      <c r="BQ41" s="644"/>
      <c r="BR41" s="644"/>
      <c r="BS41" s="644"/>
      <c r="BT41" s="644"/>
      <c r="BU41" s="645"/>
      <c r="BV41" s="695">
        <v>277</v>
      </c>
      <c r="BW41" s="696"/>
      <c r="BX41" s="696"/>
      <c r="BY41" s="696"/>
      <c r="BZ41" s="696"/>
      <c r="CA41" s="696"/>
      <c r="CB41" s="705"/>
      <c r="CD41" s="637" t="s">
        <v>327</v>
      </c>
      <c r="CE41" s="638"/>
      <c r="CF41" s="638"/>
      <c r="CG41" s="638"/>
      <c r="CH41" s="638"/>
      <c r="CI41" s="638"/>
      <c r="CJ41" s="638"/>
      <c r="CK41" s="638"/>
      <c r="CL41" s="638"/>
      <c r="CM41" s="638"/>
      <c r="CN41" s="638"/>
      <c r="CO41" s="638"/>
      <c r="CP41" s="638"/>
      <c r="CQ41" s="639"/>
      <c r="CR41" s="623" t="s">
        <v>213</v>
      </c>
      <c r="CS41" s="655"/>
      <c r="CT41" s="655"/>
      <c r="CU41" s="655"/>
      <c r="CV41" s="655"/>
      <c r="CW41" s="655"/>
      <c r="CX41" s="655"/>
      <c r="CY41" s="656"/>
      <c r="CZ41" s="657" t="s">
        <v>213</v>
      </c>
      <c r="DA41" s="658"/>
      <c r="DB41" s="658"/>
      <c r="DC41" s="659"/>
      <c r="DD41" s="632" t="s">
        <v>213</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329</v>
      </c>
      <c r="CE42" s="621"/>
      <c r="CF42" s="621"/>
      <c r="CG42" s="621"/>
      <c r="CH42" s="621"/>
      <c r="CI42" s="621"/>
      <c r="CJ42" s="621"/>
      <c r="CK42" s="621"/>
      <c r="CL42" s="621"/>
      <c r="CM42" s="621"/>
      <c r="CN42" s="621"/>
      <c r="CO42" s="621"/>
      <c r="CP42" s="621"/>
      <c r="CQ42" s="622"/>
      <c r="CR42" s="623">
        <v>1975110</v>
      </c>
      <c r="CS42" s="624"/>
      <c r="CT42" s="624"/>
      <c r="CU42" s="624"/>
      <c r="CV42" s="624"/>
      <c r="CW42" s="624"/>
      <c r="CX42" s="624"/>
      <c r="CY42" s="625"/>
      <c r="CZ42" s="657">
        <v>28.1</v>
      </c>
      <c r="DA42" s="706"/>
      <c r="DB42" s="706"/>
      <c r="DC42" s="707"/>
      <c r="DD42" s="632">
        <v>330353</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331</v>
      </c>
      <c r="CE43" s="621"/>
      <c r="CF43" s="621"/>
      <c r="CG43" s="621"/>
      <c r="CH43" s="621"/>
      <c r="CI43" s="621"/>
      <c r="CJ43" s="621"/>
      <c r="CK43" s="621"/>
      <c r="CL43" s="621"/>
      <c r="CM43" s="621"/>
      <c r="CN43" s="621"/>
      <c r="CO43" s="621"/>
      <c r="CP43" s="621"/>
      <c r="CQ43" s="622"/>
      <c r="CR43" s="623">
        <v>52096</v>
      </c>
      <c r="CS43" s="655"/>
      <c r="CT43" s="655"/>
      <c r="CU43" s="655"/>
      <c r="CV43" s="655"/>
      <c r="CW43" s="655"/>
      <c r="CX43" s="655"/>
      <c r="CY43" s="656"/>
      <c r="CZ43" s="657">
        <v>0.7</v>
      </c>
      <c r="DA43" s="658"/>
      <c r="DB43" s="658"/>
      <c r="DC43" s="659"/>
      <c r="DD43" s="632">
        <v>52096</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332</v>
      </c>
      <c r="CD44" s="729" t="s">
        <v>285</v>
      </c>
      <c r="CE44" s="730"/>
      <c r="CF44" s="620" t="s">
        <v>333</v>
      </c>
      <c r="CG44" s="621"/>
      <c r="CH44" s="621"/>
      <c r="CI44" s="621"/>
      <c r="CJ44" s="621"/>
      <c r="CK44" s="621"/>
      <c r="CL44" s="621"/>
      <c r="CM44" s="621"/>
      <c r="CN44" s="621"/>
      <c r="CO44" s="621"/>
      <c r="CP44" s="621"/>
      <c r="CQ44" s="622"/>
      <c r="CR44" s="623">
        <v>1930405</v>
      </c>
      <c r="CS44" s="624"/>
      <c r="CT44" s="624"/>
      <c r="CU44" s="624"/>
      <c r="CV44" s="624"/>
      <c r="CW44" s="624"/>
      <c r="CX44" s="624"/>
      <c r="CY44" s="625"/>
      <c r="CZ44" s="657">
        <v>27.4</v>
      </c>
      <c r="DA44" s="706"/>
      <c r="DB44" s="706"/>
      <c r="DC44" s="707"/>
      <c r="DD44" s="632">
        <v>312714</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334</v>
      </c>
      <c r="CG45" s="621"/>
      <c r="CH45" s="621"/>
      <c r="CI45" s="621"/>
      <c r="CJ45" s="621"/>
      <c r="CK45" s="621"/>
      <c r="CL45" s="621"/>
      <c r="CM45" s="621"/>
      <c r="CN45" s="621"/>
      <c r="CO45" s="621"/>
      <c r="CP45" s="621"/>
      <c r="CQ45" s="622"/>
      <c r="CR45" s="623">
        <v>762236</v>
      </c>
      <c r="CS45" s="655"/>
      <c r="CT45" s="655"/>
      <c r="CU45" s="655"/>
      <c r="CV45" s="655"/>
      <c r="CW45" s="655"/>
      <c r="CX45" s="655"/>
      <c r="CY45" s="656"/>
      <c r="CZ45" s="657">
        <v>10.8</v>
      </c>
      <c r="DA45" s="658"/>
      <c r="DB45" s="658"/>
      <c r="DC45" s="659"/>
      <c r="DD45" s="632">
        <v>44962</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335</v>
      </c>
      <c r="CG46" s="621"/>
      <c r="CH46" s="621"/>
      <c r="CI46" s="621"/>
      <c r="CJ46" s="621"/>
      <c r="CK46" s="621"/>
      <c r="CL46" s="621"/>
      <c r="CM46" s="621"/>
      <c r="CN46" s="621"/>
      <c r="CO46" s="621"/>
      <c r="CP46" s="621"/>
      <c r="CQ46" s="622"/>
      <c r="CR46" s="623">
        <v>1132278</v>
      </c>
      <c r="CS46" s="624"/>
      <c r="CT46" s="624"/>
      <c r="CU46" s="624"/>
      <c r="CV46" s="624"/>
      <c r="CW46" s="624"/>
      <c r="CX46" s="624"/>
      <c r="CY46" s="625"/>
      <c r="CZ46" s="657">
        <v>16.100000000000001</v>
      </c>
      <c r="DA46" s="706"/>
      <c r="DB46" s="706"/>
      <c r="DC46" s="707"/>
      <c r="DD46" s="632">
        <v>261293</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336</v>
      </c>
      <c r="CG47" s="621"/>
      <c r="CH47" s="621"/>
      <c r="CI47" s="621"/>
      <c r="CJ47" s="621"/>
      <c r="CK47" s="621"/>
      <c r="CL47" s="621"/>
      <c r="CM47" s="621"/>
      <c r="CN47" s="621"/>
      <c r="CO47" s="621"/>
      <c r="CP47" s="621"/>
      <c r="CQ47" s="622"/>
      <c r="CR47" s="623">
        <v>44705</v>
      </c>
      <c r="CS47" s="655"/>
      <c r="CT47" s="655"/>
      <c r="CU47" s="655"/>
      <c r="CV47" s="655"/>
      <c r="CW47" s="655"/>
      <c r="CX47" s="655"/>
      <c r="CY47" s="656"/>
      <c r="CZ47" s="657">
        <v>0.6</v>
      </c>
      <c r="DA47" s="658"/>
      <c r="DB47" s="658"/>
      <c r="DC47" s="659"/>
      <c r="DD47" s="632">
        <v>17639</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337</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338</v>
      </c>
      <c r="CE49" s="667"/>
      <c r="CF49" s="667"/>
      <c r="CG49" s="667"/>
      <c r="CH49" s="667"/>
      <c r="CI49" s="667"/>
      <c r="CJ49" s="667"/>
      <c r="CK49" s="667"/>
      <c r="CL49" s="667"/>
      <c r="CM49" s="667"/>
      <c r="CN49" s="667"/>
      <c r="CO49" s="667"/>
      <c r="CP49" s="667"/>
      <c r="CQ49" s="668"/>
      <c r="CR49" s="695">
        <v>7034525</v>
      </c>
      <c r="CS49" s="691"/>
      <c r="CT49" s="691"/>
      <c r="CU49" s="691"/>
      <c r="CV49" s="691"/>
      <c r="CW49" s="691"/>
      <c r="CX49" s="691"/>
      <c r="CY49" s="718"/>
      <c r="CZ49" s="719">
        <v>100</v>
      </c>
      <c r="DA49" s="720"/>
      <c r="DB49" s="720"/>
      <c r="DC49" s="721"/>
      <c r="DD49" s="722">
        <v>4354474</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114"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340</v>
      </c>
      <c r="DK2" s="765"/>
      <c r="DL2" s="765"/>
      <c r="DM2" s="765"/>
      <c r="DN2" s="765"/>
      <c r="DO2" s="766"/>
      <c r="DP2" s="200"/>
      <c r="DQ2" s="764" t="s">
        <v>341</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342</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344</v>
      </c>
      <c r="B5" s="759"/>
      <c r="C5" s="759"/>
      <c r="D5" s="759"/>
      <c r="E5" s="759"/>
      <c r="F5" s="759"/>
      <c r="G5" s="759"/>
      <c r="H5" s="759"/>
      <c r="I5" s="759"/>
      <c r="J5" s="759"/>
      <c r="K5" s="759"/>
      <c r="L5" s="759"/>
      <c r="M5" s="759"/>
      <c r="N5" s="759"/>
      <c r="O5" s="759"/>
      <c r="P5" s="760"/>
      <c r="Q5" s="735" t="s">
        <v>345</v>
      </c>
      <c r="R5" s="736"/>
      <c r="S5" s="736"/>
      <c r="T5" s="736"/>
      <c r="U5" s="737"/>
      <c r="V5" s="735" t="s">
        <v>346</v>
      </c>
      <c r="W5" s="736"/>
      <c r="X5" s="736"/>
      <c r="Y5" s="736"/>
      <c r="Z5" s="737"/>
      <c r="AA5" s="735" t="s">
        <v>347</v>
      </c>
      <c r="AB5" s="736"/>
      <c r="AC5" s="736"/>
      <c r="AD5" s="736"/>
      <c r="AE5" s="736"/>
      <c r="AF5" s="768" t="s">
        <v>348</v>
      </c>
      <c r="AG5" s="736"/>
      <c r="AH5" s="736"/>
      <c r="AI5" s="736"/>
      <c r="AJ5" s="747"/>
      <c r="AK5" s="736" t="s">
        <v>349</v>
      </c>
      <c r="AL5" s="736"/>
      <c r="AM5" s="736"/>
      <c r="AN5" s="736"/>
      <c r="AO5" s="737"/>
      <c r="AP5" s="735" t="s">
        <v>350</v>
      </c>
      <c r="AQ5" s="736"/>
      <c r="AR5" s="736"/>
      <c r="AS5" s="736"/>
      <c r="AT5" s="737"/>
      <c r="AU5" s="735" t="s">
        <v>351</v>
      </c>
      <c r="AV5" s="736"/>
      <c r="AW5" s="736"/>
      <c r="AX5" s="736"/>
      <c r="AY5" s="747"/>
      <c r="AZ5" s="207"/>
      <c r="BA5" s="207"/>
      <c r="BB5" s="207"/>
      <c r="BC5" s="207"/>
      <c r="BD5" s="207"/>
      <c r="BE5" s="208"/>
      <c r="BF5" s="208"/>
      <c r="BG5" s="208"/>
      <c r="BH5" s="208"/>
      <c r="BI5" s="208"/>
      <c r="BJ5" s="208"/>
      <c r="BK5" s="208"/>
      <c r="BL5" s="208"/>
      <c r="BM5" s="208"/>
      <c r="BN5" s="208"/>
      <c r="BO5" s="208"/>
      <c r="BP5" s="208"/>
      <c r="BQ5" s="758" t="s">
        <v>352</v>
      </c>
      <c r="BR5" s="759"/>
      <c r="BS5" s="759"/>
      <c r="BT5" s="759"/>
      <c r="BU5" s="759"/>
      <c r="BV5" s="759"/>
      <c r="BW5" s="759"/>
      <c r="BX5" s="759"/>
      <c r="BY5" s="759"/>
      <c r="BZ5" s="759"/>
      <c r="CA5" s="759"/>
      <c r="CB5" s="759"/>
      <c r="CC5" s="759"/>
      <c r="CD5" s="759"/>
      <c r="CE5" s="759"/>
      <c r="CF5" s="759"/>
      <c r="CG5" s="760"/>
      <c r="CH5" s="735" t="s">
        <v>353</v>
      </c>
      <c r="CI5" s="736"/>
      <c r="CJ5" s="736"/>
      <c r="CK5" s="736"/>
      <c r="CL5" s="737"/>
      <c r="CM5" s="735" t="s">
        <v>354</v>
      </c>
      <c r="CN5" s="736"/>
      <c r="CO5" s="736"/>
      <c r="CP5" s="736"/>
      <c r="CQ5" s="737"/>
      <c r="CR5" s="735" t="s">
        <v>355</v>
      </c>
      <c r="CS5" s="736"/>
      <c r="CT5" s="736"/>
      <c r="CU5" s="736"/>
      <c r="CV5" s="737"/>
      <c r="CW5" s="735" t="s">
        <v>356</v>
      </c>
      <c r="CX5" s="736"/>
      <c r="CY5" s="736"/>
      <c r="CZ5" s="736"/>
      <c r="DA5" s="737"/>
      <c r="DB5" s="735" t="s">
        <v>357</v>
      </c>
      <c r="DC5" s="736"/>
      <c r="DD5" s="736"/>
      <c r="DE5" s="736"/>
      <c r="DF5" s="737"/>
      <c r="DG5" s="741" t="s">
        <v>358</v>
      </c>
      <c r="DH5" s="742"/>
      <c r="DI5" s="742"/>
      <c r="DJ5" s="742"/>
      <c r="DK5" s="743"/>
      <c r="DL5" s="741" t="s">
        <v>359</v>
      </c>
      <c r="DM5" s="742"/>
      <c r="DN5" s="742"/>
      <c r="DO5" s="742"/>
      <c r="DP5" s="743"/>
      <c r="DQ5" s="735" t="s">
        <v>360</v>
      </c>
      <c r="DR5" s="736"/>
      <c r="DS5" s="736"/>
      <c r="DT5" s="736"/>
      <c r="DU5" s="737"/>
      <c r="DV5" s="735" t="s">
        <v>351</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361</v>
      </c>
      <c r="C7" s="750"/>
      <c r="D7" s="750"/>
      <c r="E7" s="750"/>
      <c r="F7" s="750"/>
      <c r="G7" s="750"/>
      <c r="H7" s="750"/>
      <c r="I7" s="750"/>
      <c r="J7" s="750"/>
      <c r="K7" s="750"/>
      <c r="L7" s="750"/>
      <c r="M7" s="750"/>
      <c r="N7" s="750"/>
      <c r="O7" s="750"/>
      <c r="P7" s="751"/>
      <c r="Q7" s="752">
        <v>7396</v>
      </c>
      <c r="R7" s="753"/>
      <c r="S7" s="753"/>
      <c r="T7" s="753"/>
      <c r="U7" s="753"/>
      <c r="V7" s="753">
        <v>7035</v>
      </c>
      <c r="W7" s="753"/>
      <c r="X7" s="753"/>
      <c r="Y7" s="753"/>
      <c r="Z7" s="753"/>
      <c r="AA7" s="753">
        <v>362</v>
      </c>
      <c r="AB7" s="753"/>
      <c r="AC7" s="753"/>
      <c r="AD7" s="753"/>
      <c r="AE7" s="754"/>
      <c r="AF7" s="755">
        <v>304</v>
      </c>
      <c r="AG7" s="756"/>
      <c r="AH7" s="756"/>
      <c r="AI7" s="756"/>
      <c r="AJ7" s="757"/>
      <c r="AK7" s="792">
        <v>212</v>
      </c>
      <c r="AL7" s="793"/>
      <c r="AM7" s="793"/>
      <c r="AN7" s="793"/>
      <c r="AO7" s="793"/>
      <c r="AP7" s="793">
        <v>7087</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549</v>
      </c>
      <c r="BT7" s="797"/>
      <c r="BU7" s="797"/>
      <c r="BV7" s="797"/>
      <c r="BW7" s="797"/>
      <c r="BX7" s="797"/>
      <c r="BY7" s="797"/>
      <c r="BZ7" s="797"/>
      <c r="CA7" s="797"/>
      <c r="CB7" s="797"/>
      <c r="CC7" s="797"/>
      <c r="CD7" s="797"/>
      <c r="CE7" s="797"/>
      <c r="CF7" s="797"/>
      <c r="CG7" s="798"/>
      <c r="CH7" s="789">
        <v>-2</v>
      </c>
      <c r="CI7" s="790"/>
      <c r="CJ7" s="790"/>
      <c r="CK7" s="790"/>
      <c r="CL7" s="791"/>
      <c r="CM7" s="789">
        <v>9</v>
      </c>
      <c r="CN7" s="790"/>
      <c r="CO7" s="790"/>
      <c r="CP7" s="790"/>
      <c r="CQ7" s="791"/>
      <c r="CR7" s="789">
        <v>16</v>
      </c>
      <c r="CS7" s="790"/>
      <c r="CT7" s="790"/>
      <c r="CU7" s="790"/>
      <c r="CV7" s="791"/>
      <c r="CW7" s="789">
        <v>12</v>
      </c>
      <c r="CX7" s="790"/>
      <c r="CY7" s="790"/>
      <c r="CZ7" s="790"/>
      <c r="DA7" s="791"/>
      <c r="DB7" s="789" t="s">
        <v>567</v>
      </c>
      <c r="DC7" s="790"/>
      <c r="DD7" s="790"/>
      <c r="DE7" s="790"/>
      <c r="DF7" s="791"/>
      <c r="DG7" s="789" t="s">
        <v>567</v>
      </c>
      <c r="DH7" s="790"/>
      <c r="DI7" s="790"/>
      <c r="DJ7" s="790"/>
      <c r="DK7" s="791"/>
      <c r="DL7" s="789" t="s">
        <v>567</v>
      </c>
      <c r="DM7" s="790"/>
      <c r="DN7" s="790"/>
      <c r="DO7" s="790"/>
      <c r="DP7" s="791"/>
      <c r="DQ7" s="789" t="s">
        <v>567</v>
      </c>
      <c r="DR7" s="790"/>
      <c r="DS7" s="790"/>
      <c r="DT7" s="790"/>
      <c r="DU7" s="791"/>
      <c r="DV7" s="770"/>
      <c r="DW7" s="771"/>
      <c r="DX7" s="771"/>
      <c r="DY7" s="771"/>
      <c r="DZ7" s="772"/>
      <c r="EA7" s="205"/>
    </row>
    <row r="8" spans="1:131" s="206" customFormat="1" ht="26.25" customHeight="1">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550</v>
      </c>
      <c r="BT8" s="787"/>
      <c r="BU8" s="787"/>
      <c r="BV8" s="787"/>
      <c r="BW8" s="787"/>
      <c r="BX8" s="787"/>
      <c r="BY8" s="787"/>
      <c r="BZ8" s="787"/>
      <c r="CA8" s="787"/>
      <c r="CB8" s="787"/>
      <c r="CC8" s="787"/>
      <c r="CD8" s="787"/>
      <c r="CE8" s="787"/>
      <c r="CF8" s="787"/>
      <c r="CG8" s="788"/>
      <c r="CH8" s="799">
        <v>-6</v>
      </c>
      <c r="CI8" s="800"/>
      <c r="CJ8" s="800"/>
      <c r="CK8" s="800"/>
      <c r="CL8" s="801"/>
      <c r="CM8" s="799">
        <v>27</v>
      </c>
      <c r="CN8" s="800"/>
      <c r="CO8" s="800"/>
      <c r="CP8" s="800"/>
      <c r="CQ8" s="801"/>
      <c r="CR8" s="799">
        <v>77</v>
      </c>
      <c r="CS8" s="800"/>
      <c r="CT8" s="800"/>
      <c r="CU8" s="800"/>
      <c r="CV8" s="801"/>
      <c r="CW8" s="799">
        <v>5</v>
      </c>
      <c r="CX8" s="800"/>
      <c r="CY8" s="800"/>
      <c r="CZ8" s="800"/>
      <c r="DA8" s="801"/>
      <c r="DB8" s="799" t="s">
        <v>567</v>
      </c>
      <c r="DC8" s="800"/>
      <c r="DD8" s="800"/>
      <c r="DE8" s="800"/>
      <c r="DF8" s="801"/>
      <c r="DG8" s="799" t="s">
        <v>567</v>
      </c>
      <c r="DH8" s="800"/>
      <c r="DI8" s="800"/>
      <c r="DJ8" s="800"/>
      <c r="DK8" s="801"/>
      <c r="DL8" s="799" t="s">
        <v>567</v>
      </c>
      <c r="DM8" s="800"/>
      <c r="DN8" s="800"/>
      <c r="DO8" s="800"/>
      <c r="DP8" s="801"/>
      <c r="DQ8" s="799" t="s">
        <v>567</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569</v>
      </c>
      <c r="BT9" s="787"/>
      <c r="BU9" s="787"/>
      <c r="BV9" s="787"/>
      <c r="BW9" s="787"/>
      <c r="BX9" s="787"/>
      <c r="BY9" s="787"/>
      <c r="BZ9" s="787"/>
      <c r="CA9" s="787"/>
      <c r="CB9" s="787"/>
      <c r="CC9" s="787"/>
      <c r="CD9" s="787"/>
      <c r="CE9" s="787"/>
      <c r="CF9" s="787"/>
      <c r="CG9" s="788"/>
      <c r="CH9" s="799">
        <v>0</v>
      </c>
      <c r="CI9" s="800"/>
      <c r="CJ9" s="800"/>
      <c r="CK9" s="800"/>
      <c r="CL9" s="801"/>
      <c r="CM9" s="799">
        <v>50</v>
      </c>
      <c r="CN9" s="800"/>
      <c r="CO9" s="800"/>
      <c r="CP9" s="800"/>
      <c r="CQ9" s="801"/>
      <c r="CR9" s="799">
        <v>5</v>
      </c>
      <c r="CS9" s="800"/>
      <c r="CT9" s="800"/>
      <c r="CU9" s="800"/>
      <c r="CV9" s="801"/>
      <c r="CW9" s="799" t="s">
        <v>567</v>
      </c>
      <c r="CX9" s="800"/>
      <c r="CY9" s="800"/>
      <c r="CZ9" s="800"/>
      <c r="DA9" s="801"/>
      <c r="DB9" s="799" t="s">
        <v>567</v>
      </c>
      <c r="DC9" s="800"/>
      <c r="DD9" s="800"/>
      <c r="DE9" s="800"/>
      <c r="DF9" s="801"/>
      <c r="DG9" s="799" t="s">
        <v>567</v>
      </c>
      <c r="DH9" s="800"/>
      <c r="DI9" s="800"/>
      <c r="DJ9" s="800"/>
      <c r="DK9" s="801"/>
      <c r="DL9" s="799" t="s">
        <v>567</v>
      </c>
      <c r="DM9" s="800"/>
      <c r="DN9" s="800"/>
      <c r="DO9" s="800"/>
      <c r="DP9" s="801"/>
      <c r="DQ9" s="799" t="s">
        <v>567</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t="s">
        <v>551</v>
      </c>
      <c r="BT10" s="787"/>
      <c r="BU10" s="787"/>
      <c r="BV10" s="787"/>
      <c r="BW10" s="787"/>
      <c r="BX10" s="787"/>
      <c r="BY10" s="787"/>
      <c r="BZ10" s="787"/>
      <c r="CA10" s="787"/>
      <c r="CB10" s="787"/>
      <c r="CC10" s="787"/>
      <c r="CD10" s="787"/>
      <c r="CE10" s="787"/>
      <c r="CF10" s="787"/>
      <c r="CG10" s="788"/>
      <c r="CH10" s="799">
        <v>4</v>
      </c>
      <c r="CI10" s="800"/>
      <c r="CJ10" s="800"/>
      <c r="CK10" s="800"/>
      <c r="CL10" s="801"/>
      <c r="CM10" s="799">
        <v>11</v>
      </c>
      <c r="CN10" s="800"/>
      <c r="CO10" s="800"/>
      <c r="CP10" s="800"/>
      <c r="CQ10" s="801"/>
      <c r="CR10" s="799">
        <v>19</v>
      </c>
      <c r="CS10" s="800"/>
      <c r="CT10" s="800"/>
      <c r="CU10" s="800"/>
      <c r="CV10" s="801"/>
      <c r="CW10" s="799" t="s">
        <v>567</v>
      </c>
      <c r="CX10" s="800"/>
      <c r="CY10" s="800"/>
      <c r="CZ10" s="800"/>
      <c r="DA10" s="801"/>
      <c r="DB10" s="799" t="s">
        <v>567</v>
      </c>
      <c r="DC10" s="800"/>
      <c r="DD10" s="800"/>
      <c r="DE10" s="800"/>
      <c r="DF10" s="801"/>
      <c r="DG10" s="799" t="s">
        <v>567</v>
      </c>
      <c r="DH10" s="800"/>
      <c r="DI10" s="800"/>
      <c r="DJ10" s="800"/>
      <c r="DK10" s="801"/>
      <c r="DL10" s="799" t="s">
        <v>567</v>
      </c>
      <c r="DM10" s="800"/>
      <c r="DN10" s="800"/>
      <c r="DO10" s="800"/>
      <c r="DP10" s="801"/>
      <c r="DQ10" s="799" t="s">
        <v>567</v>
      </c>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t="s">
        <v>552</v>
      </c>
      <c r="BT11" s="787"/>
      <c r="BU11" s="787"/>
      <c r="BV11" s="787"/>
      <c r="BW11" s="787"/>
      <c r="BX11" s="787"/>
      <c r="BY11" s="787"/>
      <c r="BZ11" s="787"/>
      <c r="CA11" s="787"/>
      <c r="CB11" s="787"/>
      <c r="CC11" s="787"/>
      <c r="CD11" s="787"/>
      <c r="CE11" s="787"/>
      <c r="CF11" s="787"/>
      <c r="CG11" s="788"/>
      <c r="CH11" s="799">
        <v>4</v>
      </c>
      <c r="CI11" s="800"/>
      <c r="CJ11" s="800"/>
      <c r="CK11" s="800"/>
      <c r="CL11" s="801"/>
      <c r="CM11" s="799">
        <v>9</v>
      </c>
      <c r="CN11" s="800"/>
      <c r="CO11" s="800"/>
      <c r="CP11" s="800"/>
      <c r="CQ11" s="801"/>
      <c r="CR11" s="799">
        <v>4</v>
      </c>
      <c r="CS11" s="800"/>
      <c r="CT11" s="800"/>
      <c r="CU11" s="800"/>
      <c r="CV11" s="801"/>
      <c r="CW11" s="799" t="s">
        <v>567</v>
      </c>
      <c r="CX11" s="800"/>
      <c r="CY11" s="800"/>
      <c r="CZ11" s="800"/>
      <c r="DA11" s="801"/>
      <c r="DB11" s="799" t="s">
        <v>567</v>
      </c>
      <c r="DC11" s="800"/>
      <c r="DD11" s="800"/>
      <c r="DE11" s="800"/>
      <c r="DF11" s="801"/>
      <c r="DG11" s="799" t="s">
        <v>567</v>
      </c>
      <c r="DH11" s="800"/>
      <c r="DI11" s="800"/>
      <c r="DJ11" s="800"/>
      <c r="DK11" s="801"/>
      <c r="DL11" s="799" t="s">
        <v>567</v>
      </c>
      <c r="DM11" s="800"/>
      <c r="DN11" s="800"/>
      <c r="DO11" s="800"/>
      <c r="DP11" s="801"/>
      <c r="DQ11" s="799" t="s">
        <v>567</v>
      </c>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t="s">
        <v>553</v>
      </c>
      <c r="BT12" s="787"/>
      <c r="BU12" s="787"/>
      <c r="BV12" s="787"/>
      <c r="BW12" s="787"/>
      <c r="BX12" s="787"/>
      <c r="BY12" s="787"/>
      <c r="BZ12" s="787"/>
      <c r="CA12" s="787"/>
      <c r="CB12" s="787"/>
      <c r="CC12" s="787"/>
      <c r="CD12" s="787"/>
      <c r="CE12" s="787"/>
      <c r="CF12" s="787"/>
      <c r="CG12" s="788"/>
      <c r="CH12" s="799">
        <v>-1</v>
      </c>
      <c r="CI12" s="800"/>
      <c r="CJ12" s="800"/>
      <c r="CK12" s="800"/>
      <c r="CL12" s="801"/>
      <c r="CM12" s="799">
        <v>-3</v>
      </c>
      <c r="CN12" s="800"/>
      <c r="CO12" s="800"/>
      <c r="CP12" s="800"/>
      <c r="CQ12" s="801"/>
      <c r="CR12" s="799">
        <v>2</v>
      </c>
      <c r="CS12" s="800"/>
      <c r="CT12" s="800"/>
      <c r="CU12" s="800"/>
      <c r="CV12" s="801"/>
      <c r="CW12" s="799" t="s">
        <v>567</v>
      </c>
      <c r="CX12" s="800"/>
      <c r="CY12" s="800"/>
      <c r="CZ12" s="800"/>
      <c r="DA12" s="801"/>
      <c r="DB12" s="799" t="s">
        <v>567</v>
      </c>
      <c r="DC12" s="800"/>
      <c r="DD12" s="800"/>
      <c r="DE12" s="800"/>
      <c r="DF12" s="801"/>
      <c r="DG12" s="799" t="s">
        <v>567</v>
      </c>
      <c r="DH12" s="800"/>
      <c r="DI12" s="800"/>
      <c r="DJ12" s="800"/>
      <c r="DK12" s="801"/>
      <c r="DL12" s="799" t="s">
        <v>567</v>
      </c>
      <c r="DM12" s="800"/>
      <c r="DN12" s="800"/>
      <c r="DO12" s="800"/>
      <c r="DP12" s="801"/>
      <c r="DQ12" s="799" t="s">
        <v>567</v>
      </c>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t="s">
        <v>554</v>
      </c>
      <c r="BT13" s="787"/>
      <c r="BU13" s="787"/>
      <c r="BV13" s="787"/>
      <c r="BW13" s="787"/>
      <c r="BX13" s="787"/>
      <c r="BY13" s="787"/>
      <c r="BZ13" s="787"/>
      <c r="CA13" s="787"/>
      <c r="CB13" s="787"/>
      <c r="CC13" s="787"/>
      <c r="CD13" s="787"/>
      <c r="CE13" s="787"/>
      <c r="CF13" s="787"/>
      <c r="CG13" s="788"/>
      <c r="CH13" s="799">
        <v>5</v>
      </c>
      <c r="CI13" s="800"/>
      <c r="CJ13" s="800"/>
      <c r="CK13" s="800"/>
      <c r="CL13" s="801"/>
      <c r="CM13" s="799">
        <v>62</v>
      </c>
      <c r="CN13" s="800"/>
      <c r="CO13" s="800"/>
      <c r="CP13" s="800"/>
      <c r="CQ13" s="801"/>
      <c r="CR13" s="799">
        <v>26</v>
      </c>
      <c r="CS13" s="800"/>
      <c r="CT13" s="800"/>
      <c r="CU13" s="800"/>
      <c r="CV13" s="801"/>
      <c r="CW13" s="799" t="s">
        <v>567</v>
      </c>
      <c r="CX13" s="800"/>
      <c r="CY13" s="800"/>
      <c r="CZ13" s="800"/>
      <c r="DA13" s="801"/>
      <c r="DB13" s="799" t="s">
        <v>567</v>
      </c>
      <c r="DC13" s="800"/>
      <c r="DD13" s="800"/>
      <c r="DE13" s="800"/>
      <c r="DF13" s="801"/>
      <c r="DG13" s="799" t="s">
        <v>567</v>
      </c>
      <c r="DH13" s="800"/>
      <c r="DI13" s="800"/>
      <c r="DJ13" s="800"/>
      <c r="DK13" s="801"/>
      <c r="DL13" s="799" t="s">
        <v>567</v>
      </c>
      <c r="DM13" s="800"/>
      <c r="DN13" s="800"/>
      <c r="DO13" s="800"/>
      <c r="DP13" s="801"/>
      <c r="DQ13" s="799" t="s">
        <v>567</v>
      </c>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t="s">
        <v>570</v>
      </c>
      <c r="BT14" s="787"/>
      <c r="BU14" s="787"/>
      <c r="BV14" s="787"/>
      <c r="BW14" s="787"/>
      <c r="BX14" s="787"/>
      <c r="BY14" s="787"/>
      <c r="BZ14" s="787"/>
      <c r="CA14" s="787"/>
      <c r="CB14" s="787"/>
      <c r="CC14" s="787"/>
      <c r="CD14" s="787"/>
      <c r="CE14" s="787"/>
      <c r="CF14" s="787"/>
      <c r="CG14" s="788"/>
      <c r="CH14" s="799">
        <v>22</v>
      </c>
      <c r="CI14" s="800"/>
      <c r="CJ14" s="800"/>
      <c r="CK14" s="800"/>
      <c r="CL14" s="801"/>
      <c r="CM14" s="799">
        <v>76</v>
      </c>
      <c r="CN14" s="800"/>
      <c r="CO14" s="800"/>
      <c r="CP14" s="800"/>
      <c r="CQ14" s="801"/>
      <c r="CR14" s="799">
        <v>2</v>
      </c>
      <c r="CS14" s="800"/>
      <c r="CT14" s="800"/>
      <c r="CU14" s="800"/>
      <c r="CV14" s="801"/>
      <c r="CW14" s="799">
        <v>15</v>
      </c>
      <c r="CX14" s="800"/>
      <c r="CY14" s="800"/>
      <c r="CZ14" s="800"/>
      <c r="DA14" s="801"/>
      <c r="DB14" s="799" t="s">
        <v>567</v>
      </c>
      <c r="DC14" s="800"/>
      <c r="DD14" s="800"/>
      <c r="DE14" s="800"/>
      <c r="DF14" s="801"/>
      <c r="DG14" s="799" t="s">
        <v>567</v>
      </c>
      <c r="DH14" s="800"/>
      <c r="DI14" s="800"/>
      <c r="DJ14" s="800"/>
      <c r="DK14" s="801"/>
      <c r="DL14" s="799" t="s">
        <v>567</v>
      </c>
      <c r="DM14" s="800"/>
      <c r="DN14" s="800"/>
      <c r="DO14" s="800"/>
      <c r="DP14" s="801"/>
      <c r="DQ14" s="799" t="s">
        <v>567</v>
      </c>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7396</v>
      </c>
      <c r="R23" s="812"/>
      <c r="S23" s="812"/>
      <c r="T23" s="812"/>
      <c r="U23" s="812"/>
      <c r="V23" s="812">
        <v>7035</v>
      </c>
      <c r="W23" s="812"/>
      <c r="X23" s="812"/>
      <c r="Y23" s="812"/>
      <c r="Z23" s="812"/>
      <c r="AA23" s="812">
        <v>362</v>
      </c>
      <c r="AB23" s="812"/>
      <c r="AC23" s="812"/>
      <c r="AD23" s="812"/>
      <c r="AE23" s="813"/>
      <c r="AF23" s="814">
        <v>304</v>
      </c>
      <c r="AG23" s="812"/>
      <c r="AH23" s="812"/>
      <c r="AI23" s="812"/>
      <c r="AJ23" s="815"/>
      <c r="AK23" s="816"/>
      <c r="AL23" s="817"/>
      <c r="AM23" s="817"/>
      <c r="AN23" s="817"/>
      <c r="AO23" s="817"/>
      <c r="AP23" s="812">
        <v>7087</v>
      </c>
      <c r="AQ23" s="812"/>
      <c r="AR23" s="812"/>
      <c r="AS23" s="812"/>
      <c r="AT23" s="812"/>
      <c r="AU23" s="818"/>
      <c r="AV23" s="818"/>
      <c r="AW23" s="818"/>
      <c r="AX23" s="818"/>
      <c r="AY23" s="819"/>
      <c r="AZ23" s="827" t="s">
        <v>365</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366</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367</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344</v>
      </c>
      <c r="B26" s="759"/>
      <c r="C26" s="759"/>
      <c r="D26" s="759"/>
      <c r="E26" s="759"/>
      <c r="F26" s="759"/>
      <c r="G26" s="759"/>
      <c r="H26" s="759"/>
      <c r="I26" s="759"/>
      <c r="J26" s="759"/>
      <c r="K26" s="759"/>
      <c r="L26" s="759"/>
      <c r="M26" s="759"/>
      <c r="N26" s="759"/>
      <c r="O26" s="759"/>
      <c r="P26" s="760"/>
      <c r="Q26" s="735" t="s">
        <v>368</v>
      </c>
      <c r="R26" s="736"/>
      <c r="S26" s="736"/>
      <c r="T26" s="736"/>
      <c r="U26" s="737"/>
      <c r="V26" s="735" t="s">
        <v>369</v>
      </c>
      <c r="W26" s="736"/>
      <c r="X26" s="736"/>
      <c r="Y26" s="736"/>
      <c r="Z26" s="737"/>
      <c r="AA26" s="735" t="s">
        <v>370</v>
      </c>
      <c r="AB26" s="736"/>
      <c r="AC26" s="736"/>
      <c r="AD26" s="736"/>
      <c r="AE26" s="736"/>
      <c r="AF26" s="830" t="s">
        <v>371</v>
      </c>
      <c r="AG26" s="831"/>
      <c r="AH26" s="831"/>
      <c r="AI26" s="831"/>
      <c r="AJ26" s="832"/>
      <c r="AK26" s="736" t="s">
        <v>372</v>
      </c>
      <c r="AL26" s="736"/>
      <c r="AM26" s="736"/>
      <c r="AN26" s="736"/>
      <c r="AO26" s="737"/>
      <c r="AP26" s="735" t="s">
        <v>373</v>
      </c>
      <c r="AQ26" s="736"/>
      <c r="AR26" s="736"/>
      <c r="AS26" s="736"/>
      <c r="AT26" s="737"/>
      <c r="AU26" s="735" t="s">
        <v>374</v>
      </c>
      <c r="AV26" s="736"/>
      <c r="AW26" s="736"/>
      <c r="AX26" s="736"/>
      <c r="AY26" s="737"/>
      <c r="AZ26" s="735" t="s">
        <v>375</v>
      </c>
      <c r="BA26" s="736"/>
      <c r="BB26" s="736"/>
      <c r="BC26" s="736"/>
      <c r="BD26" s="737"/>
      <c r="BE26" s="735" t="s">
        <v>351</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376</v>
      </c>
      <c r="C28" s="750"/>
      <c r="D28" s="750"/>
      <c r="E28" s="750"/>
      <c r="F28" s="750"/>
      <c r="G28" s="750"/>
      <c r="H28" s="750"/>
      <c r="I28" s="750"/>
      <c r="J28" s="750"/>
      <c r="K28" s="750"/>
      <c r="L28" s="750"/>
      <c r="M28" s="750"/>
      <c r="N28" s="750"/>
      <c r="O28" s="750"/>
      <c r="P28" s="751"/>
      <c r="Q28" s="840">
        <v>1031</v>
      </c>
      <c r="R28" s="841"/>
      <c r="S28" s="841"/>
      <c r="T28" s="841"/>
      <c r="U28" s="841"/>
      <c r="V28" s="841">
        <v>977</v>
      </c>
      <c r="W28" s="841"/>
      <c r="X28" s="841"/>
      <c r="Y28" s="841"/>
      <c r="Z28" s="841"/>
      <c r="AA28" s="841">
        <v>53</v>
      </c>
      <c r="AB28" s="841"/>
      <c r="AC28" s="841"/>
      <c r="AD28" s="841"/>
      <c r="AE28" s="842"/>
      <c r="AF28" s="843">
        <v>53</v>
      </c>
      <c r="AG28" s="841"/>
      <c r="AH28" s="841"/>
      <c r="AI28" s="841"/>
      <c r="AJ28" s="844"/>
      <c r="AK28" s="845">
        <v>166</v>
      </c>
      <c r="AL28" s="836"/>
      <c r="AM28" s="836"/>
      <c r="AN28" s="836"/>
      <c r="AO28" s="836"/>
      <c r="AP28" s="836">
        <v>37</v>
      </c>
      <c r="AQ28" s="836"/>
      <c r="AR28" s="836"/>
      <c r="AS28" s="836"/>
      <c r="AT28" s="836"/>
      <c r="AU28" s="836">
        <v>11</v>
      </c>
      <c r="AV28" s="836"/>
      <c r="AW28" s="836"/>
      <c r="AX28" s="836"/>
      <c r="AY28" s="836"/>
      <c r="AZ28" s="837" t="s">
        <v>556</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377</v>
      </c>
      <c r="C29" s="774"/>
      <c r="D29" s="774"/>
      <c r="E29" s="774"/>
      <c r="F29" s="774"/>
      <c r="G29" s="774"/>
      <c r="H29" s="774"/>
      <c r="I29" s="774"/>
      <c r="J29" s="774"/>
      <c r="K29" s="774"/>
      <c r="L29" s="774"/>
      <c r="M29" s="774"/>
      <c r="N29" s="774"/>
      <c r="O29" s="774"/>
      <c r="P29" s="775"/>
      <c r="Q29" s="776">
        <v>1105</v>
      </c>
      <c r="R29" s="777"/>
      <c r="S29" s="777"/>
      <c r="T29" s="777"/>
      <c r="U29" s="777"/>
      <c r="V29" s="777">
        <v>1065</v>
      </c>
      <c r="W29" s="777"/>
      <c r="X29" s="777"/>
      <c r="Y29" s="777"/>
      <c r="Z29" s="777"/>
      <c r="AA29" s="777">
        <v>40</v>
      </c>
      <c r="AB29" s="777"/>
      <c r="AC29" s="777"/>
      <c r="AD29" s="777"/>
      <c r="AE29" s="778"/>
      <c r="AF29" s="779">
        <v>40</v>
      </c>
      <c r="AG29" s="780"/>
      <c r="AH29" s="780"/>
      <c r="AI29" s="780"/>
      <c r="AJ29" s="781"/>
      <c r="AK29" s="848">
        <v>172</v>
      </c>
      <c r="AL29" s="849"/>
      <c r="AM29" s="849"/>
      <c r="AN29" s="849"/>
      <c r="AO29" s="849"/>
      <c r="AP29" s="849">
        <v>23</v>
      </c>
      <c r="AQ29" s="849"/>
      <c r="AR29" s="849"/>
      <c r="AS29" s="849"/>
      <c r="AT29" s="849"/>
      <c r="AU29" s="849">
        <v>3</v>
      </c>
      <c r="AV29" s="849"/>
      <c r="AW29" s="849"/>
      <c r="AX29" s="849"/>
      <c r="AY29" s="849"/>
      <c r="AZ29" s="850" t="s">
        <v>555</v>
      </c>
      <c r="BA29" s="851"/>
      <c r="BB29" s="851"/>
      <c r="BC29" s="851"/>
      <c r="BD29" s="852"/>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378</v>
      </c>
      <c r="C30" s="774"/>
      <c r="D30" s="774"/>
      <c r="E30" s="774"/>
      <c r="F30" s="774"/>
      <c r="G30" s="774"/>
      <c r="H30" s="774"/>
      <c r="I30" s="774"/>
      <c r="J30" s="774"/>
      <c r="K30" s="774"/>
      <c r="L30" s="774"/>
      <c r="M30" s="774"/>
      <c r="N30" s="774"/>
      <c r="O30" s="774"/>
      <c r="P30" s="775"/>
      <c r="Q30" s="776">
        <v>77</v>
      </c>
      <c r="R30" s="777"/>
      <c r="S30" s="777"/>
      <c r="T30" s="777"/>
      <c r="U30" s="777"/>
      <c r="V30" s="777">
        <v>76</v>
      </c>
      <c r="W30" s="777"/>
      <c r="X30" s="777"/>
      <c r="Y30" s="777"/>
      <c r="Z30" s="777"/>
      <c r="AA30" s="777">
        <v>0</v>
      </c>
      <c r="AB30" s="777"/>
      <c r="AC30" s="777"/>
      <c r="AD30" s="777"/>
      <c r="AE30" s="778"/>
      <c r="AF30" s="779">
        <v>0</v>
      </c>
      <c r="AG30" s="780"/>
      <c r="AH30" s="780"/>
      <c r="AI30" s="780"/>
      <c r="AJ30" s="781"/>
      <c r="AK30" s="848">
        <v>42</v>
      </c>
      <c r="AL30" s="849"/>
      <c r="AM30" s="849"/>
      <c r="AN30" s="849"/>
      <c r="AO30" s="849"/>
      <c r="AP30" s="850" t="s">
        <v>555</v>
      </c>
      <c r="AQ30" s="851"/>
      <c r="AR30" s="851"/>
      <c r="AS30" s="851"/>
      <c r="AT30" s="852"/>
      <c r="AU30" s="850" t="s">
        <v>555</v>
      </c>
      <c r="AV30" s="851"/>
      <c r="AW30" s="851"/>
      <c r="AX30" s="851"/>
      <c r="AY30" s="852"/>
      <c r="AZ30" s="850" t="s">
        <v>555</v>
      </c>
      <c r="BA30" s="851"/>
      <c r="BB30" s="851"/>
      <c r="BC30" s="851"/>
      <c r="BD30" s="852"/>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379</v>
      </c>
      <c r="C31" s="774"/>
      <c r="D31" s="774"/>
      <c r="E31" s="774"/>
      <c r="F31" s="774"/>
      <c r="G31" s="774"/>
      <c r="H31" s="774"/>
      <c r="I31" s="774"/>
      <c r="J31" s="774"/>
      <c r="K31" s="774"/>
      <c r="L31" s="774"/>
      <c r="M31" s="774"/>
      <c r="N31" s="774"/>
      <c r="O31" s="774"/>
      <c r="P31" s="775"/>
      <c r="Q31" s="776">
        <v>17</v>
      </c>
      <c r="R31" s="777"/>
      <c r="S31" s="777"/>
      <c r="T31" s="777"/>
      <c r="U31" s="777"/>
      <c r="V31" s="777">
        <v>17</v>
      </c>
      <c r="W31" s="777"/>
      <c r="X31" s="777"/>
      <c r="Y31" s="777"/>
      <c r="Z31" s="777"/>
      <c r="AA31" s="777">
        <v>1</v>
      </c>
      <c r="AB31" s="777"/>
      <c r="AC31" s="777"/>
      <c r="AD31" s="777"/>
      <c r="AE31" s="778"/>
      <c r="AF31" s="779">
        <v>1</v>
      </c>
      <c r="AG31" s="780"/>
      <c r="AH31" s="780"/>
      <c r="AI31" s="780"/>
      <c r="AJ31" s="781"/>
      <c r="AK31" s="848">
        <v>5</v>
      </c>
      <c r="AL31" s="849"/>
      <c r="AM31" s="849"/>
      <c r="AN31" s="849"/>
      <c r="AO31" s="849"/>
      <c r="AP31" s="850" t="s">
        <v>555</v>
      </c>
      <c r="AQ31" s="851"/>
      <c r="AR31" s="851"/>
      <c r="AS31" s="851"/>
      <c r="AT31" s="852"/>
      <c r="AU31" s="850" t="s">
        <v>555</v>
      </c>
      <c r="AV31" s="851"/>
      <c r="AW31" s="851"/>
      <c r="AX31" s="851"/>
      <c r="AY31" s="852"/>
      <c r="AZ31" s="850" t="s">
        <v>555</v>
      </c>
      <c r="BA31" s="851"/>
      <c r="BB31" s="851"/>
      <c r="BC31" s="851"/>
      <c r="BD31" s="852"/>
      <c r="BE31" s="846"/>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380</v>
      </c>
      <c r="C32" s="774"/>
      <c r="D32" s="774"/>
      <c r="E32" s="774"/>
      <c r="F32" s="774"/>
      <c r="G32" s="774"/>
      <c r="H32" s="774"/>
      <c r="I32" s="774"/>
      <c r="J32" s="774"/>
      <c r="K32" s="774"/>
      <c r="L32" s="774"/>
      <c r="M32" s="774"/>
      <c r="N32" s="774"/>
      <c r="O32" s="774"/>
      <c r="P32" s="775"/>
      <c r="Q32" s="776">
        <v>304</v>
      </c>
      <c r="R32" s="777"/>
      <c r="S32" s="777"/>
      <c r="T32" s="777"/>
      <c r="U32" s="777"/>
      <c r="V32" s="777">
        <v>304</v>
      </c>
      <c r="W32" s="777"/>
      <c r="X32" s="777"/>
      <c r="Y32" s="777"/>
      <c r="Z32" s="777"/>
      <c r="AA32" s="777">
        <v>0</v>
      </c>
      <c r="AB32" s="777"/>
      <c r="AC32" s="777"/>
      <c r="AD32" s="777"/>
      <c r="AE32" s="778"/>
      <c r="AF32" s="779">
        <v>0</v>
      </c>
      <c r="AG32" s="780"/>
      <c r="AH32" s="780"/>
      <c r="AI32" s="780"/>
      <c r="AJ32" s="781"/>
      <c r="AK32" s="848">
        <v>116</v>
      </c>
      <c r="AL32" s="849"/>
      <c r="AM32" s="849"/>
      <c r="AN32" s="849"/>
      <c r="AO32" s="849"/>
      <c r="AP32" s="849">
        <v>449</v>
      </c>
      <c r="AQ32" s="849"/>
      <c r="AR32" s="849"/>
      <c r="AS32" s="849"/>
      <c r="AT32" s="849"/>
      <c r="AU32" s="849">
        <v>165</v>
      </c>
      <c r="AV32" s="849"/>
      <c r="AW32" s="849"/>
      <c r="AX32" s="849"/>
      <c r="AY32" s="849"/>
      <c r="AZ32" s="850" t="s">
        <v>555</v>
      </c>
      <c r="BA32" s="851"/>
      <c r="BB32" s="851"/>
      <c r="BC32" s="851"/>
      <c r="BD32" s="852"/>
      <c r="BE32" s="846"/>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381</v>
      </c>
      <c r="C33" s="774"/>
      <c r="D33" s="774"/>
      <c r="E33" s="774"/>
      <c r="F33" s="774"/>
      <c r="G33" s="774"/>
      <c r="H33" s="774"/>
      <c r="I33" s="774"/>
      <c r="J33" s="774"/>
      <c r="K33" s="774"/>
      <c r="L33" s="774"/>
      <c r="M33" s="774"/>
      <c r="N33" s="774"/>
      <c r="O33" s="774"/>
      <c r="P33" s="775"/>
      <c r="Q33" s="776">
        <v>230</v>
      </c>
      <c r="R33" s="777"/>
      <c r="S33" s="777"/>
      <c r="T33" s="777"/>
      <c r="U33" s="777"/>
      <c r="V33" s="777">
        <v>182</v>
      </c>
      <c r="W33" s="777"/>
      <c r="X33" s="777"/>
      <c r="Y33" s="777"/>
      <c r="Z33" s="777"/>
      <c r="AA33" s="777">
        <v>47</v>
      </c>
      <c r="AB33" s="777"/>
      <c r="AC33" s="777"/>
      <c r="AD33" s="777"/>
      <c r="AE33" s="778"/>
      <c r="AF33" s="779">
        <v>599</v>
      </c>
      <c r="AG33" s="780"/>
      <c r="AH33" s="780"/>
      <c r="AI33" s="780"/>
      <c r="AJ33" s="781"/>
      <c r="AK33" s="848">
        <v>43</v>
      </c>
      <c r="AL33" s="849"/>
      <c r="AM33" s="849"/>
      <c r="AN33" s="849"/>
      <c r="AO33" s="849"/>
      <c r="AP33" s="849">
        <v>495</v>
      </c>
      <c r="AQ33" s="849"/>
      <c r="AR33" s="849"/>
      <c r="AS33" s="849"/>
      <c r="AT33" s="849"/>
      <c r="AU33" s="849">
        <v>248</v>
      </c>
      <c r="AV33" s="849"/>
      <c r="AW33" s="849"/>
      <c r="AX33" s="849"/>
      <c r="AY33" s="849"/>
      <c r="AZ33" s="850" t="s">
        <v>555</v>
      </c>
      <c r="BA33" s="851"/>
      <c r="BB33" s="851"/>
      <c r="BC33" s="851"/>
      <c r="BD33" s="852"/>
      <c r="BE33" s="846" t="s">
        <v>382</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383</v>
      </c>
      <c r="C34" s="774"/>
      <c r="D34" s="774"/>
      <c r="E34" s="774"/>
      <c r="F34" s="774"/>
      <c r="G34" s="774"/>
      <c r="H34" s="774"/>
      <c r="I34" s="774"/>
      <c r="J34" s="774"/>
      <c r="K34" s="774"/>
      <c r="L34" s="774"/>
      <c r="M34" s="774"/>
      <c r="N34" s="774"/>
      <c r="O34" s="774"/>
      <c r="P34" s="775"/>
      <c r="Q34" s="776">
        <v>633</v>
      </c>
      <c r="R34" s="777"/>
      <c r="S34" s="777"/>
      <c r="T34" s="777"/>
      <c r="U34" s="777"/>
      <c r="V34" s="777">
        <v>622</v>
      </c>
      <c r="W34" s="777"/>
      <c r="X34" s="777"/>
      <c r="Y34" s="777"/>
      <c r="Z34" s="777"/>
      <c r="AA34" s="777">
        <v>10</v>
      </c>
      <c r="AB34" s="777"/>
      <c r="AC34" s="777"/>
      <c r="AD34" s="777"/>
      <c r="AE34" s="778"/>
      <c r="AF34" s="779">
        <v>10</v>
      </c>
      <c r="AG34" s="780"/>
      <c r="AH34" s="780"/>
      <c r="AI34" s="780"/>
      <c r="AJ34" s="781"/>
      <c r="AK34" s="848">
        <v>239</v>
      </c>
      <c r="AL34" s="849"/>
      <c r="AM34" s="849"/>
      <c r="AN34" s="849"/>
      <c r="AO34" s="849"/>
      <c r="AP34" s="849">
        <v>2937</v>
      </c>
      <c r="AQ34" s="849"/>
      <c r="AR34" s="849"/>
      <c r="AS34" s="849"/>
      <c r="AT34" s="849"/>
      <c r="AU34" s="849">
        <v>2296</v>
      </c>
      <c r="AV34" s="849"/>
      <c r="AW34" s="849"/>
      <c r="AX34" s="849"/>
      <c r="AY34" s="849"/>
      <c r="AZ34" s="850" t="s">
        <v>555</v>
      </c>
      <c r="BA34" s="851"/>
      <c r="BB34" s="851"/>
      <c r="BC34" s="851"/>
      <c r="BD34" s="852"/>
      <c r="BE34" s="846" t="s">
        <v>384</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385</v>
      </c>
      <c r="C35" s="774"/>
      <c r="D35" s="774"/>
      <c r="E35" s="774"/>
      <c r="F35" s="774"/>
      <c r="G35" s="774"/>
      <c r="H35" s="774"/>
      <c r="I35" s="774"/>
      <c r="J35" s="774"/>
      <c r="K35" s="774"/>
      <c r="L35" s="774"/>
      <c r="M35" s="774"/>
      <c r="N35" s="774"/>
      <c r="O35" s="774"/>
      <c r="P35" s="775"/>
      <c r="Q35" s="776">
        <v>36</v>
      </c>
      <c r="R35" s="777"/>
      <c r="S35" s="777"/>
      <c r="T35" s="777"/>
      <c r="U35" s="777"/>
      <c r="V35" s="777">
        <v>35</v>
      </c>
      <c r="W35" s="777"/>
      <c r="X35" s="777"/>
      <c r="Y35" s="777"/>
      <c r="Z35" s="777"/>
      <c r="AA35" s="777">
        <v>1</v>
      </c>
      <c r="AB35" s="777"/>
      <c r="AC35" s="777"/>
      <c r="AD35" s="777"/>
      <c r="AE35" s="778"/>
      <c r="AF35" s="779">
        <v>1</v>
      </c>
      <c r="AG35" s="780"/>
      <c r="AH35" s="780"/>
      <c r="AI35" s="780"/>
      <c r="AJ35" s="781"/>
      <c r="AK35" s="848">
        <v>10</v>
      </c>
      <c r="AL35" s="849"/>
      <c r="AM35" s="849"/>
      <c r="AN35" s="849"/>
      <c r="AO35" s="849"/>
      <c r="AP35" s="849">
        <v>115</v>
      </c>
      <c r="AQ35" s="849"/>
      <c r="AR35" s="849"/>
      <c r="AS35" s="849"/>
      <c r="AT35" s="849"/>
      <c r="AU35" s="849">
        <v>66</v>
      </c>
      <c r="AV35" s="849"/>
      <c r="AW35" s="849"/>
      <c r="AX35" s="849"/>
      <c r="AY35" s="849"/>
      <c r="AZ35" s="850" t="s">
        <v>555</v>
      </c>
      <c r="BA35" s="851"/>
      <c r="BB35" s="851"/>
      <c r="BC35" s="851"/>
      <c r="BD35" s="852"/>
      <c r="BE35" s="846" t="s">
        <v>384</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3"/>
      <c r="BA36" s="853"/>
      <c r="BB36" s="853"/>
      <c r="BC36" s="853"/>
      <c r="BD36" s="853"/>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3"/>
      <c r="BA37" s="853"/>
      <c r="BB37" s="853"/>
      <c r="BC37" s="853"/>
      <c r="BD37" s="853"/>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3"/>
      <c r="BA38" s="853"/>
      <c r="BB38" s="853"/>
      <c r="BC38" s="853"/>
      <c r="BD38" s="853"/>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3"/>
      <c r="BA39" s="853"/>
      <c r="BB39" s="853"/>
      <c r="BC39" s="853"/>
      <c r="BD39" s="853"/>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3"/>
      <c r="BA40" s="853"/>
      <c r="BB40" s="853"/>
      <c r="BC40" s="853"/>
      <c r="BD40" s="853"/>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3"/>
      <c r="BA41" s="853"/>
      <c r="BB41" s="853"/>
      <c r="BC41" s="853"/>
      <c r="BD41" s="853"/>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3"/>
      <c r="BA42" s="853"/>
      <c r="BB42" s="853"/>
      <c r="BC42" s="853"/>
      <c r="BD42" s="853"/>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3"/>
      <c r="BA43" s="853"/>
      <c r="BB43" s="853"/>
      <c r="BC43" s="853"/>
      <c r="BD43" s="853"/>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3"/>
      <c r="BA44" s="853"/>
      <c r="BB44" s="853"/>
      <c r="BC44" s="853"/>
      <c r="BD44" s="853"/>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3"/>
      <c r="BA45" s="853"/>
      <c r="BB45" s="853"/>
      <c r="BC45" s="853"/>
      <c r="BD45" s="853"/>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3"/>
      <c r="BA46" s="853"/>
      <c r="BB46" s="853"/>
      <c r="BC46" s="853"/>
      <c r="BD46" s="853"/>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3"/>
      <c r="BA47" s="853"/>
      <c r="BB47" s="853"/>
      <c r="BC47" s="853"/>
      <c r="BD47" s="853"/>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3"/>
      <c r="BA48" s="853"/>
      <c r="BB48" s="853"/>
      <c r="BC48" s="853"/>
      <c r="BD48" s="853"/>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3"/>
      <c r="BA49" s="853"/>
      <c r="BB49" s="853"/>
      <c r="BC49" s="853"/>
      <c r="BD49" s="853"/>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4"/>
      <c r="R50" s="855"/>
      <c r="S50" s="855"/>
      <c r="T50" s="855"/>
      <c r="U50" s="855"/>
      <c r="V50" s="855"/>
      <c r="W50" s="855"/>
      <c r="X50" s="855"/>
      <c r="Y50" s="855"/>
      <c r="Z50" s="855"/>
      <c r="AA50" s="855"/>
      <c r="AB50" s="855"/>
      <c r="AC50" s="855"/>
      <c r="AD50" s="855"/>
      <c r="AE50" s="856"/>
      <c r="AF50" s="779"/>
      <c r="AG50" s="780"/>
      <c r="AH50" s="780"/>
      <c r="AI50" s="780"/>
      <c r="AJ50" s="781"/>
      <c r="AK50" s="857"/>
      <c r="AL50" s="855"/>
      <c r="AM50" s="855"/>
      <c r="AN50" s="855"/>
      <c r="AO50" s="855"/>
      <c r="AP50" s="855"/>
      <c r="AQ50" s="855"/>
      <c r="AR50" s="855"/>
      <c r="AS50" s="855"/>
      <c r="AT50" s="855"/>
      <c r="AU50" s="855"/>
      <c r="AV50" s="855"/>
      <c r="AW50" s="855"/>
      <c r="AX50" s="855"/>
      <c r="AY50" s="855"/>
      <c r="AZ50" s="858"/>
      <c r="BA50" s="858"/>
      <c r="BB50" s="858"/>
      <c r="BC50" s="858"/>
      <c r="BD50" s="858"/>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4"/>
      <c r="R51" s="855"/>
      <c r="S51" s="855"/>
      <c r="T51" s="855"/>
      <c r="U51" s="855"/>
      <c r="V51" s="855"/>
      <c r="W51" s="855"/>
      <c r="X51" s="855"/>
      <c r="Y51" s="855"/>
      <c r="Z51" s="855"/>
      <c r="AA51" s="855"/>
      <c r="AB51" s="855"/>
      <c r="AC51" s="855"/>
      <c r="AD51" s="855"/>
      <c r="AE51" s="856"/>
      <c r="AF51" s="779"/>
      <c r="AG51" s="780"/>
      <c r="AH51" s="780"/>
      <c r="AI51" s="780"/>
      <c r="AJ51" s="781"/>
      <c r="AK51" s="857"/>
      <c r="AL51" s="855"/>
      <c r="AM51" s="855"/>
      <c r="AN51" s="855"/>
      <c r="AO51" s="855"/>
      <c r="AP51" s="855"/>
      <c r="AQ51" s="855"/>
      <c r="AR51" s="855"/>
      <c r="AS51" s="855"/>
      <c r="AT51" s="855"/>
      <c r="AU51" s="855"/>
      <c r="AV51" s="855"/>
      <c r="AW51" s="855"/>
      <c r="AX51" s="855"/>
      <c r="AY51" s="855"/>
      <c r="AZ51" s="858"/>
      <c r="BA51" s="858"/>
      <c r="BB51" s="858"/>
      <c r="BC51" s="858"/>
      <c r="BD51" s="858"/>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4"/>
      <c r="R52" s="855"/>
      <c r="S52" s="855"/>
      <c r="T52" s="855"/>
      <c r="U52" s="855"/>
      <c r="V52" s="855"/>
      <c r="W52" s="855"/>
      <c r="X52" s="855"/>
      <c r="Y52" s="855"/>
      <c r="Z52" s="855"/>
      <c r="AA52" s="855"/>
      <c r="AB52" s="855"/>
      <c r="AC52" s="855"/>
      <c r="AD52" s="855"/>
      <c r="AE52" s="856"/>
      <c r="AF52" s="779"/>
      <c r="AG52" s="780"/>
      <c r="AH52" s="780"/>
      <c r="AI52" s="780"/>
      <c r="AJ52" s="781"/>
      <c r="AK52" s="857"/>
      <c r="AL52" s="855"/>
      <c r="AM52" s="855"/>
      <c r="AN52" s="855"/>
      <c r="AO52" s="855"/>
      <c r="AP52" s="855"/>
      <c r="AQ52" s="855"/>
      <c r="AR52" s="855"/>
      <c r="AS52" s="855"/>
      <c r="AT52" s="855"/>
      <c r="AU52" s="855"/>
      <c r="AV52" s="855"/>
      <c r="AW52" s="855"/>
      <c r="AX52" s="855"/>
      <c r="AY52" s="855"/>
      <c r="AZ52" s="858"/>
      <c r="BA52" s="858"/>
      <c r="BB52" s="858"/>
      <c r="BC52" s="858"/>
      <c r="BD52" s="858"/>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4"/>
      <c r="R53" s="855"/>
      <c r="S53" s="855"/>
      <c r="T53" s="855"/>
      <c r="U53" s="855"/>
      <c r="V53" s="855"/>
      <c r="W53" s="855"/>
      <c r="X53" s="855"/>
      <c r="Y53" s="855"/>
      <c r="Z53" s="855"/>
      <c r="AA53" s="855"/>
      <c r="AB53" s="855"/>
      <c r="AC53" s="855"/>
      <c r="AD53" s="855"/>
      <c r="AE53" s="856"/>
      <c r="AF53" s="779"/>
      <c r="AG53" s="780"/>
      <c r="AH53" s="780"/>
      <c r="AI53" s="780"/>
      <c r="AJ53" s="781"/>
      <c r="AK53" s="857"/>
      <c r="AL53" s="855"/>
      <c r="AM53" s="855"/>
      <c r="AN53" s="855"/>
      <c r="AO53" s="855"/>
      <c r="AP53" s="855"/>
      <c r="AQ53" s="855"/>
      <c r="AR53" s="855"/>
      <c r="AS53" s="855"/>
      <c r="AT53" s="855"/>
      <c r="AU53" s="855"/>
      <c r="AV53" s="855"/>
      <c r="AW53" s="855"/>
      <c r="AX53" s="855"/>
      <c r="AY53" s="855"/>
      <c r="AZ53" s="858"/>
      <c r="BA53" s="858"/>
      <c r="BB53" s="858"/>
      <c r="BC53" s="858"/>
      <c r="BD53" s="858"/>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4"/>
      <c r="R54" s="855"/>
      <c r="S54" s="855"/>
      <c r="T54" s="855"/>
      <c r="U54" s="855"/>
      <c r="V54" s="855"/>
      <c r="W54" s="855"/>
      <c r="X54" s="855"/>
      <c r="Y54" s="855"/>
      <c r="Z54" s="855"/>
      <c r="AA54" s="855"/>
      <c r="AB54" s="855"/>
      <c r="AC54" s="855"/>
      <c r="AD54" s="855"/>
      <c r="AE54" s="856"/>
      <c r="AF54" s="779"/>
      <c r="AG54" s="780"/>
      <c r="AH54" s="780"/>
      <c r="AI54" s="780"/>
      <c r="AJ54" s="781"/>
      <c r="AK54" s="857"/>
      <c r="AL54" s="855"/>
      <c r="AM54" s="855"/>
      <c r="AN54" s="855"/>
      <c r="AO54" s="855"/>
      <c r="AP54" s="855"/>
      <c r="AQ54" s="855"/>
      <c r="AR54" s="855"/>
      <c r="AS54" s="855"/>
      <c r="AT54" s="855"/>
      <c r="AU54" s="855"/>
      <c r="AV54" s="855"/>
      <c r="AW54" s="855"/>
      <c r="AX54" s="855"/>
      <c r="AY54" s="855"/>
      <c r="AZ54" s="858"/>
      <c r="BA54" s="858"/>
      <c r="BB54" s="858"/>
      <c r="BC54" s="858"/>
      <c r="BD54" s="858"/>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4"/>
      <c r="R55" s="855"/>
      <c r="S55" s="855"/>
      <c r="T55" s="855"/>
      <c r="U55" s="855"/>
      <c r="V55" s="855"/>
      <c r="W55" s="855"/>
      <c r="X55" s="855"/>
      <c r="Y55" s="855"/>
      <c r="Z55" s="855"/>
      <c r="AA55" s="855"/>
      <c r="AB55" s="855"/>
      <c r="AC55" s="855"/>
      <c r="AD55" s="855"/>
      <c r="AE55" s="856"/>
      <c r="AF55" s="779"/>
      <c r="AG55" s="780"/>
      <c r="AH55" s="780"/>
      <c r="AI55" s="780"/>
      <c r="AJ55" s="781"/>
      <c r="AK55" s="857"/>
      <c r="AL55" s="855"/>
      <c r="AM55" s="855"/>
      <c r="AN55" s="855"/>
      <c r="AO55" s="855"/>
      <c r="AP55" s="855"/>
      <c r="AQ55" s="855"/>
      <c r="AR55" s="855"/>
      <c r="AS55" s="855"/>
      <c r="AT55" s="855"/>
      <c r="AU55" s="855"/>
      <c r="AV55" s="855"/>
      <c r="AW55" s="855"/>
      <c r="AX55" s="855"/>
      <c r="AY55" s="855"/>
      <c r="AZ55" s="858"/>
      <c r="BA55" s="858"/>
      <c r="BB55" s="858"/>
      <c r="BC55" s="858"/>
      <c r="BD55" s="858"/>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4"/>
      <c r="R56" s="855"/>
      <c r="S56" s="855"/>
      <c r="T56" s="855"/>
      <c r="U56" s="855"/>
      <c r="V56" s="855"/>
      <c r="W56" s="855"/>
      <c r="X56" s="855"/>
      <c r="Y56" s="855"/>
      <c r="Z56" s="855"/>
      <c r="AA56" s="855"/>
      <c r="AB56" s="855"/>
      <c r="AC56" s="855"/>
      <c r="AD56" s="855"/>
      <c r="AE56" s="856"/>
      <c r="AF56" s="779"/>
      <c r="AG56" s="780"/>
      <c r="AH56" s="780"/>
      <c r="AI56" s="780"/>
      <c r="AJ56" s="781"/>
      <c r="AK56" s="857"/>
      <c r="AL56" s="855"/>
      <c r="AM56" s="855"/>
      <c r="AN56" s="855"/>
      <c r="AO56" s="855"/>
      <c r="AP56" s="855"/>
      <c r="AQ56" s="855"/>
      <c r="AR56" s="855"/>
      <c r="AS56" s="855"/>
      <c r="AT56" s="855"/>
      <c r="AU56" s="855"/>
      <c r="AV56" s="855"/>
      <c r="AW56" s="855"/>
      <c r="AX56" s="855"/>
      <c r="AY56" s="855"/>
      <c r="AZ56" s="858"/>
      <c r="BA56" s="858"/>
      <c r="BB56" s="858"/>
      <c r="BC56" s="858"/>
      <c r="BD56" s="858"/>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4"/>
      <c r="R57" s="855"/>
      <c r="S57" s="855"/>
      <c r="T57" s="855"/>
      <c r="U57" s="855"/>
      <c r="V57" s="855"/>
      <c r="W57" s="855"/>
      <c r="X57" s="855"/>
      <c r="Y57" s="855"/>
      <c r="Z57" s="855"/>
      <c r="AA57" s="855"/>
      <c r="AB57" s="855"/>
      <c r="AC57" s="855"/>
      <c r="AD57" s="855"/>
      <c r="AE57" s="856"/>
      <c r="AF57" s="779"/>
      <c r="AG57" s="780"/>
      <c r="AH57" s="780"/>
      <c r="AI57" s="780"/>
      <c r="AJ57" s="781"/>
      <c r="AK57" s="857"/>
      <c r="AL57" s="855"/>
      <c r="AM57" s="855"/>
      <c r="AN57" s="855"/>
      <c r="AO57" s="855"/>
      <c r="AP57" s="855"/>
      <c r="AQ57" s="855"/>
      <c r="AR57" s="855"/>
      <c r="AS57" s="855"/>
      <c r="AT57" s="855"/>
      <c r="AU57" s="855"/>
      <c r="AV57" s="855"/>
      <c r="AW57" s="855"/>
      <c r="AX57" s="855"/>
      <c r="AY57" s="855"/>
      <c r="AZ57" s="858"/>
      <c r="BA57" s="858"/>
      <c r="BB57" s="858"/>
      <c r="BC57" s="858"/>
      <c r="BD57" s="858"/>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4"/>
      <c r="R58" s="855"/>
      <c r="S58" s="855"/>
      <c r="T58" s="855"/>
      <c r="U58" s="855"/>
      <c r="V58" s="855"/>
      <c r="W58" s="855"/>
      <c r="X58" s="855"/>
      <c r="Y58" s="855"/>
      <c r="Z58" s="855"/>
      <c r="AA58" s="855"/>
      <c r="AB58" s="855"/>
      <c r="AC58" s="855"/>
      <c r="AD58" s="855"/>
      <c r="AE58" s="856"/>
      <c r="AF58" s="779"/>
      <c r="AG58" s="780"/>
      <c r="AH58" s="780"/>
      <c r="AI58" s="780"/>
      <c r="AJ58" s="781"/>
      <c r="AK58" s="857"/>
      <c r="AL58" s="855"/>
      <c r="AM58" s="855"/>
      <c r="AN58" s="855"/>
      <c r="AO58" s="855"/>
      <c r="AP58" s="855"/>
      <c r="AQ58" s="855"/>
      <c r="AR58" s="855"/>
      <c r="AS58" s="855"/>
      <c r="AT58" s="855"/>
      <c r="AU58" s="855"/>
      <c r="AV58" s="855"/>
      <c r="AW58" s="855"/>
      <c r="AX58" s="855"/>
      <c r="AY58" s="855"/>
      <c r="AZ58" s="858"/>
      <c r="BA58" s="858"/>
      <c r="BB58" s="858"/>
      <c r="BC58" s="858"/>
      <c r="BD58" s="858"/>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4"/>
      <c r="R59" s="855"/>
      <c r="S59" s="855"/>
      <c r="T59" s="855"/>
      <c r="U59" s="855"/>
      <c r="V59" s="855"/>
      <c r="W59" s="855"/>
      <c r="X59" s="855"/>
      <c r="Y59" s="855"/>
      <c r="Z59" s="855"/>
      <c r="AA59" s="855"/>
      <c r="AB59" s="855"/>
      <c r="AC59" s="855"/>
      <c r="AD59" s="855"/>
      <c r="AE59" s="856"/>
      <c r="AF59" s="779"/>
      <c r="AG59" s="780"/>
      <c r="AH59" s="780"/>
      <c r="AI59" s="780"/>
      <c r="AJ59" s="781"/>
      <c r="AK59" s="857"/>
      <c r="AL59" s="855"/>
      <c r="AM59" s="855"/>
      <c r="AN59" s="855"/>
      <c r="AO59" s="855"/>
      <c r="AP59" s="855"/>
      <c r="AQ59" s="855"/>
      <c r="AR59" s="855"/>
      <c r="AS59" s="855"/>
      <c r="AT59" s="855"/>
      <c r="AU59" s="855"/>
      <c r="AV59" s="855"/>
      <c r="AW59" s="855"/>
      <c r="AX59" s="855"/>
      <c r="AY59" s="855"/>
      <c r="AZ59" s="858"/>
      <c r="BA59" s="858"/>
      <c r="BB59" s="858"/>
      <c r="BC59" s="858"/>
      <c r="BD59" s="858"/>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4"/>
      <c r="R60" s="855"/>
      <c r="S60" s="855"/>
      <c r="T60" s="855"/>
      <c r="U60" s="855"/>
      <c r="V60" s="855"/>
      <c r="W60" s="855"/>
      <c r="X60" s="855"/>
      <c r="Y60" s="855"/>
      <c r="Z60" s="855"/>
      <c r="AA60" s="855"/>
      <c r="AB60" s="855"/>
      <c r="AC60" s="855"/>
      <c r="AD60" s="855"/>
      <c r="AE60" s="856"/>
      <c r="AF60" s="779"/>
      <c r="AG60" s="780"/>
      <c r="AH60" s="780"/>
      <c r="AI60" s="780"/>
      <c r="AJ60" s="781"/>
      <c r="AK60" s="857"/>
      <c r="AL60" s="855"/>
      <c r="AM60" s="855"/>
      <c r="AN60" s="855"/>
      <c r="AO60" s="855"/>
      <c r="AP60" s="855"/>
      <c r="AQ60" s="855"/>
      <c r="AR60" s="855"/>
      <c r="AS60" s="855"/>
      <c r="AT60" s="855"/>
      <c r="AU60" s="855"/>
      <c r="AV60" s="855"/>
      <c r="AW60" s="855"/>
      <c r="AX60" s="855"/>
      <c r="AY60" s="855"/>
      <c r="AZ60" s="858"/>
      <c r="BA60" s="858"/>
      <c r="BB60" s="858"/>
      <c r="BC60" s="858"/>
      <c r="BD60" s="858"/>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4"/>
      <c r="R61" s="855"/>
      <c r="S61" s="855"/>
      <c r="T61" s="855"/>
      <c r="U61" s="855"/>
      <c r="V61" s="855"/>
      <c r="W61" s="855"/>
      <c r="X61" s="855"/>
      <c r="Y61" s="855"/>
      <c r="Z61" s="855"/>
      <c r="AA61" s="855"/>
      <c r="AB61" s="855"/>
      <c r="AC61" s="855"/>
      <c r="AD61" s="855"/>
      <c r="AE61" s="856"/>
      <c r="AF61" s="779"/>
      <c r="AG61" s="780"/>
      <c r="AH61" s="780"/>
      <c r="AI61" s="780"/>
      <c r="AJ61" s="781"/>
      <c r="AK61" s="857"/>
      <c r="AL61" s="855"/>
      <c r="AM61" s="855"/>
      <c r="AN61" s="855"/>
      <c r="AO61" s="855"/>
      <c r="AP61" s="855"/>
      <c r="AQ61" s="855"/>
      <c r="AR61" s="855"/>
      <c r="AS61" s="855"/>
      <c r="AT61" s="855"/>
      <c r="AU61" s="855"/>
      <c r="AV61" s="855"/>
      <c r="AW61" s="855"/>
      <c r="AX61" s="855"/>
      <c r="AY61" s="855"/>
      <c r="AZ61" s="858"/>
      <c r="BA61" s="858"/>
      <c r="BB61" s="858"/>
      <c r="BC61" s="858"/>
      <c r="BD61" s="858"/>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4"/>
      <c r="R62" s="855"/>
      <c r="S62" s="855"/>
      <c r="T62" s="855"/>
      <c r="U62" s="855"/>
      <c r="V62" s="855"/>
      <c r="W62" s="855"/>
      <c r="X62" s="855"/>
      <c r="Y62" s="855"/>
      <c r="Z62" s="855"/>
      <c r="AA62" s="855"/>
      <c r="AB62" s="855"/>
      <c r="AC62" s="855"/>
      <c r="AD62" s="855"/>
      <c r="AE62" s="856"/>
      <c r="AF62" s="779"/>
      <c r="AG62" s="780"/>
      <c r="AH62" s="780"/>
      <c r="AI62" s="780"/>
      <c r="AJ62" s="781"/>
      <c r="AK62" s="857"/>
      <c r="AL62" s="855"/>
      <c r="AM62" s="855"/>
      <c r="AN62" s="855"/>
      <c r="AO62" s="855"/>
      <c r="AP62" s="855"/>
      <c r="AQ62" s="855"/>
      <c r="AR62" s="855"/>
      <c r="AS62" s="855"/>
      <c r="AT62" s="855"/>
      <c r="AU62" s="855"/>
      <c r="AV62" s="855"/>
      <c r="AW62" s="855"/>
      <c r="AX62" s="855"/>
      <c r="AY62" s="855"/>
      <c r="AZ62" s="858"/>
      <c r="BA62" s="858"/>
      <c r="BB62" s="858"/>
      <c r="BC62" s="858"/>
      <c r="BD62" s="858"/>
      <c r="BE62" s="846"/>
      <c r="BF62" s="846"/>
      <c r="BG62" s="846"/>
      <c r="BH62" s="846"/>
      <c r="BI62" s="847"/>
      <c r="BJ62" s="866" t="s">
        <v>386</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387</v>
      </c>
      <c r="C63" s="809"/>
      <c r="D63" s="809"/>
      <c r="E63" s="809"/>
      <c r="F63" s="809"/>
      <c r="G63" s="809"/>
      <c r="H63" s="809"/>
      <c r="I63" s="809"/>
      <c r="J63" s="809"/>
      <c r="K63" s="809"/>
      <c r="L63" s="809"/>
      <c r="M63" s="809"/>
      <c r="N63" s="809"/>
      <c r="O63" s="809"/>
      <c r="P63" s="810"/>
      <c r="Q63" s="859"/>
      <c r="R63" s="860"/>
      <c r="S63" s="860"/>
      <c r="T63" s="860"/>
      <c r="U63" s="860"/>
      <c r="V63" s="860"/>
      <c r="W63" s="860"/>
      <c r="X63" s="860"/>
      <c r="Y63" s="860"/>
      <c r="Z63" s="860"/>
      <c r="AA63" s="860"/>
      <c r="AB63" s="860"/>
      <c r="AC63" s="860"/>
      <c r="AD63" s="860"/>
      <c r="AE63" s="861"/>
      <c r="AF63" s="862">
        <v>705</v>
      </c>
      <c r="AG63" s="863"/>
      <c r="AH63" s="863"/>
      <c r="AI63" s="863"/>
      <c r="AJ63" s="864"/>
      <c r="AK63" s="865"/>
      <c r="AL63" s="860"/>
      <c r="AM63" s="860"/>
      <c r="AN63" s="860"/>
      <c r="AO63" s="860"/>
      <c r="AP63" s="863">
        <v>4056</v>
      </c>
      <c r="AQ63" s="863"/>
      <c r="AR63" s="863"/>
      <c r="AS63" s="863"/>
      <c r="AT63" s="863"/>
      <c r="AU63" s="863">
        <v>2789</v>
      </c>
      <c r="AV63" s="863"/>
      <c r="AW63" s="863"/>
      <c r="AX63" s="863"/>
      <c r="AY63" s="863"/>
      <c r="AZ63" s="867"/>
      <c r="BA63" s="867"/>
      <c r="BB63" s="867"/>
      <c r="BC63" s="867"/>
      <c r="BD63" s="867"/>
      <c r="BE63" s="868"/>
      <c r="BF63" s="868"/>
      <c r="BG63" s="868"/>
      <c r="BH63" s="868"/>
      <c r="BI63" s="869"/>
      <c r="BJ63" s="870" t="s">
        <v>108</v>
      </c>
      <c r="BK63" s="871"/>
      <c r="BL63" s="871"/>
      <c r="BM63" s="871"/>
      <c r="BN63" s="872"/>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389</v>
      </c>
      <c r="B66" s="759"/>
      <c r="C66" s="759"/>
      <c r="D66" s="759"/>
      <c r="E66" s="759"/>
      <c r="F66" s="759"/>
      <c r="G66" s="759"/>
      <c r="H66" s="759"/>
      <c r="I66" s="759"/>
      <c r="J66" s="759"/>
      <c r="K66" s="759"/>
      <c r="L66" s="759"/>
      <c r="M66" s="759"/>
      <c r="N66" s="759"/>
      <c r="O66" s="759"/>
      <c r="P66" s="760"/>
      <c r="Q66" s="735" t="s">
        <v>390</v>
      </c>
      <c r="R66" s="736"/>
      <c r="S66" s="736"/>
      <c r="T66" s="736"/>
      <c r="U66" s="737"/>
      <c r="V66" s="735" t="s">
        <v>391</v>
      </c>
      <c r="W66" s="736"/>
      <c r="X66" s="736"/>
      <c r="Y66" s="736"/>
      <c r="Z66" s="737"/>
      <c r="AA66" s="735" t="s">
        <v>392</v>
      </c>
      <c r="AB66" s="736"/>
      <c r="AC66" s="736"/>
      <c r="AD66" s="736"/>
      <c r="AE66" s="737"/>
      <c r="AF66" s="873" t="s">
        <v>393</v>
      </c>
      <c r="AG66" s="831"/>
      <c r="AH66" s="831"/>
      <c r="AI66" s="831"/>
      <c r="AJ66" s="874"/>
      <c r="AK66" s="735" t="s">
        <v>394</v>
      </c>
      <c r="AL66" s="759"/>
      <c r="AM66" s="759"/>
      <c r="AN66" s="759"/>
      <c r="AO66" s="760"/>
      <c r="AP66" s="735" t="s">
        <v>395</v>
      </c>
      <c r="AQ66" s="736"/>
      <c r="AR66" s="736"/>
      <c r="AS66" s="736"/>
      <c r="AT66" s="737"/>
      <c r="AU66" s="735" t="s">
        <v>396</v>
      </c>
      <c r="AV66" s="736"/>
      <c r="AW66" s="736"/>
      <c r="AX66" s="736"/>
      <c r="AY66" s="737"/>
      <c r="AZ66" s="735" t="s">
        <v>351</v>
      </c>
      <c r="BA66" s="736"/>
      <c r="BB66" s="736"/>
      <c r="BC66" s="736"/>
      <c r="BD66" s="747"/>
      <c r="BE66" s="216"/>
      <c r="BF66" s="216"/>
      <c r="BG66" s="216"/>
      <c r="BH66" s="216"/>
      <c r="BI66" s="216"/>
      <c r="BJ66" s="216"/>
      <c r="BK66" s="216"/>
      <c r="BL66" s="216"/>
      <c r="BM66" s="216"/>
      <c r="BN66" s="216"/>
      <c r="BO66" s="216"/>
      <c r="BP66" s="216"/>
      <c r="BQ66" s="213">
        <v>60</v>
      </c>
      <c r="BR66" s="218"/>
      <c r="BS66" s="884"/>
      <c r="BT66" s="885"/>
      <c r="BU66" s="885"/>
      <c r="BV66" s="885"/>
      <c r="BW66" s="885"/>
      <c r="BX66" s="885"/>
      <c r="BY66" s="885"/>
      <c r="BZ66" s="885"/>
      <c r="CA66" s="885"/>
      <c r="CB66" s="885"/>
      <c r="CC66" s="885"/>
      <c r="CD66" s="885"/>
      <c r="CE66" s="885"/>
      <c r="CF66" s="885"/>
      <c r="CG66" s="886"/>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5"/>
      <c r="AG67" s="834"/>
      <c r="AH67" s="834"/>
      <c r="AI67" s="834"/>
      <c r="AJ67" s="876"/>
      <c r="AK67" s="877"/>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4"/>
      <c r="BT67" s="885"/>
      <c r="BU67" s="885"/>
      <c r="BV67" s="885"/>
      <c r="BW67" s="885"/>
      <c r="BX67" s="885"/>
      <c r="BY67" s="885"/>
      <c r="BZ67" s="885"/>
      <c r="CA67" s="885"/>
      <c r="CB67" s="885"/>
      <c r="CC67" s="885"/>
      <c r="CD67" s="885"/>
      <c r="CE67" s="885"/>
      <c r="CF67" s="885"/>
      <c r="CG67" s="886"/>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197"/>
    </row>
    <row r="68" spans="1:131" s="198" customFormat="1" ht="26.25" customHeight="1" thickTop="1">
      <c r="A68" s="209">
        <v>1</v>
      </c>
      <c r="B68" s="890" t="s">
        <v>557</v>
      </c>
      <c r="C68" s="891"/>
      <c r="D68" s="891"/>
      <c r="E68" s="891"/>
      <c r="F68" s="891"/>
      <c r="G68" s="891"/>
      <c r="H68" s="891"/>
      <c r="I68" s="891"/>
      <c r="J68" s="891"/>
      <c r="K68" s="891"/>
      <c r="L68" s="891"/>
      <c r="M68" s="891"/>
      <c r="N68" s="891"/>
      <c r="O68" s="891"/>
      <c r="P68" s="892"/>
      <c r="Q68" s="893">
        <v>6558</v>
      </c>
      <c r="R68" s="887"/>
      <c r="S68" s="887"/>
      <c r="T68" s="887"/>
      <c r="U68" s="887"/>
      <c r="V68" s="887">
        <v>6438</v>
      </c>
      <c r="W68" s="887"/>
      <c r="X68" s="887"/>
      <c r="Y68" s="887"/>
      <c r="Z68" s="887"/>
      <c r="AA68" s="887">
        <v>120</v>
      </c>
      <c r="AB68" s="887"/>
      <c r="AC68" s="887"/>
      <c r="AD68" s="887"/>
      <c r="AE68" s="887"/>
      <c r="AF68" s="887">
        <v>120</v>
      </c>
      <c r="AG68" s="887"/>
      <c r="AH68" s="887"/>
      <c r="AI68" s="887"/>
      <c r="AJ68" s="887"/>
      <c r="AK68" s="887">
        <v>45</v>
      </c>
      <c r="AL68" s="887"/>
      <c r="AM68" s="887"/>
      <c r="AN68" s="887"/>
      <c r="AO68" s="887"/>
      <c r="AP68" s="887">
        <v>2762</v>
      </c>
      <c r="AQ68" s="887"/>
      <c r="AR68" s="887"/>
      <c r="AS68" s="887"/>
      <c r="AT68" s="887"/>
      <c r="AU68" s="887" t="s">
        <v>566</v>
      </c>
      <c r="AV68" s="887"/>
      <c r="AW68" s="887"/>
      <c r="AX68" s="887"/>
      <c r="AY68" s="887"/>
      <c r="AZ68" s="888"/>
      <c r="BA68" s="888"/>
      <c r="BB68" s="888"/>
      <c r="BC68" s="888"/>
      <c r="BD68" s="889"/>
      <c r="BE68" s="216"/>
      <c r="BF68" s="216"/>
      <c r="BG68" s="216"/>
      <c r="BH68" s="216"/>
      <c r="BI68" s="216"/>
      <c r="BJ68" s="216"/>
      <c r="BK68" s="216"/>
      <c r="BL68" s="216"/>
      <c r="BM68" s="216"/>
      <c r="BN68" s="216"/>
      <c r="BO68" s="216"/>
      <c r="BP68" s="216"/>
      <c r="BQ68" s="213">
        <v>62</v>
      </c>
      <c r="BR68" s="218"/>
      <c r="BS68" s="884"/>
      <c r="BT68" s="885"/>
      <c r="BU68" s="885"/>
      <c r="BV68" s="885"/>
      <c r="BW68" s="885"/>
      <c r="BX68" s="885"/>
      <c r="BY68" s="885"/>
      <c r="BZ68" s="885"/>
      <c r="CA68" s="885"/>
      <c r="CB68" s="885"/>
      <c r="CC68" s="885"/>
      <c r="CD68" s="885"/>
      <c r="CE68" s="885"/>
      <c r="CF68" s="885"/>
      <c r="CG68" s="886"/>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197"/>
    </row>
    <row r="69" spans="1:131" s="198" customFormat="1" ht="26.25" customHeight="1">
      <c r="A69" s="212">
        <v>2</v>
      </c>
      <c r="B69" s="894" t="s">
        <v>558</v>
      </c>
      <c r="C69" s="895"/>
      <c r="D69" s="895"/>
      <c r="E69" s="895"/>
      <c r="F69" s="895"/>
      <c r="G69" s="895"/>
      <c r="H69" s="895"/>
      <c r="I69" s="895"/>
      <c r="J69" s="895"/>
      <c r="K69" s="895"/>
      <c r="L69" s="895"/>
      <c r="M69" s="895"/>
      <c r="N69" s="895"/>
      <c r="O69" s="895"/>
      <c r="P69" s="896"/>
      <c r="Q69" s="897">
        <v>16404</v>
      </c>
      <c r="R69" s="849"/>
      <c r="S69" s="849"/>
      <c r="T69" s="849"/>
      <c r="U69" s="849"/>
      <c r="V69" s="849">
        <v>16552</v>
      </c>
      <c r="W69" s="849"/>
      <c r="X69" s="849"/>
      <c r="Y69" s="849"/>
      <c r="Z69" s="849"/>
      <c r="AA69" s="849">
        <v>-148</v>
      </c>
      <c r="AB69" s="849"/>
      <c r="AC69" s="849"/>
      <c r="AD69" s="849"/>
      <c r="AE69" s="849"/>
      <c r="AF69" s="849">
        <v>482</v>
      </c>
      <c r="AG69" s="849"/>
      <c r="AH69" s="849"/>
      <c r="AI69" s="849"/>
      <c r="AJ69" s="849"/>
      <c r="AK69" s="849" t="s">
        <v>555</v>
      </c>
      <c r="AL69" s="849"/>
      <c r="AM69" s="849"/>
      <c r="AN69" s="849"/>
      <c r="AO69" s="849"/>
      <c r="AP69" s="849">
        <v>17957</v>
      </c>
      <c r="AQ69" s="849"/>
      <c r="AR69" s="849"/>
      <c r="AS69" s="849"/>
      <c r="AT69" s="849"/>
      <c r="AU69" s="849">
        <v>224</v>
      </c>
      <c r="AV69" s="849"/>
      <c r="AW69" s="849"/>
      <c r="AX69" s="849"/>
      <c r="AY69" s="849"/>
      <c r="AZ69" s="898" t="s">
        <v>568</v>
      </c>
      <c r="BA69" s="898"/>
      <c r="BB69" s="898"/>
      <c r="BC69" s="898"/>
      <c r="BD69" s="899"/>
      <c r="BE69" s="216"/>
      <c r="BF69" s="216"/>
      <c r="BG69" s="216"/>
      <c r="BH69" s="216"/>
      <c r="BI69" s="216"/>
      <c r="BJ69" s="216"/>
      <c r="BK69" s="216"/>
      <c r="BL69" s="216"/>
      <c r="BM69" s="216"/>
      <c r="BN69" s="216"/>
      <c r="BO69" s="216"/>
      <c r="BP69" s="216"/>
      <c r="BQ69" s="213">
        <v>63</v>
      </c>
      <c r="BR69" s="218"/>
      <c r="BS69" s="884"/>
      <c r="BT69" s="885"/>
      <c r="BU69" s="885"/>
      <c r="BV69" s="885"/>
      <c r="BW69" s="885"/>
      <c r="BX69" s="885"/>
      <c r="BY69" s="885"/>
      <c r="BZ69" s="885"/>
      <c r="CA69" s="885"/>
      <c r="CB69" s="885"/>
      <c r="CC69" s="885"/>
      <c r="CD69" s="885"/>
      <c r="CE69" s="885"/>
      <c r="CF69" s="885"/>
      <c r="CG69" s="886"/>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197"/>
    </row>
    <row r="70" spans="1:131" s="198" customFormat="1" ht="26.25" customHeight="1">
      <c r="A70" s="212">
        <v>3</v>
      </c>
      <c r="B70" s="894" t="s">
        <v>559</v>
      </c>
      <c r="C70" s="895"/>
      <c r="D70" s="895"/>
      <c r="E70" s="895"/>
      <c r="F70" s="895"/>
      <c r="G70" s="895"/>
      <c r="H70" s="895"/>
      <c r="I70" s="895"/>
      <c r="J70" s="895"/>
      <c r="K70" s="895"/>
      <c r="L70" s="895"/>
      <c r="M70" s="895"/>
      <c r="N70" s="895"/>
      <c r="O70" s="895"/>
      <c r="P70" s="896"/>
      <c r="Q70" s="897">
        <v>1372</v>
      </c>
      <c r="R70" s="849"/>
      <c r="S70" s="849"/>
      <c r="T70" s="849"/>
      <c r="U70" s="849"/>
      <c r="V70" s="849">
        <v>1385</v>
      </c>
      <c r="W70" s="849"/>
      <c r="X70" s="849"/>
      <c r="Y70" s="849"/>
      <c r="Z70" s="849"/>
      <c r="AA70" s="849">
        <v>-13</v>
      </c>
      <c r="AB70" s="849"/>
      <c r="AC70" s="849"/>
      <c r="AD70" s="849"/>
      <c r="AE70" s="849"/>
      <c r="AF70" s="849">
        <v>23</v>
      </c>
      <c r="AG70" s="849"/>
      <c r="AH70" s="849"/>
      <c r="AI70" s="849"/>
      <c r="AJ70" s="849"/>
      <c r="AK70" s="849" t="s">
        <v>555</v>
      </c>
      <c r="AL70" s="849"/>
      <c r="AM70" s="849"/>
      <c r="AN70" s="849"/>
      <c r="AO70" s="849"/>
      <c r="AP70" s="849">
        <v>1230</v>
      </c>
      <c r="AQ70" s="849"/>
      <c r="AR70" s="849"/>
      <c r="AS70" s="849"/>
      <c r="AT70" s="849"/>
      <c r="AU70" s="849">
        <v>80</v>
      </c>
      <c r="AV70" s="849"/>
      <c r="AW70" s="849"/>
      <c r="AX70" s="849"/>
      <c r="AY70" s="849"/>
      <c r="AZ70" s="898"/>
      <c r="BA70" s="898"/>
      <c r="BB70" s="898"/>
      <c r="BC70" s="898"/>
      <c r="BD70" s="899"/>
      <c r="BE70" s="216"/>
      <c r="BF70" s="216"/>
      <c r="BG70" s="216"/>
      <c r="BH70" s="216"/>
      <c r="BI70" s="216"/>
      <c r="BJ70" s="216"/>
      <c r="BK70" s="216"/>
      <c r="BL70" s="216"/>
      <c r="BM70" s="216"/>
      <c r="BN70" s="216"/>
      <c r="BO70" s="216"/>
      <c r="BP70" s="216"/>
      <c r="BQ70" s="213">
        <v>64</v>
      </c>
      <c r="BR70" s="218"/>
      <c r="BS70" s="884"/>
      <c r="BT70" s="885"/>
      <c r="BU70" s="885"/>
      <c r="BV70" s="885"/>
      <c r="BW70" s="885"/>
      <c r="BX70" s="885"/>
      <c r="BY70" s="885"/>
      <c r="BZ70" s="885"/>
      <c r="CA70" s="885"/>
      <c r="CB70" s="885"/>
      <c r="CC70" s="885"/>
      <c r="CD70" s="885"/>
      <c r="CE70" s="885"/>
      <c r="CF70" s="885"/>
      <c r="CG70" s="886"/>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197"/>
    </row>
    <row r="71" spans="1:131" s="198" customFormat="1" ht="26.25" customHeight="1">
      <c r="A71" s="212">
        <v>4</v>
      </c>
      <c r="B71" s="894" t="s">
        <v>560</v>
      </c>
      <c r="C71" s="895"/>
      <c r="D71" s="895"/>
      <c r="E71" s="895"/>
      <c r="F71" s="895"/>
      <c r="G71" s="895"/>
      <c r="H71" s="895"/>
      <c r="I71" s="895"/>
      <c r="J71" s="895"/>
      <c r="K71" s="895"/>
      <c r="L71" s="895"/>
      <c r="M71" s="895"/>
      <c r="N71" s="895"/>
      <c r="O71" s="895"/>
      <c r="P71" s="896"/>
      <c r="Q71" s="897">
        <v>1120</v>
      </c>
      <c r="R71" s="849"/>
      <c r="S71" s="849"/>
      <c r="T71" s="849"/>
      <c r="U71" s="849"/>
      <c r="V71" s="849">
        <v>1116</v>
      </c>
      <c r="W71" s="849"/>
      <c r="X71" s="849"/>
      <c r="Y71" s="849"/>
      <c r="Z71" s="849"/>
      <c r="AA71" s="849">
        <v>4</v>
      </c>
      <c r="AB71" s="849"/>
      <c r="AC71" s="849"/>
      <c r="AD71" s="849"/>
      <c r="AE71" s="849"/>
      <c r="AF71" s="849">
        <v>4</v>
      </c>
      <c r="AG71" s="849"/>
      <c r="AH71" s="849"/>
      <c r="AI71" s="849"/>
      <c r="AJ71" s="849"/>
      <c r="AK71" s="849" t="s">
        <v>555</v>
      </c>
      <c r="AL71" s="849"/>
      <c r="AM71" s="849"/>
      <c r="AN71" s="849"/>
      <c r="AO71" s="849"/>
      <c r="AP71" s="849" t="s">
        <v>567</v>
      </c>
      <c r="AQ71" s="849"/>
      <c r="AR71" s="849"/>
      <c r="AS71" s="849"/>
      <c r="AT71" s="849"/>
      <c r="AU71" s="849" t="s">
        <v>567</v>
      </c>
      <c r="AV71" s="849"/>
      <c r="AW71" s="849"/>
      <c r="AX71" s="849"/>
      <c r="AY71" s="849"/>
      <c r="AZ71" s="898"/>
      <c r="BA71" s="898"/>
      <c r="BB71" s="898"/>
      <c r="BC71" s="898"/>
      <c r="BD71" s="899"/>
      <c r="BE71" s="216"/>
      <c r="BF71" s="216"/>
      <c r="BG71" s="216"/>
      <c r="BH71" s="216"/>
      <c r="BI71" s="216"/>
      <c r="BJ71" s="216"/>
      <c r="BK71" s="216"/>
      <c r="BL71" s="216"/>
      <c r="BM71" s="216"/>
      <c r="BN71" s="216"/>
      <c r="BO71" s="216"/>
      <c r="BP71" s="216"/>
      <c r="BQ71" s="213">
        <v>65</v>
      </c>
      <c r="BR71" s="218"/>
      <c r="BS71" s="884"/>
      <c r="BT71" s="885"/>
      <c r="BU71" s="885"/>
      <c r="BV71" s="885"/>
      <c r="BW71" s="885"/>
      <c r="BX71" s="885"/>
      <c r="BY71" s="885"/>
      <c r="BZ71" s="885"/>
      <c r="CA71" s="885"/>
      <c r="CB71" s="885"/>
      <c r="CC71" s="885"/>
      <c r="CD71" s="885"/>
      <c r="CE71" s="885"/>
      <c r="CF71" s="885"/>
      <c r="CG71" s="886"/>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197"/>
    </row>
    <row r="72" spans="1:131" s="198" customFormat="1" ht="26.25" customHeight="1">
      <c r="A72" s="212">
        <v>5</v>
      </c>
      <c r="B72" s="894" t="s">
        <v>561</v>
      </c>
      <c r="C72" s="895"/>
      <c r="D72" s="895"/>
      <c r="E72" s="895"/>
      <c r="F72" s="895"/>
      <c r="G72" s="895"/>
      <c r="H72" s="895"/>
      <c r="I72" s="895"/>
      <c r="J72" s="895"/>
      <c r="K72" s="895"/>
      <c r="L72" s="895"/>
      <c r="M72" s="895"/>
      <c r="N72" s="895"/>
      <c r="O72" s="895"/>
      <c r="P72" s="896"/>
      <c r="Q72" s="897">
        <v>87</v>
      </c>
      <c r="R72" s="849"/>
      <c r="S72" s="849"/>
      <c r="T72" s="849"/>
      <c r="U72" s="849"/>
      <c r="V72" s="849">
        <v>68</v>
      </c>
      <c r="W72" s="849"/>
      <c r="X72" s="849"/>
      <c r="Y72" s="849"/>
      <c r="Z72" s="849"/>
      <c r="AA72" s="849">
        <v>19</v>
      </c>
      <c r="AB72" s="849"/>
      <c r="AC72" s="849"/>
      <c r="AD72" s="849"/>
      <c r="AE72" s="849"/>
      <c r="AF72" s="849">
        <v>11</v>
      </c>
      <c r="AG72" s="849"/>
      <c r="AH72" s="849"/>
      <c r="AI72" s="849"/>
      <c r="AJ72" s="849"/>
      <c r="AK72" s="849">
        <v>30</v>
      </c>
      <c r="AL72" s="849"/>
      <c r="AM72" s="849"/>
      <c r="AN72" s="849"/>
      <c r="AO72" s="849"/>
      <c r="AP72" s="849" t="s">
        <v>567</v>
      </c>
      <c r="AQ72" s="849"/>
      <c r="AR72" s="849"/>
      <c r="AS72" s="849"/>
      <c r="AT72" s="849"/>
      <c r="AU72" s="849" t="s">
        <v>567</v>
      </c>
      <c r="AV72" s="849"/>
      <c r="AW72" s="849"/>
      <c r="AX72" s="849"/>
      <c r="AY72" s="849"/>
      <c r="AZ72" s="898"/>
      <c r="BA72" s="898"/>
      <c r="BB72" s="898"/>
      <c r="BC72" s="898"/>
      <c r="BD72" s="899"/>
      <c r="BE72" s="216"/>
      <c r="BF72" s="216"/>
      <c r="BG72" s="216"/>
      <c r="BH72" s="216"/>
      <c r="BI72" s="216"/>
      <c r="BJ72" s="216"/>
      <c r="BK72" s="216"/>
      <c r="BL72" s="216"/>
      <c r="BM72" s="216"/>
      <c r="BN72" s="216"/>
      <c r="BO72" s="216"/>
      <c r="BP72" s="216"/>
      <c r="BQ72" s="213">
        <v>66</v>
      </c>
      <c r="BR72" s="218"/>
      <c r="BS72" s="884"/>
      <c r="BT72" s="885"/>
      <c r="BU72" s="885"/>
      <c r="BV72" s="885"/>
      <c r="BW72" s="885"/>
      <c r="BX72" s="885"/>
      <c r="BY72" s="885"/>
      <c r="BZ72" s="885"/>
      <c r="CA72" s="885"/>
      <c r="CB72" s="885"/>
      <c r="CC72" s="885"/>
      <c r="CD72" s="885"/>
      <c r="CE72" s="885"/>
      <c r="CF72" s="885"/>
      <c r="CG72" s="886"/>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197"/>
    </row>
    <row r="73" spans="1:131" s="198" customFormat="1" ht="26.25" customHeight="1">
      <c r="A73" s="212">
        <v>6</v>
      </c>
      <c r="B73" s="894" t="s">
        <v>562</v>
      </c>
      <c r="C73" s="895"/>
      <c r="D73" s="895"/>
      <c r="E73" s="895"/>
      <c r="F73" s="895"/>
      <c r="G73" s="895"/>
      <c r="H73" s="895"/>
      <c r="I73" s="895"/>
      <c r="J73" s="895"/>
      <c r="K73" s="895"/>
      <c r="L73" s="895"/>
      <c r="M73" s="895"/>
      <c r="N73" s="895"/>
      <c r="O73" s="895"/>
      <c r="P73" s="896"/>
      <c r="Q73" s="897">
        <v>45</v>
      </c>
      <c r="R73" s="849"/>
      <c r="S73" s="849"/>
      <c r="T73" s="849"/>
      <c r="U73" s="849"/>
      <c r="V73" s="849">
        <v>34</v>
      </c>
      <c r="W73" s="849"/>
      <c r="X73" s="849"/>
      <c r="Y73" s="849"/>
      <c r="Z73" s="849"/>
      <c r="AA73" s="849">
        <v>11</v>
      </c>
      <c r="AB73" s="849"/>
      <c r="AC73" s="849"/>
      <c r="AD73" s="849"/>
      <c r="AE73" s="849"/>
      <c r="AF73" s="849">
        <v>11</v>
      </c>
      <c r="AG73" s="849"/>
      <c r="AH73" s="849"/>
      <c r="AI73" s="849"/>
      <c r="AJ73" s="849"/>
      <c r="AK73" s="849">
        <v>15</v>
      </c>
      <c r="AL73" s="849"/>
      <c r="AM73" s="849"/>
      <c r="AN73" s="849"/>
      <c r="AO73" s="849"/>
      <c r="AP73" s="849" t="s">
        <v>567</v>
      </c>
      <c r="AQ73" s="849"/>
      <c r="AR73" s="849"/>
      <c r="AS73" s="849"/>
      <c r="AT73" s="849"/>
      <c r="AU73" s="849" t="s">
        <v>567</v>
      </c>
      <c r="AV73" s="849"/>
      <c r="AW73" s="849"/>
      <c r="AX73" s="849"/>
      <c r="AY73" s="849"/>
      <c r="AZ73" s="898"/>
      <c r="BA73" s="898"/>
      <c r="BB73" s="898"/>
      <c r="BC73" s="898"/>
      <c r="BD73" s="899"/>
      <c r="BE73" s="216"/>
      <c r="BF73" s="216"/>
      <c r="BG73" s="216"/>
      <c r="BH73" s="216"/>
      <c r="BI73" s="216"/>
      <c r="BJ73" s="216"/>
      <c r="BK73" s="216"/>
      <c r="BL73" s="216"/>
      <c r="BM73" s="216"/>
      <c r="BN73" s="216"/>
      <c r="BO73" s="216"/>
      <c r="BP73" s="216"/>
      <c r="BQ73" s="213">
        <v>67</v>
      </c>
      <c r="BR73" s="218"/>
      <c r="BS73" s="884"/>
      <c r="BT73" s="885"/>
      <c r="BU73" s="885"/>
      <c r="BV73" s="885"/>
      <c r="BW73" s="885"/>
      <c r="BX73" s="885"/>
      <c r="BY73" s="885"/>
      <c r="BZ73" s="885"/>
      <c r="CA73" s="885"/>
      <c r="CB73" s="885"/>
      <c r="CC73" s="885"/>
      <c r="CD73" s="885"/>
      <c r="CE73" s="885"/>
      <c r="CF73" s="885"/>
      <c r="CG73" s="886"/>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197"/>
    </row>
    <row r="74" spans="1:131" s="198" customFormat="1" ht="26.25" customHeight="1">
      <c r="A74" s="212">
        <v>7</v>
      </c>
      <c r="B74" s="894" t="s">
        <v>563</v>
      </c>
      <c r="C74" s="895"/>
      <c r="D74" s="895"/>
      <c r="E74" s="895"/>
      <c r="F74" s="895"/>
      <c r="G74" s="895"/>
      <c r="H74" s="895"/>
      <c r="I74" s="895"/>
      <c r="J74" s="895"/>
      <c r="K74" s="895"/>
      <c r="L74" s="895"/>
      <c r="M74" s="895"/>
      <c r="N74" s="895"/>
      <c r="O74" s="895"/>
      <c r="P74" s="896"/>
      <c r="Q74" s="897">
        <v>8865</v>
      </c>
      <c r="R74" s="849"/>
      <c r="S74" s="849"/>
      <c r="T74" s="849"/>
      <c r="U74" s="849"/>
      <c r="V74" s="849">
        <v>8810</v>
      </c>
      <c r="W74" s="849"/>
      <c r="X74" s="849"/>
      <c r="Y74" s="849"/>
      <c r="Z74" s="849"/>
      <c r="AA74" s="849">
        <v>55</v>
      </c>
      <c r="AB74" s="849"/>
      <c r="AC74" s="849"/>
      <c r="AD74" s="849"/>
      <c r="AE74" s="849"/>
      <c r="AF74" s="849">
        <v>47</v>
      </c>
      <c r="AG74" s="849"/>
      <c r="AH74" s="849"/>
      <c r="AI74" s="849"/>
      <c r="AJ74" s="849"/>
      <c r="AK74" s="849">
        <v>1000</v>
      </c>
      <c r="AL74" s="849"/>
      <c r="AM74" s="849"/>
      <c r="AN74" s="849"/>
      <c r="AO74" s="849"/>
      <c r="AP74" s="849" t="s">
        <v>567</v>
      </c>
      <c r="AQ74" s="849"/>
      <c r="AR74" s="849"/>
      <c r="AS74" s="849"/>
      <c r="AT74" s="849"/>
      <c r="AU74" s="849" t="s">
        <v>567</v>
      </c>
      <c r="AV74" s="849"/>
      <c r="AW74" s="849"/>
      <c r="AX74" s="849"/>
      <c r="AY74" s="849"/>
      <c r="AZ74" s="898"/>
      <c r="BA74" s="898"/>
      <c r="BB74" s="898"/>
      <c r="BC74" s="898"/>
      <c r="BD74" s="899"/>
      <c r="BE74" s="216"/>
      <c r="BF74" s="216"/>
      <c r="BG74" s="216"/>
      <c r="BH74" s="216"/>
      <c r="BI74" s="216"/>
      <c r="BJ74" s="216"/>
      <c r="BK74" s="216"/>
      <c r="BL74" s="216"/>
      <c r="BM74" s="216"/>
      <c r="BN74" s="216"/>
      <c r="BO74" s="216"/>
      <c r="BP74" s="216"/>
      <c r="BQ74" s="213">
        <v>68</v>
      </c>
      <c r="BR74" s="218"/>
      <c r="BS74" s="884"/>
      <c r="BT74" s="885"/>
      <c r="BU74" s="885"/>
      <c r="BV74" s="885"/>
      <c r="BW74" s="885"/>
      <c r="BX74" s="885"/>
      <c r="BY74" s="885"/>
      <c r="BZ74" s="885"/>
      <c r="CA74" s="885"/>
      <c r="CB74" s="885"/>
      <c r="CC74" s="885"/>
      <c r="CD74" s="885"/>
      <c r="CE74" s="885"/>
      <c r="CF74" s="885"/>
      <c r="CG74" s="886"/>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197"/>
    </row>
    <row r="75" spans="1:131" s="198" customFormat="1" ht="26.25" customHeight="1">
      <c r="A75" s="212">
        <v>8</v>
      </c>
      <c r="B75" s="894" t="s">
        <v>564</v>
      </c>
      <c r="C75" s="895"/>
      <c r="D75" s="895"/>
      <c r="E75" s="895"/>
      <c r="F75" s="895"/>
      <c r="G75" s="895"/>
      <c r="H75" s="895"/>
      <c r="I75" s="895"/>
      <c r="J75" s="895"/>
      <c r="K75" s="895"/>
      <c r="L75" s="895"/>
      <c r="M75" s="895"/>
      <c r="N75" s="895"/>
      <c r="O75" s="895"/>
      <c r="P75" s="896"/>
      <c r="Q75" s="900">
        <v>557</v>
      </c>
      <c r="R75" s="901"/>
      <c r="S75" s="901"/>
      <c r="T75" s="901"/>
      <c r="U75" s="848"/>
      <c r="V75" s="902">
        <v>532</v>
      </c>
      <c r="W75" s="901"/>
      <c r="X75" s="901"/>
      <c r="Y75" s="901"/>
      <c r="Z75" s="848"/>
      <c r="AA75" s="902">
        <v>25</v>
      </c>
      <c r="AB75" s="901"/>
      <c r="AC75" s="901"/>
      <c r="AD75" s="901"/>
      <c r="AE75" s="848"/>
      <c r="AF75" s="902">
        <v>25</v>
      </c>
      <c r="AG75" s="901"/>
      <c r="AH75" s="901"/>
      <c r="AI75" s="901"/>
      <c r="AJ75" s="848"/>
      <c r="AK75" s="849" t="s">
        <v>555</v>
      </c>
      <c r="AL75" s="849"/>
      <c r="AM75" s="849"/>
      <c r="AN75" s="849"/>
      <c r="AO75" s="849"/>
      <c r="AP75" s="849" t="s">
        <v>567</v>
      </c>
      <c r="AQ75" s="849"/>
      <c r="AR75" s="849"/>
      <c r="AS75" s="849"/>
      <c r="AT75" s="849"/>
      <c r="AU75" s="849" t="s">
        <v>567</v>
      </c>
      <c r="AV75" s="849"/>
      <c r="AW75" s="849"/>
      <c r="AX75" s="849"/>
      <c r="AY75" s="849"/>
      <c r="AZ75" s="898"/>
      <c r="BA75" s="898"/>
      <c r="BB75" s="898"/>
      <c r="BC75" s="898"/>
      <c r="BD75" s="899"/>
      <c r="BE75" s="216"/>
      <c r="BF75" s="216"/>
      <c r="BG75" s="216"/>
      <c r="BH75" s="216"/>
      <c r="BI75" s="216"/>
      <c r="BJ75" s="216"/>
      <c r="BK75" s="216"/>
      <c r="BL75" s="216"/>
      <c r="BM75" s="216"/>
      <c r="BN75" s="216"/>
      <c r="BO75" s="216"/>
      <c r="BP75" s="216"/>
      <c r="BQ75" s="213">
        <v>69</v>
      </c>
      <c r="BR75" s="218"/>
      <c r="BS75" s="884"/>
      <c r="BT75" s="885"/>
      <c r="BU75" s="885"/>
      <c r="BV75" s="885"/>
      <c r="BW75" s="885"/>
      <c r="BX75" s="885"/>
      <c r="BY75" s="885"/>
      <c r="BZ75" s="885"/>
      <c r="CA75" s="885"/>
      <c r="CB75" s="885"/>
      <c r="CC75" s="885"/>
      <c r="CD75" s="885"/>
      <c r="CE75" s="885"/>
      <c r="CF75" s="885"/>
      <c r="CG75" s="886"/>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197"/>
    </row>
    <row r="76" spans="1:131" s="198" customFormat="1" ht="26.25" customHeight="1">
      <c r="A76" s="212">
        <v>9</v>
      </c>
      <c r="B76" s="894" t="s">
        <v>565</v>
      </c>
      <c r="C76" s="895"/>
      <c r="D76" s="895"/>
      <c r="E76" s="895"/>
      <c r="F76" s="895"/>
      <c r="G76" s="895"/>
      <c r="H76" s="895"/>
      <c r="I76" s="895"/>
      <c r="J76" s="895"/>
      <c r="K76" s="895"/>
      <c r="L76" s="895"/>
      <c r="M76" s="895"/>
      <c r="N76" s="895"/>
      <c r="O76" s="895"/>
      <c r="P76" s="896"/>
      <c r="Q76" s="900">
        <v>157539</v>
      </c>
      <c r="R76" s="901"/>
      <c r="S76" s="901"/>
      <c r="T76" s="901"/>
      <c r="U76" s="848"/>
      <c r="V76" s="902">
        <v>153591</v>
      </c>
      <c r="W76" s="901"/>
      <c r="X76" s="901"/>
      <c r="Y76" s="901"/>
      <c r="Z76" s="848"/>
      <c r="AA76" s="902">
        <v>3948</v>
      </c>
      <c r="AB76" s="901"/>
      <c r="AC76" s="901"/>
      <c r="AD76" s="901"/>
      <c r="AE76" s="848"/>
      <c r="AF76" s="902">
        <v>3948</v>
      </c>
      <c r="AG76" s="901"/>
      <c r="AH76" s="901"/>
      <c r="AI76" s="901"/>
      <c r="AJ76" s="848"/>
      <c r="AK76" s="902">
        <v>1125</v>
      </c>
      <c r="AL76" s="901"/>
      <c r="AM76" s="901"/>
      <c r="AN76" s="901"/>
      <c r="AO76" s="848"/>
      <c r="AP76" s="849" t="s">
        <v>567</v>
      </c>
      <c r="AQ76" s="849"/>
      <c r="AR76" s="849"/>
      <c r="AS76" s="849"/>
      <c r="AT76" s="849"/>
      <c r="AU76" s="849" t="s">
        <v>567</v>
      </c>
      <c r="AV76" s="849"/>
      <c r="AW76" s="849"/>
      <c r="AX76" s="849"/>
      <c r="AY76" s="849"/>
      <c r="AZ76" s="898"/>
      <c r="BA76" s="898"/>
      <c r="BB76" s="898"/>
      <c r="BC76" s="898"/>
      <c r="BD76" s="899"/>
      <c r="BE76" s="216"/>
      <c r="BF76" s="216"/>
      <c r="BG76" s="216"/>
      <c r="BH76" s="216"/>
      <c r="BI76" s="216"/>
      <c r="BJ76" s="216"/>
      <c r="BK76" s="216"/>
      <c r="BL76" s="216"/>
      <c r="BM76" s="216"/>
      <c r="BN76" s="216"/>
      <c r="BO76" s="216"/>
      <c r="BP76" s="216"/>
      <c r="BQ76" s="213">
        <v>70</v>
      </c>
      <c r="BR76" s="218"/>
      <c r="BS76" s="884"/>
      <c r="BT76" s="885"/>
      <c r="BU76" s="885"/>
      <c r="BV76" s="885"/>
      <c r="BW76" s="885"/>
      <c r="BX76" s="885"/>
      <c r="BY76" s="885"/>
      <c r="BZ76" s="885"/>
      <c r="CA76" s="885"/>
      <c r="CB76" s="885"/>
      <c r="CC76" s="885"/>
      <c r="CD76" s="885"/>
      <c r="CE76" s="885"/>
      <c r="CF76" s="885"/>
      <c r="CG76" s="886"/>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197"/>
    </row>
    <row r="77" spans="1:131" s="198" customFormat="1" ht="26.25" customHeight="1">
      <c r="A77" s="212">
        <v>10</v>
      </c>
      <c r="B77" s="894"/>
      <c r="C77" s="895"/>
      <c r="D77" s="895"/>
      <c r="E77" s="895"/>
      <c r="F77" s="895"/>
      <c r="G77" s="895"/>
      <c r="H77" s="895"/>
      <c r="I77" s="895"/>
      <c r="J77" s="895"/>
      <c r="K77" s="895"/>
      <c r="L77" s="895"/>
      <c r="M77" s="895"/>
      <c r="N77" s="895"/>
      <c r="O77" s="895"/>
      <c r="P77" s="896"/>
      <c r="Q77" s="900"/>
      <c r="R77" s="901"/>
      <c r="S77" s="901"/>
      <c r="T77" s="901"/>
      <c r="U77" s="848"/>
      <c r="V77" s="902"/>
      <c r="W77" s="901"/>
      <c r="X77" s="901"/>
      <c r="Y77" s="901"/>
      <c r="Z77" s="848"/>
      <c r="AA77" s="902"/>
      <c r="AB77" s="901"/>
      <c r="AC77" s="901"/>
      <c r="AD77" s="901"/>
      <c r="AE77" s="848"/>
      <c r="AF77" s="902"/>
      <c r="AG77" s="901"/>
      <c r="AH77" s="901"/>
      <c r="AI77" s="901"/>
      <c r="AJ77" s="848"/>
      <c r="AK77" s="902"/>
      <c r="AL77" s="901"/>
      <c r="AM77" s="901"/>
      <c r="AN77" s="901"/>
      <c r="AO77" s="848"/>
      <c r="AP77" s="902"/>
      <c r="AQ77" s="901"/>
      <c r="AR77" s="901"/>
      <c r="AS77" s="901"/>
      <c r="AT77" s="848"/>
      <c r="AU77" s="902"/>
      <c r="AV77" s="901"/>
      <c r="AW77" s="901"/>
      <c r="AX77" s="901"/>
      <c r="AY77" s="848"/>
      <c r="AZ77" s="898"/>
      <c r="BA77" s="898"/>
      <c r="BB77" s="898"/>
      <c r="BC77" s="898"/>
      <c r="BD77" s="899"/>
      <c r="BE77" s="216"/>
      <c r="BF77" s="216"/>
      <c r="BG77" s="216"/>
      <c r="BH77" s="216"/>
      <c r="BI77" s="216"/>
      <c r="BJ77" s="216"/>
      <c r="BK77" s="216"/>
      <c r="BL77" s="216"/>
      <c r="BM77" s="216"/>
      <c r="BN77" s="216"/>
      <c r="BO77" s="216"/>
      <c r="BP77" s="216"/>
      <c r="BQ77" s="213">
        <v>71</v>
      </c>
      <c r="BR77" s="218"/>
      <c r="BS77" s="884"/>
      <c r="BT77" s="885"/>
      <c r="BU77" s="885"/>
      <c r="BV77" s="885"/>
      <c r="BW77" s="885"/>
      <c r="BX77" s="885"/>
      <c r="BY77" s="885"/>
      <c r="BZ77" s="885"/>
      <c r="CA77" s="885"/>
      <c r="CB77" s="885"/>
      <c r="CC77" s="885"/>
      <c r="CD77" s="885"/>
      <c r="CE77" s="885"/>
      <c r="CF77" s="885"/>
      <c r="CG77" s="886"/>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197"/>
    </row>
    <row r="78" spans="1:131" s="198" customFormat="1" ht="26.25" customHeight="1">
      <c r="A78" s="212">
        <v>11</v>
      </c>
      <c r="B78" s="894"/>
      <c r="C78" s="895"/>
      <c r="D78" s="895"/>
      <c r="E78" s="895"/>
      <c r="F78" s="895"/>
      <c r="G78" s="895"/>
      <c r="H78" s="895"/>
      <c r="I78" s="895"/>
      <c r="J78" s="895"/>
      <c r="K78" s="895"/>
      <c r="L78" s="895"/>
      <c r="M78" s="895"/>
      <c r="N78" s="895"/>
      <c r="O78" s="895"/>
      <c r="P78" s="896"/>
      <c r="Q78" s="897"/>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8"/>
      <c r="BA78" s="898"/>
      <c r="BB78" s="898"/>
      <c r="BC78" s="898"/>
      <c r="BD78" s="899"/>
      <c r="BE78" s="216"/>
      <c r="BF78" s="216"/>
      <c r="BG78" s="216"/>
      <c r="BH78" s="216"/>
      <c r="BI78" s="216"/>
      <c r="BJ78" s="219"/>
      <c r="BK78" s="219"/>
      <c r="BL78" s="219"/>
      <c r="BM78" s="219"/>
      <c r="BN78" s="219"/>
      <c r="BO78" s="216"/>
      <c r="BP78" s="216"/>
      <c r="BQ78" s="213">
        <v>72</v>
      </c>
      <c r="BR78" s="218"/>
      <c r="BS78" s="884"/>
      <c r="BT78" s="885"/>
      <c r="BU78" s="885"/>
      <c r="BV78" s="885"/>
      <c r="BW78" s="885"/>
      <c r="BX78" s="885"/>
      <c r="BY78" s="885"/>
      <c r="BZ78" s="885"/>
      <c r="CA78" s="885"/>
      <c r="CB78" s="885"/>
      <c r="CC78" s="885"/>
      <c r="CD78" s="885"/>
      <c r="CE78" s="885"/>
      <c r="CF78" s="885"/>
      <c r="CG78" s="886"/>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197"/>
    </row>
    <row r="79" spans="1:131" s="198" customFormat="1" ht="26.25" customHeight="1">
      <c r="A79" s="212">
        <v>12</v>
      </c>
      <c r="B79" s="894"/>
      <c r="C79" s="895"/>
      <c r="D79" s="895"/>
      <c r="E79" s="895"/>
      <c r="F79" s="895"/>
      <c r="G79" s="895"/>
      <c r="H79" s="895"/>
      <c r="I79" s="895"/>
      <c r="J79" s="895"/>
      <c r="K79" s="895"/>
      <c r="L79" s="895"/>
      <c r="M79" s="895"/>
      <c r="N79" s="895"/>
      <c r="O79" s="895"/>
      <c r="P79" s="896"/>
      <c r="Q79" s="897"/>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8"/>
      <c r="BA79" s="898"/>
      <c r="BB79" s="898"/>
      <c r="BC79" s="898"/>
      <c r="BD79" s="899"/>
      <c r="BE79" s="216"/>
      <c r="BF79" s="216"/>
      <c r="BG79" s="216"/>
      <c r="BH79" s="216"/>
      <c r="BI79" s="216"/>
      <c r="BJ79" s="219"/>
      <c r="BK79" s="219"/>
      <c r="BL79" s="219"/>
      <c r="BM79" s="219"/>
      <c r="BN79" s="219"/>
      <c r="BO79" s="216"/>
      <c r="BP79" s="216"/>
      <c r="BQ79" s="213">
        <v>73</v>
      </c>
      <c r="BR79" s="218"/>
      <c r="BS79" s="884"/>
      <c r="BT79" s="885"/>
      <c r="BU79" s="885"/>
      <c r="BV79" s="885"/>
      <c r="BW79" s="885"/>
      <c r="BX79" s="885"/>
      <c r="BY79" s="885"/>
      <c r="BZ79" s="885"/>
      <c r="CA79" s="885"/>
      <c r="CB79" s="885"/>
      <c r="CC79" s="885"/>
      <c r="CD79" s="885"/>
      <c r="CE79" s="885"/>
      <c r="CF79" s="885"/>
      <c r="CG79" s="886"/>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197"/>
    </row>
    <row r="80" spans="1:131" s="198" customFormat="1" ht="26.25" customHeight="1">
      <c r="A80" s="212">
        <v>13</v>
      </c>
      <c r="B80" s="894"/>
      <c r="C80" s="895"/>
      <c r="D80" s="895"/>
      <c r="E80" s="895"/>
      <c r="F80" s="895"/>
      <c r="G80" s="895"/>
      <c r="H80" s="895"/>
      <c r="I80" s="895"/>
      <c r="J80" s="895"/>
      <c r="K80" s="895"/>
      <c r="L80" s="895"/>
      <c r="M80" s="895"/>
      <c r="N80" s="895"/>
      <c r="O80" s="895"/>
      <c r="P80" s="896"/>
      <c r="Q80" s="897"/>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8"/>
      <c r="BA80" s="898"/>
      <c r="BB80" s="898"/>
      <c r="BC80" s="898"/>
      <c r="BD80" s="899"/>
      <c r="BE80" s="216"/>
      <c r="BF80" s="216"/>
      <c r="BG80" s="216"/>
      <c r="BH80" s="216"/>
      <c r="BI80" s="216"/>
      <c r="BJ80" s="216"/>
      <c r="BK80" s="216"/>
      <c r="BL80" s="216"/>
      <c r="BM80" s="216"/>
      <c r="BN80" s="216"/>
      <c r="BO80" s="216"/>
      <c r="BP80" s="216"/>
      <c r="BQ80" s="213">
        <v>74</v>
      </c>
      <c r="BR80" s="218"/>
      <c r="BS80" s="884"/>
      <c r="BT80" s="885"/>
      <c r="BU80" s="885"/>
      <c r="BV80" s="885"/>
      <c r="BW80" s="885"/>
      <c r="BX80" s="885"/>
      <c r="BY80" s="885"/>
      <c r="BZ80" s="885"/>
      <c r="CA80" s="885"/>
      <c r="CB80" s="885"/>
      <c r="CC80" s="885"/>
      <c r="CD80" s="885"/>
      <c r="CE80" s="885"/>
      <c r="CF80" s="885"/>
      <c r="CG80" s="886"/>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197"/>
    </row>
    <row r="81" spans="1:131" s="198" customFormat="1" ht="26.25" customHeight="1">
      <c r="A81" s="212">
        <v>14</v>
      </c>
      <c r="B81" s="894"/>
      <c r="C81" s="895"/>
      <c r="D81" s="895"/>
      <c r="E81" s="895"/>
      <c r="F81" s="895"/>
      <c r="G81" s="895"/>
      <c r="H81" s="895"/>
      <c r="I81" s="895"/>
      <c r="J81" s="895"/>
      <c r="K81" s="895"/>
      <c r="L81" s="895"/>
      <c r="M81" s="895"/>
      <c r="N81" s="895"/>
      <c r="O81" s="895"/>
      <c r="P81" s="896"/>
      <c r="Q81" s="897"/>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8"/>
      <c r="BA81" s="898"/>
      <c r="BB81" s="898"/>
      <c r="BC81" s="898"/>
      <c r="BD81" s="899"/>
      <c r="BE81" s="216"/>
      <c r="BF81" s="216"/>
      <c r="BG81" s="216"/>
      <c r="BH81" s="216"/>
      <c r="BI81" s="216"/>
      <c r="BJ81" s="216"/>
      <c r="BK81" s="216"/>
      <c r="BL81" s="216"/>
      <c r="BM81" s="216"/>
      <c r="BN81" s="216"/>
      <c r="BO81" s="216"/>
      <c r="BP81" s="216"/>
      <c r="BQ81" s="213">
        <v>75</v>
      </c>
      <c r="BR81" s="218"/>
      <c r="BS81" s="884"/>
      <c r="BT81" s="885"/>
      <c r="BU81" s="885"/>
      <c r="BV81" s="885"/>
      <c r="BW81" s="885"/>
      <c r="BX81" s="885"/>
      <c r="BY81" s="885"/>
      <c r="BZ81" s="885"/>
      <c r="CA81" s="885"/>
      <c r="CB81" s="885"/>
      <c r="CC81" s="885"/>
      <c r="CD81" s="885"/>
      <c r="CE81" s="885"/>
      <c r="CF81" s="885"/>
      <c r="CG81" s="886"/>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197"/>
    </row>
    <row r="82" spans="1:131" s="198" customFormat="1" ht="26.25" customHeight="1">
      <c r="A82" s="212">
        <v>15</v>
      </c>
      <c r="B82" s="894"/>
      <c r="C82" s="895"/>
      <c r="D82" s="895"/>
      <c r="E82" s="895"/>
      <c r="F82" s="895"/>
      <c r="G82" s="895"/>
      <c r="H82" s="895"/>
      <c r="I82" s="895"/>
      <c r="J82" s="895"/>
      <c r="K82" s="895"/>
      <c r="L82" s="895"/>
      <c r="M82" s="895"/>
      <c r="N82" s="895"/>
      <c r="O82" s="895"/>
      <c r="P82" s="896"/>
      <c r="Q82" s="897"/>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8"/>
      <c r="BA82" s="898"/>
      <c r="BB82" s="898"/>
      <c r="BC82" s="898"/>
      <c r="BD82" s="899"/>
      <c r="BE82" s="216"/>
      <c r="BF82" s="216"/>
      <c r="BG82" s="216"/>
      <c r="BH82" s="216"/>
      <c r="BI82" s="216"/>
      <c r="BJ82" s="216"/>
      <c r="BK82" s="216"/>
      <c r="BL82" s="216"/>
      <c r="BM82" s="216"/>
      <c r="BN82" s="216"/>
      <c r="BO82" s="216"/>
      <c r="BP82" s="216"/>
      <c r="BQ82" s="213">
        <v>76</v>
      </c>
      <c r="BR82" s="218"/>
      <c r="BS82" s="884"/>
      <c r="BT82" s="885"/>
      <c r="BU82" s="885"/>
      <c r="BV82" s="885"/>
      <c r="BW82" s="885"/>
      <c r="BX82" s="885"/>
      <c r="BY82" s="885"/>
      <c r="BZ82" s="885"/>
      <c r="CA82" s="885"/>
      <c r="CB82" s="885"/>
      <c r="CC82" s="885"/>
      <c r="CD82" s="885"/>
      <c r="CE82" s="885"/>
      <c r="CF82" s="885"/>
      <c r="CG82" s="886"/>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197"/>
    </row>
    <row r="83" spans="1:131" s="198" customFormat="1" ht="26.25" customHeight="1">
      <c r="A83" s="212">
        <v>16</v>
      </c>
      <c r="B83" s="894"/>
      <c r="C83" s="895"/>
      <c r="D83" s="895"/>
      <c r="E83" s="895"/>
      <c r="F83" s="895"/>
      <c r="G83" s="895"/>
      <c r="H83" s="895"/>
      <c r="I83" s="895"/>
      <c r="J83" s="895"/>
      <c r="K83" s="895"/>
      <c r="L83" s="895"/>
      <c r="M83" s="895"/>
      <c r="N83" s="895"/>
      <c r="O83" s="895"/>
      <c r="P83" s="896"/>
      <c r="Q83" s="897"/>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8"/>
      <c r="BA83" s="898"/>
      <c r="BB83" s="898"/>
      <c r="BC83" s="898"/>
      <c r="BD83" s="899"/>
      <c r="BE83" s="216"/>
      <c r="BF83" s="216"/>
      <c r="BG83" s="216"/>
      <c r="BH83" s="216"/>
      <c r="BI83" s="216"/>
      <c r="BJ83" s="216"/>
      <c r="BK83" s="216"/>
      <c r="BL83" s="216"/>
      <c r="BM83" s="216"/>
      <c r="BN83" s="216"/>
      <c r="BO83" s="216"/>
      <c r="BP83" s="216"/>
      <c r="BQ83" s="213">
        <v>77</v>
      </c>
      <c r="BR83" s="218"/>
      <c r="BS83" s="884"/>
      <c r="BT83" s="885"/>
      <c r="BU83" s="885"/>
      <c r="BV83" s="885"/>
      <c r="BW83" s="885"/>
      <c r="BX83" s="885"/>
      <c r="BY83" s="885"/>
      <c r="BZ83" s="885"/>
      <c r="CA83" s="885"/>
      <c r="CB83" s="885"/>
      <c r="CC83" s="885"/>
      <c r="CD83" s="885"/>
      <c r="CE83" s="885"/>
      <c r="CF83" s="885"/>
      <c r="CG83" s="886"/>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197"/>
    </row>
    <row r="84" spans="1:131" s="198" customFormat="1" ht="26.25" customHeight="1">
      <c r="A84" s="212">
        <v>17</v>
      </c>
      <c r="B84" s="894"/>
      <c r="C84" s="895"/>
      <c r="D84" s="895"/>
      <c r="E84" s="895"/>
      <c r="F84" s="895"/>
      <c r="G84" s="895"/>
      <c r="H84" s="895"/>
      <c r="I84" s="895"/>
      <c r="J84" s="895"/>
      <c r="K84" s="895"/>
      <c r="L84" s="895"/>
      <c r="M84" s="895"/>
      <c r="N84" s="895"/>
      <c r="O84" s="895"/>
      <c r="P84" s="896"/>
      <c r="Q84" s="897"/>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8"/>
      <c r="BA84" s="898"/>
      <c r="BB84" s="898"/>
      <c r="BC84" s="898"/>
      <c r="BD84" s="899"/>
      <c r="BE84" s="216"/>
      <c r="BF84" s="216"/>
      <c r="BG84" s="216"/>
      <c r="BH84" s="216"/>
      <c r="BI84" s="216"/>
      <c r="BJ84" s="216"/>
      <c r="BK84" s="216"/>
      <c r="BL84" s="216"/>
      <c r="BM84" s="216"/>
      <c r="BN84" s="216"/>
      <c r="BO84" s="216"/>
      <c r="BP84" s="216"/>
      <c r="BQ84" s="213">
        <v>78</v>
      </c>
      <c r="BR84" s="218"/>
      <c r="BS84" s="884"/>
      <c r="BT84" s="885"/>
      <c r="BU84" s="885"/>
      <c r="BV84" s="885"/>
      <c r="BW84" s="885"/>
      <c r="BX84" s="885"/>
      <c r="BY84" s="885"/>
      <c r="BZ84" s="885"/>
      <c r="CA84" s="885"/>
      <c r="CB84" s="885"/>
      <c r="CC84" s="885"/>
      <c r="CD84" s="885"/>
      <c r="CE84" s="885"/>
      <c r="CF84" s="885"/>
      <c r="CG84" s="886"/>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197"/>
    </row>
    <row r="85" spans="1:131" s="198" customFormat="1" ht="26.25" customHeight="1">
      <c r="A85" s="212">
        <v>18</v>
      </c>
      <c r="B85" s="894"/>
      <c r="C85" s="895"/>
      <c r="D85" s="895"/>
      <c r="E85" s="895"/>
      <c r="F85" s="895"/>
      <c r="G85" s="895"/>
      <c r="H85" s="895"/>
      <c r="I85" s="895"/>
      <c r="J85" s="895"/>
      <c r="K85" s="895"/>
      <c r="L85" s="895"/>
      <c r="M85" s="895"/>
      <c r="N85" s="895"/>
      <c r="O85" s="895"/>
      <c r="P85" s="896"/>
      <c r="Q85" s="897"/>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8"/>
      <c r="BA85" s="898"/>
      <c r="BB85" s="898"/>
      <c r="BC85" s="898"/>
      <c r="BD85" s="899"/>
      <c r="BE85" s="216"/>
      <c r="BF85" s="216"/>
      <c r="BG85" s="216"/>
      <c r="BH85" s="216"/>
      <c r="BI85" s="216"/>
      <c r="BJ85" s="216"/>
      <c r="BK85" s="216"/>
      <c r="BL85" s="216"/>
      <c r="BM85" s="216"/>
      <c r="BN85" s="216"/>
      <c r="BO85" s="216"/>
      <c r="BP85" s="216"/>
      <c r="BQ85" s="213">
        <v>79</v>
      </c>
      <c r="BR85" s="218"/>
      <c r="BS85" s="884"/>
      <c r="BT85" s="885"/>
      <c r="BU85" s="885"/>
      <c r="BV85" s="885"/>
      <c r="BW85" s="885"/>
      <c r="BX85" s="885"/>
      <c r="BY85" s="885"/>
      <c r="BZ85" s="885"/>
      <c r="CA85" s="885"/>
      <c r="CB85" s="885"/>
      <c r="CC85" s="885"/>
      <c r="CD85" s="885"/>
      <c r="CE85" s="885"/>
      <c r="CF85" s="885"/>
      <c r="CG85" s="886"/>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197"/>
    </row>
    <row r="86" spans="1:131" s="198" customFormat="1" ht="26.25" customHeight="1">
      <c r="A86" s="212">
        <v>19</v>
      </c>
      <c r="B86" s="894"/>
      <c r="C86" s="895"/>
      <c r="D86" s="895"/>
      <c r="E86" s="895"/>
      <c r="F86" s="895"/>
      <c r="G86" s="895"/>
      <c r="H86" s="895"/>
      <c r="I86" s="895"/>
      <c r="J86" s="895"/>
      <c r="K86" s="895"/>
      <c r="L86" s="895"/>
      <c r="M86" s="895"/>
      <c r="N86" s="895"/>
      <c r="O86" s="895"/>
      <c r="P86" s="896"/>
      <c r="Q86" s="897"/>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8"/>
      <c r="BA86" s="898"/>
      <c r="BB86" s="898"/>
      <c r="BC86" s="898"/>
      <c r="BD86" s="899"/>
      <c r="BE86" s="216"/>
      <c r="BF86" s="216"/>
      <c r="BG86" s="216"/>
      <c r="BH86" s="216"/>
      <c r="BI86" s="216"/>
      <c r="BJ86" s="216"/>
      <c r="BK86" s="216"/>
      <c r="BL86" s="216"/>
      <c r="BM86" s="216"/>
      <c r="BN86" s="216"/>
      <c r="BO86" s="216"/>
      <c r="BP86" s="216"/>
      <c r="BQ86" s="213">
        <v>80</v>
      </c>
      <c r="BR86" s="218"/>
      <c r="BS86" s="884"/>
      <c r="BT86" s="885"/>
      <c r="BU86" s="885"/>
      <c r="BV86" s="885"/>
      <c r="BW86" s="885"/>
      <c r="BX86" s="885"/>
      <c r="BY86" s="885"/>
      <c r="BZ86" s="885"/>
      <c r="CA86" s="885"/>
      <c r="CB86" s="885"/>
      <c r="CC86" s="885"/>
      <c r="CD86" s="885"/>
      <c r="CE86" s="885"/>
      <c r="CF86" s="885"/>
      <c r="CG86" s="886"/>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197"/>
    </row>
    <row r="87" spans="1:131" s="198" customFormat="1" ht="26.25" customHeight="1">
      <c r="A87" s="220">
        <v>20</v>
      </c>
      <c r="B87" s="903"/>
      <c r="C87" s="904"/>
      <c r="D87" s="904"/>
      <c r="E87" s="904"/>
      <c r="F87" s="904"/>
      <c r="G87" s="904"/>
      <c r="H87" s="904"/>
      <c r="I87" s="904"/>
      <c r="J87" s="904"/>
      <c r="K87" s="904"/>
      <c r="L87" s="904"/>
      <c r="M87" s="904"/>
      <c r="N87" s="904"/>
      <c r="O87" s="904"/>
      <c r="P87" s="905"/>
      <c r="Q87" s="906"/>
      <c r="R87" s="907"/>
      <c r="S87" s="907"/>
      <c r="T87" s="907"/>
      <c r="U87" s="907"/>
      <c r="V87" s="907"/>
      <c r="W87" s="907"/>
      <c r="X87" s="907"/>
      <c r="Y87" s="907"/>
      <c r="Z87" s="907"/>
      <c r="AA87" s="907"/>
      <c r="AB87" s="907"/>
      <c r="AC87" s="907"/>
      <c r="AD87" s="907"/>
      <c r="AE87" s="907"/>
      <c r="AF87" s="907"/>
      <c r="AG87" s="907"/>
      <c r="AH87" s="907"/>
      <c r="AI87" s="907"/>
      <c r="AJ87" s="907"/>
      <c r="AK87" s="907"/>
      <c r="AL87" s="907"/>
      <c r="AM87" s="907"/>
      <c r="AN87" s="907"/>
      <c r="AO87" s="907"/>
      <c r="AP87" s="907"/>
      <c r="AQ87" s="907"/>
      <c r="AR87" s="907"/>
      <c r="AS87" s="907"/>
      <c r="AT87" s="907"/>
      <c r="AU87" s="907"/>
      <c r="AV87" s="907"/>
      <c r="AW87" s="907"/>
      <c r="AX87" s="907"/>
      <c r="AY87" s="907"/>
      <c r="AZ87" s="908"/>
      <c r="BA87" s="908"/>
      <c r="BB87" s="908"/>
      <c r="BC87" s="908"/>
      <c r="BD87" s="909"/>
      <c r="BE87" s="216"/>
      <c r="BF87" s="216"/>
      <c r="BG87" s="216"/>
      <c r="BH87" s="216"/>
      <c r="BI87" s="216"/>
      <c r="BJ87" s="216"/>
      <c r="BK87" s="216"/>
      <c r="BL87" s="216"/>
      <c r="BM87" s="216"/>
      <c r="BN87" s="216"/>
      <c r="BO87" s="216"/>
      <c r="BP87" s="216"/>
      <c r="BQ87" s="213">
        <v>81</v>
      </c>
      <c r="BR87" s="218"/>
      <c r="BS87" s="884"/>
      <c r="BT87" s="885"/>
      <c r="BU87" s="885"/>
      <c r="BV87" s="885"/>
      <c r="BW87" s="885"/>
      <c r="BX87" s="885"/>
      <c r="BY87" s="885"/>
      <c r="BZ87" s="885"/>
      <c r="CA87" s="885"/>
      <c r="CB87" s="885"/>
      <c r="CC87" s="885"/>
      <c r="CD87" s="885"/>
      <c r="CE87" s="885"/>
      <c r="CF87" s="885"/>
      <c r="CG87" s="886"/>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197"/>
    </row>
    <row r="88" spans="1:131" s="198" customFormat="1" ht="26.25" customHeight="1" thickBot="1">
      <c r="A88" s="215" t="s">
        <v>363</v>
      </c>
      <c r="B88" s="808" t="s">
        <v>397</v>
      </c>
      <c r="C88" s="809"/>
      <c r="D88" s="809"/>
      <c r="E88" s="809"/>
      <c r="F88" s="809"/>
      <c r="G88" s="809"/>
      <c r="H88" s="809"/>
      <c r="I88" s="809"/>
      <c r="J88" s="809"/>
      <c r="K88" s="809"/>
      <c r="L88" s="809"/>
      <c r="M88" s="809"/>
      <c r="N88" s="809"/>
      <c r="O88" s="809"/>
      <c r="P88" s="810"/>
      <c r="Q88" s="859"/>
      <c r="R88" s="860"/>
      <c r="S88" s="860"/>
      <c r="T88" s="860"/>
      <c r="U88" s="860"/>
      <c r="V88" s="860"/>
      <c r="W88" s="860"/>
      <c r="X88" s="860"/>
      <c r="Y88" s="860"/>
      <c r="Z88" s="860"/>
      <c r="AA88" s="860"/>
      <c r="AB88" s="860"/>
      <c r="AC88" s="860"/>
      <c r="AD88" s="860"/>
      <c r="AE88" s="860"/>
      <c r="AF88" s="863">
        <v>4671</v>
      </c>
      <c r="AG88" s="863"/>
      <c r="AH88" s="863"/>
      <c r="AI88" s="863"/>
      <c r="AJ88" s="863"/>
      <c r="AK88" s="860"/>
      <c r="AL88" s="860"/>
      <c r="AM88" s="860"/>
      <c r="AN88" s="860"/>
      <c r="AO88" s="860"/>
      <c r="AP88" s="863">
        <v>21949</v>
      </c>
      <c r="AQ88" s="863"/>
      <c r="AR88" s="863"/>
      <c r="AS88" s="863"/>
      <c r="AT88" s="863"/>
      <c r="AU88" s="863">
        <v>304</v>
      </c>
      <c r="AV88" s="863"/>
      <c r="AW88" s="863"/>
      <c r="AX88" s="863"/>
      <c r="AY88" s="863"/>
      <c r="AZ88" s="868"/>
      <c r="BA88" s="868"/>
      <c r="BB88" s="868"/>
      <c r="BC88" s="868"/>
      <c r="BD88" s="869"/>
      <c r="BE88" s="216"/>
      <c r="BF88" s="216"/>
      <c r="BG88" s="216"/>
      <c r="BH88" s="216"/>
      <c r="BI88" s="216"/>
      <c r="BJ88" s="216"/>
      <c r="BK88" s="216"/>
      <c r="BL88" s="216"/>
      <c r="BM88" s="216"/>
      <c r="BN88" s="216"/>
      <c r="BO88" s="216"/>
      <c r="BP88" s="216"/>
      <c r="BQ88" s="213">
        <v>82</v>
      </c>
      <c r="BR88" s="218"/>
      <c r="BS88" s="884"/>
      <c r="BT88" s="885"/>
      <c r="BU88" s="885"/>
      <c r="BV88" s="885"/>
      <c r="BW88" s="885"/>
      <c r="BX88" s="885"/>
      <c r="BY88" s="885"/>
      <c r="BZ88" s="885"/>
      <c r="CA88" s="885"/>
      <c r="CB88" s="885"/>
      <c r="CC88" s="885"/>
      <c r="CD88" s="885"/>
      <c r="CE88" s="885"/>
      <c r="CF88" s="885"/>
      <c r="CG88" s="886"/>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4"/>
      <c r="BT89" s="885"/>
      <c r="BU89" s="885"/>
      <c r="BV89" s="885"/>
      <c r="BW89" s="885"/>
      <c r="BX89" s="885"/>
      <c r="BY89" s="885"/>
      <c r="BZ89" s="885"/>
      <c r="CA89" s="885"/>
      <c r="CB89" s="885"/>
      <c r="CC89" s="885"/>
      <c r="CD89" s="885"/>
      <c r="CE89" s="885"/>
      <c r="CF89" s="885"/>
      <c r="CG89" s="886"/>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4"/>
      <c r="BT90" s="885"/>
      <c r="BU90" s="885"/>
      <c r="BV90" s="885"/>
      <c r="BW90" s="885"/>
      <c r="BX90" s="885"/>
      <c r="BY90" s="885"/>
      <c r="BZ90" s="885"/>
      <c r="CA90" s="885"/>
      <c r="CB90" s="885"/>
      <c r="CC90" s="885"/>
      <c r="CD90" s="885"/>
      <c r="CE90" s="885"/>
      <c r="CF90" s="885"/>
      <c r="CG90" s="886"/>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4"/>
      <c r="BT91" s="885"/>
      <c r="BU91" s="885"/>
      <c r="BV91" s="885"/>
      <c r="BW91" s="885"/>
      <c r="BX91" s="885"/>
      <c r="BY91" s="885"/>
      <c r="BZ91" s="885"/>
      <c r="CA91" s="885"/>
      <c r="CB91" s="885"/>
      <c r="CC91" s="885"/>
      <c r="CD91" s="885"/>
      <c r="CE91" s="885"/>
      <c r="CF91" s="885"/>
      <c r="CG91" s="886"/>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4"/>
      <c r="BT92" s="885"/>
      <c r="BU92" s="885"/>
      <c r="BV92" s="885"/>
      <c r="BW92" s="885"/>
      <c r="BX92" s="885"/>
      <c r="BY92" s="885"/>
      <c r="BZ92" s="885"/>
      <c r="CA92" s="885"/>
      <c r="CB92" s="885"/>
      <c r="CC92" s="885"/>
      <c r="CD92" s="885"/>
      <c r="CE92" s="885"/>
      <c r="CF92" s="885"/>
      <c r="CG92" s="886"/>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4"/>
      <c r="BT93" s="885"/>
      <c r="BU93" s="885"/>
      <c r="BV93" s="885"/>
      <c r="BW93" s="885"/>
      <c r="BX93" s="885"/>
      <c r="BY93" s="885"/>
      <c r="BZ93" s="885"/>
      <c r="CA93" s="885"/>
      <c r="CB93" s="885"/>
      <c r="CC93" s="885"/>
      <c r="CD93" s="885"/>
      <c r="CE93" s="885"/>
      <c r="CF93" s="885"/>
      <c r="CG93" s="886"/>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4"/>
      <c r="BT94" s="885"/>
      <c r="BU94" s="885"/>
      <c r="BV94" s="885"/>
      <c r="BW94" s="885"/>
      <c r="BX94" s="885"/>
      <c r="BY94" s="885"/>
      <c r="BZ94" s="885"/>
      <c r="CA94" s="885"/>
      <c r="CB94" s="885"/>
      <c r="CC94" s="885"/>
      <c r="CD94" s="885"/>
      <c r="CE94" s="885"/>
      <c r="CF94" s="885"/>
      <c r="CG94" s="886"/>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4"/>
      <c r="BT95" s="885"/>
      <c r="BU95" s="885"/>
      <c r="BV95" s="885"/>
      <c r="BW95" s="885"/>
      <c r="BX95" s="885"/>
      <c r="BY95" s="885"/>
      <c r="BZ95" s="885"/>
      <c r="CA95" s="885"/>
      <c r="CB95" s="885"/>
      <c r="CC95" s="885"/>
      <c r="CD95" s="885"/>
      <c r="CE95" s="885"/>
      <c r="CF95" s="885"/>
      <c r="CG95" s="886"/>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4"/>
      <c r="BT96" s="885"/>
      <c r="BU96" s="885"/>
      <c r="BV96" s="885"/>
      <c r="BW96" s="885"/>
      <c r="BX96" s="885"/>
      <c r="BY96" s="885"/>
      <c r="BZ96" s="885"/>
      <c r="CA96" s="885"/>
      <c r="CB96" s="885"/>
      <c r="CC96" s="885"/>
      <c r="CD96" s="885"/>
      <c r="CE96" s="885"/>
      <c r="CF96" s="885"/>
      <c r="CG96" s="886"/>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4"/>
      <c r="BT97" s="885"/>
      <c r="BU97" s="885"/>
      <c r="BV97" s="885"/>
      <c r="BW97" s="885"/>
      <c r="BX97" s="885"/>
      <c r="BY97" s="885"/>
      <c r="BZ97" s="885"/>
      <c r="CA97" s="885"/>
      <c r="CB97" s="885"/>
      <c r="CC97" s="885"/>
      <c r="CD97" s="885"/>
      <c r="CE97" s="885"/>
      <c r="CF97" s="885"/>
      <c r="CG97" s="886"/>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4"/>
      <c r="BT98" s="885"/>
      <c r="BU98" s="885"/>
      <c r="BV98" s="885"/>
      <c r="BW98" s="885"/>
      <c r="BX98" s="885"/>
      <c r="BY98" s="885"/>
      <c r="BZ98" s="885"/>
      <c r="CA98" s="885"/>
      <c r="CB98" s="885"/>
      <c r="CC98" s="885"/>
      <c r="CD98" s="885"/>
      <c r="CE98" s="885"/>
      <c r="CF98" s="885"/>
      <c r="CG98" s="886"/>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4"/>
      <c r="BT99" s="885"/>
      <c r="BU99" s="885"/>
      <c r="BV99" s="885"/>
      <c r="BW99" s="885"/>
      <c r="BX99" s="885"/>
      <c r="BY99" s="885"/>
      <c r="BZ99" s="885"/>
      <c r="CA99" s="885"/>
      <c r="CB99" s="885"/>
      <c r="CC99" s="885"/>
      <c r="CD99" s="885"/>
      <c r="CE99" s="885"/>
      <c r="CF99" s="885"/>
      <c r="CG99" s="886"/>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4"/>
      <c r="BT100" s="885"/>
      <c r="BU100" s="885"/>
      <c r="BV100" s="885"/>
      <c r="BW100" s="885"/>
      <c r="BX100" s="885"/>
      <c r="BY100" s="885"/>
      <c r="BZ100" s="885"/>
      <c r="CA100" s="885"/>
      <c r="CB100" s="885"/>
      <c r="CC100" s="885"/>
      <c r="CD100" s="885"/>
      <c r="CE100" s="885"/>
      <c r="CF100" s="885"/>
      <c r="CG100" s="886"/>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4"/>
      <c r="BT101" s="885"/>
      <c r="BU101" s="885"/>
      <c r="BV101" s="885"/>
      <c r="BW101" s="885"/>
      <c r="BX101" s="885"/>
      <c r="BY101" s="885"/>
      <c r="BZ101" s="885"/>
      <c r="CA101" s="885"/>
      <c r="CB101" s="885"/>
      <c r="CC101" s="885"/>
      <c r="CD101" s="885"/>
      <c r="CE101" s="885"/>
      <c r="CF101" s="885"/>
      <c r="CG101" s="886"/>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398</v>
      </c>
      <c r="BS102" s="809"/>
      <c r="BT102" s="809"/>
      <c r="BU102" s="809"/>
      <c r="BV102" s="809"/>
      <c r="BW102" s="809"/>
      <c r="BX102" s="809"/>
      <c r="BY102" s="809"/>
      <c r="BZ102" s="809"/>
      <c r="CA102" s="809"/>
      <c r="CB102" s="809"/>
      <c r="CC102" s="809"/>
      <c r="CD102" s="809"/>
      <c r="CE102" s="809"/>
      <c r="CF102" s="809"/>
      <c r="CG102" s="810"/>
      <c r="CH102" s="910"/>
      <c r="CI102" s="911"/>
      <c r="CJ102" s="911"/>
      <c r="CK102" s="911"/>
      <c r="CL102" s="912"/>
      <c r="CM102" s="910"/>
      <c r="CN102" s="911"/>
      <c r="CO102" s="911"/>
      <c r="CP102" s="911"/>
      <c r="CQ102" s="912"/>
      <c r="CR102" s="913">
        <v>151</v>
      </c>
      <c r="CS102" s="871"/>
      <c r="CT102" s="871"/>
      <c r="CU102" s="871"/>
      <c r="CV102" s="914"/>
      <c r="CW102" s="913" t="s">
        <v>566</v>
      </c>
      <c r="CX102" s="871"/>
      <c r="CY102" s="871"/>
      <c r="CZ102" s="871"/>
      <c r="DA102" s="914"/>
      <c r="DB102" s="913" t="s">
        <v>566</v>
      </c>
      <c r="DC102" s="871"/>
      <c r="DD102" s="871"/>
      <c r="DE102" s="871"/>
      <c r="DF102" s="914"/>
      <c r="DG102" s="913" t="s">
        <v>566</v>
      </c>
      <c r="DH102" s="871"/>
      <c r="DI102" s="871"/>
      <c r="DJ102" s="871"/>
      <c r="DK102" s="914"/>
      <c r="DL102" s="913" t="s">
        <v>566</v>
      </c>
      <c r="DM102" s="871"/>
      <c r="DN102" s="871"/>
      <c r="DO102" s="871"/>
      <c r="DP102" s="914"/>
      <c r="DQ102" s="913" t="s">
        <v>566</v>
      </c>
      <c r="DR102" s="871"/>
      <c r="DS102" s="871"/>
      <c r="DT102" s="871"/>
      <c r="DU102" s="914"/>
      <c r="DV102" s="939"/>
      <c r="DW102" s="940"/>
      <c r="DX102" s="940"/>
      <c r="DY102" s="940"/>
      <c r="DZ102" s="94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42" t="s">
        <v>399</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3" t="s">
        <v>400</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401</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402</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4" t="s">
        <v>403</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404</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197" customFormat="1" ht="26.25" customHeight="1">
      <c r="A109" s="937" t="s">
        <v>405</v>
      </c>
      <c r="B109" s="916"/>
      <c r="C109" s="916"/>
      <c r="D109" s="916"/>
      <c r="E109" s="916"/>
      <c r="F109" s="916"/>
      <c r="G109" s="916"/>
      <c r="H109" s="916"/>
      <c r="I109" s="916"/>
      <c r="J109" s="916"/>
      <c r="K109" s="916"/>
      <c r="L109" s="916"/>
      <c r="M109" s="916"/>
      <c r="N109" s="916"/>
      <c r="O109" s="916"/>
      <c r="P109" s="916"/>
      <c r="Q109" s="916"/>
      <c r="R109" s="916"/>
      <c r="S109" s="916"/>
      <c r="T109" s="916"/>
      <c r="U109" s="916"/>
      <c r="V109" s="916"/>
      <c r="W109" s="916"/>
      <c r="X109" s="916"/>
      <c r="Y109" s="916"/>
      <c r="Z109" s="917"/>
      <c r="AA109" s="915" t="s">
        <v>406</v>
      </c>
      <c r="AB109" s="916"/>
      <c r="AC109" s="916"/>
      <c r="AD109" s="916"/>
      <c r="AE109" s="917"/>
      <c r="AF109" s="915" t="s">
        <v>284</v>
      </c>
      <c r="AG109" s="916"/>
      <c r="AH109" s="916"/>
      <c r="AI109" s="916"/>
      <c r="AJ109" s="917"/>
      <c r="AK109" s="915" t="s">
        <v>283</v>
      </c>
      <c r="AL109" s="916"/>
      <c r="AM109" s="916"/>
      <c r="AN109" s="916"/>
      <c r="AO109" s="917"/>
      <c r="AP109" s="915" t="s">
        <v>407</v>
      </c>
      <c r="AQ109" s="916"/>
      <c r="AR109" s="916"/>
      <c r="AS109" s="916"/>
      <c r="AT109" s="918"/>
      <c r="AU109" s="937" t="s">
        <v>405</v>
      </c>
      <c r="AV109" s="916"/>
      <c r="AW109" s="916"/>
      <c r="AX109" s="916"/>
      <c r="AY109" s="916"/>
      <c r="AZ109" s="916"/>
      <c r="BA109" s="916"/>
      <c r="BB109" s="916"/>
      <c r="BC109" s="916"/>
      <c r="BD109" s="916"/>
      <c r="BE109" s="916"/>
      <c r="BF109" s="916"/>
      <c r="BG109" s="916"/>
      <c r="BH109" s="916"/>
      <c r="BI109" s="916"/>
      <c r="BJ109" s="916"/>
      <c r="BK109" s="916"/>
      <c r="BL109" s="916"/>
      <c r="BM109" s="916"/>
      <c r="BN109" s="916"/>
      <c r="BO109" s="916"/>
      <c r="BP109" s="917"/>
      <c r="BQ109" s="915" t="s">
        <v>406</v>
      </c>
      <c r="BR109" s="916"/>
      <c r="BS109" s="916"/>
      <c r="BT109" s="916"/>
      <c r="BU109" s="917"/>
      <c r="BV109" s="915" t="s">
        <v>284</v>
      </c>
      <c r="BW109" s="916"/>
      <c r="BX109" s="916"/>
      <c r="BY109" s="916"/>
      <c r="BZ109" s="917"/>
      <c r="CA109" s="915" t="s">
        <v>283</v>
      </c>
      <c r="CB109" s="916"/>
      <c r="CC109" s="916"/>
      <c r="CD109" s="916"/>
      <c r="CE109" s="917"/>
      <c r="CF109" s="938" t="s">
        <v>407</v>
      </c>
      <c r="CG109" s="938"/>
      <c r="CH109" s="938"/>
      <c r="CI109" s="938"/>
      <c r="CJ109" s="938"/>
      <c r="CK109" s="915" t="s">
        <v>408</v>
      </c>
      <c r="CL109" s="916"/>
      <c r="CM109" s="916"/>
      <c r="CN109" s="916"/>
      <c r="CO109" s="916"/>
      <c r="CP109" s="916"/>
      <c r="CQ109" s="916"/>
      <c r="CR109" s="916"/>
      <c r="CS109" s="916"/>
      <c r="CT109" s="916"/>
      <c r="CU109" s="916"/>
      <c r="CV109" s="916"/>
      <c r="CW109" s="916"/>
      <c r="CX109" s="916"/>
      <c r="CY109" s="916"/>
      <c r="CZ109" s="916"/>
      <c r="DA109" s="916"/>
      <c r="DB109" s="916"/>
      <c r="DC109" s="916"/>
      <c r="DD109" s="916"/>
      <c r="DE109" s="916"/>
      <c r="DF109" s="917"/>
      <c r="DG109" s="915" t="s">
        <v>406</v>
      </c>
      <c r="DH109" s="916"/>
      <c r="DI109" s="916"/>
      <c r="DJ109" s="916"/>
      <c r="DK109" s="917"/>
      <c r="DL109" s="915" t="s">
        <v>284</v>
      </c>
      <c r="DM109" s="916"/>
      <c r="DN109" s="916"/>
      <c r="DO109" s="916"/>
      <c r="DP109" s="917"/>
      <c r="DQ109" s="915" t="s">
        <v>283</v>
      </c>
      <c r="DR109" s="916"/>
      <c r="DS109" s="916"/>
      <c r="DT109" s="916"/>
      <c r="DU109" s="917"/>
      <c r="DV109" s="915" t="s">
        <v>407</v>
      </c>
      <c r="DW109" s="916"/>
      <c r="DX109" s="916"/>
      <c r="DY109" s="916"/>
      <c r="DZ109" s="918"/>
    </row>
    <row r="110" spans="1:131" s="197" customFormat="1" ht="26.25" customHeight="1">
      <c r="A110" s="919" t="s">
        <v>409</v>
      </c>
      <c r="B110" s="920"/>
      <c r="C110" s="920"/>
      <c r="D110" s="920"/>
      <c r="E110" s="920"/>
      <c r="F110" s="920"/>
      <c r="G110" s="920"/>
      <c r="H110" s="920"/>
      <c r="I110" s="920"/>
      <c r="J110" s="920"/>
      <c r="K110" s="920"/>
      <c r="L110" s="920"/>
      <c r="M110" s="920"/>
      <c r="N110" s="920"/>
      <c r="O110" s="920"/>
      <c r="P110" s="920"/>
      <c r="Q110" s="920"/>
      <c r="R110" s="920"/>
      <c r="S110" s="920"/>
      <c r="T110" s="920"/>
      <c r="U110" s="920"/>
      <c r="V110" s="920"/>
      <c r="W110" s="920"/>
      <c r="X110" s="920"/>
      <c r="Y110" s="920"/>
      <c r="Z110" s="921"/>
      <c r="AA110" s="922">
        <v>794067</v>
      </c>
      <c r="AB110" s="923"/>
      <c r="AC110" s="923"/>
      <c r="AD110" s="923"/>
      <c r="AE110" s="924"/>
      <c r="AF110" s="925">
        <v>741574</v>
      </c>
      <c r="AG110" s="923"/>
      <c r="AH110" s="923"/>
      <c r="AI110" s="923"/>
      <c r="AJ110" s="924"/>
      <c r="AK110" s="925">
        <v>677055</v>
      </c>
      <c r="AL110" s="923"/>
      <c r="AM110" s="923"/>
      <c r="AN110" s="923"/>
      <c r="AO110" s="924"/>
      <c r="AP110" s="926">
        <v>21.9</v>
      </c>
      <c r="AQ110" s="927"/>
      <c r="AR110" s="927"/>
      <c r="AS110" s="927"/>
      <c r="AT110" s="928"/>
      <c r="AU110" s="929" t="s">
        <v>60</v>
      </c>
      <c r="AV110" s="930"/>
      <c r="AW110" s="930"/>
      <c r="AX110" s="930"/>
      <c r="AY110" s="931"/>
      <c r="AZ110" s="973" t="s">
        <v>410</v>
      </c>
      <c r="BA110" s="920"/>
      <c r="BB110" s="920"/>
      <c r="BC110" s="920"/>
      <c r="BD110" s="920"/>
      <c r="BE110" s="920"/>
      <c r="BF110" s="920"/>
      <c r="BG110" s="920"/>
      <c r="BH110" s="920"/>
      <c r="BI110" s="920"/>
      <c r="BJ110" s="920"/>
      <c r="BK110" s="920"/>
      <c r="BL110" s="920"/>
      <c r="BM110" s="920"/>
      <c r="BN110" s="920"/>
      <c r="BO110" s="920"/>
      <c r="BP110" s="921"/>
      <c r="BQ110" s="959">
        <v>5699134</v>
      </c>
      <c r="BR110" s="960"/>
      <c r="BS110" s="960"/>
      <c r="BT110" s="960"/>
      <c r="BU110" s="960"/>
      <c r="BV110" s="960">
        <v>6288183</v>
      </c>
      <c r="BW110" s="960"/>
      <c r="BX110" s="960"/>
      <c r="BY110" s="960"/>
      <c r="BZ110" s="960"/>
      <c r="CA110" s="960">
        <v>7087209</v>
      </c>
      <c r="CB110" s="960"/>
      <c r="CC110" s="960"/>
      <c r="CD110" s="960"/>
      <c r="CE110" s="960"/>
      <c r="CF110" s="974">
        <v>229.4</v>
      </c>
      <c r="CG110" s="975"/>
      <c r="CH110" s="975"/>
      <c r="CI110" s="975"/>
      <c r="CJ110" s="975"/>
      <c r="CK110" s="976" t="s">
        <v>411</v>
      </c>
      <c r="CL110" s="977"/>
      <c r="CM110" s="956" t="s">
        <v>412</v>
      </c>
      <c r="CN110" s="957"/>
      <c r="CO110" s="957"/>
      <c r="CP110" s="957"/>
      <c r="CQ110" s="957"/>
      <c r="CR110" s="957"/>
      <c r="CS110" s="957"/>
      <c r="CT110" s="957"/>
      <c r="CU110" s="957"/>
      <c r="CV110" s="957"/>
      <c r="CW110" s="957"/>
      <c r="CX110" s="957"/>
      <c r="CY110" s="957"/>
      <c r="CZ110" s="957"/>
      <c r="DA110" s="957"/>
      <c r="DB110" s="957"/>
      <c r="DC110" s="957"/>
      <c r="DD110" s="957"/>
      <c r="DE110" s="957"/>
      <c r="DF110" s="958"/>
      <c r="DG110" s="959" t="s">
        <v>413</v>
      </c>
      <c r="DH110" s="960"/>
      <c r="DI110" s="960"/>
      <c r="DJ110" s="960"/>
      <c r="DK110" s="960"/>
      <c r="DL110" s="960" t="s">
        <v>413</v>
      </c>
      <c r="DM110" s="960"/>
      <c r="DN110" s="960"/>
      <c r="DO110" s="960"/>
      <c r="DP110" s="960"/>
      <c r="DQ110" s="960" t="s">
        <v>413</v>
      </c>
      <c r="DR110" s="960"/>
      <c r="DS110" s="960"/>
      <c r="DT110" s="960"/>
      <c r="DU110" s="960"/>
      <c r="DV110" s="961" t="s">
        <v>413</v>
      </c>
      <c r="DW110" s="961"/>
      <c r="DX110" s="961"/>
      <c r="DY110" s="961"/>
      <c r="DZ110" s="962"/>
    </row>
    <row r="111" spans="1:131" s="197" customFormat="1" ht="26.25" customHeight="1">
      <c r="A111" s="963" t="s">
        <v>414</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415</v>
      </c>
      <c r="AB111" s="967"/>
      <c r="AC111" s="967"/>
      <c r="AD111" s="967"/>
      <c r="AE111" s="968"/>
      <c r="AF111" s="969" t="s">
        <v>415</v>
      </c>
      <c r="AG111" s="967"/>
      <c r="AH111" s="967"/>
      <c r="AI111" s="967"/>
      <c r="AJ111" s="968"/>
      <c r="AK111" s="969" t="s">
        <v>415</v>
      </c>
      <c r="AL111" s="967"/>
      <c r="AM111" s="967"/>
      <c r="AN111" s="967"/>
      <c r="AO111" s="968"/>
      <c r="AP111" s="970" t="s">
        <v>415</v>
      </c>
      <c r="AQ111" s="971"/>
      <c r="AR111" s="971"/>
      <c r="AS111" s="971"/>
      <c r="AT111" s="972"/>
      <c r="AU111" s="932"/>
      <c r="AV111" s="933"/>
      <c r="AW111" s="933"/>
      <c r="AX111" s="933"/>
      <c r="AY111" s="934"/>
      <c r="AZ111" s="982" t="s">
        <v>416</v>
      </c>
      <c r="BA111" s="983"/>
      <c r="BB111" s="983"/>
      <c r="BC111" s="983"/>
      <c r="BD111" s="983"/>
      <c r="BE111" s="983"/>
      <c r="BF111" s="983"/>
      <c r="BG111" s="983"/>
      <c r="BH111" s="983"/>
      <c r="BI111" s="983"/>
      <c r="BJ111" s="983"/>
      <c r="BK111" s="983"/>
      <c r="BL111" s="983"/>
      <c r="BM111" s="983"/>
      <c r="BN111" s="983"/>
      <c r="BO111" s="983"/>
      <c r="BP111" s="984"/>
      <c r="BQ111" s="952">
        <v>34869</v>
      </c>
      <c r="BR111" s="953"/>
      <c r="BS111" s="953"/>
      <c r="BT111" s="953"/>
      <c r="BU111" s="953"/>
      <c r="BV111" s="953">
        <v>28376</v>
      </c>
      <c r="BW111" s="953"/>
      <c r="BX111" s="953"/>
      <c r="BY111" s="953"/>
      <c r="BZ111" s="953"/>
      <c r="CA111" s="953">
        <v>23363</v>
      </c>
      <c r="CB111" s="953"/>
      <c r="CC111" s="953"/>
      <c r="CD111" s="953"/>
      <c r="CE111" s="953"/>
      <c r="CF111" s="947">
        <v>0.8</v>
      </c>
      <c r="CG111" s="948"/>
      <c r="CH111" s="948"/>
      <c r="CI111" s="948"/>
      <c r="CJ111" s="948"/>
      <c r="CK111" s="978"/>
      <c r="CL111" s="979"/>
      <c r="CM111" s="949" t="s">
        <v>417</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413</v>
      </c>
      <c r="DH111" s="953"/>
      <c r="DI111" s="953"/>
      <c r="DJ111" s="953"/>
      <c r="DK111" s="953"/>
      <c r="DL111" s="953" t="s">
        <v>413</v>
      </c>
      <c r="DM111" s="953"/>
      <c r="DN111" s="953"/>
      <c r="DO111" s="953"/>
      <c r="DP111" s="953"/>
      <c r="DQ111" s="953" t="s">
        <v>413</v>
      </c>
      <c r="DR111" s="953"/>
      <c r="DS111" s="953"/>
      <c r="DT111" s="953"/>
      <c r="DU111" s="953"/>
      <c r="DV111" s="954" t="s">
        <v>413</v>
      </c>
      <c r="DW111" s="954"/>
      <c r="DX111" s="954"/>
      <c r="DY111" s="954"/>
      <c r="DZ111" s="955"/>
    </row>
    <row r="112" spans="1:131" s="197" customFormat="1" ht="26.25" customHeight="1">
      <c r="A112" s="985" t="s">
        <v>418</v>
      </c>
      <c r="B112" s="986"/>
      <c r="C112" s="983" t="s">
        <v>419</v>
      </c>
      <c r="D112" s="983"/>
      <c r="E112" s="983"/>
      <c r="F112" s="983"/>
      <c r="G112" s="983"/>
      <c r="H112" s="983"/>
      <c r="I112" s="983"/>
      <c r="J112" s="983"/>
      <c r="K112" s="983"/>
      <c r="L112" s="983"/>
      <c r="M112" s="983"/>
      <c r="N112" s="983"/>
      <c r="O112" s="983"/>
      <c r="P112" s="983"/>
      <c r="Q112" s="983"/>
      <c r="R112" s="983"/>
      <c r="S112" s="983"/>
      <c r="T112" s="983"/>
      <c r="U112" s="983"/>
      <c r="V112" s="983"/>
      <c r="W112" s="983"/>
      <c r="X112" s="983"/>
      <c r="Y112" s="983"/>
      <c r="Z112" s="984"/>
      <c r="AA112" s="991" t="s">
        <v>108</v>
      </c>
      <c r="AB112" s="992"/>
      <c r="AC112" s="992"/>
      <c r="AD112" s="992"/>
      <c r="AE112" s="993"/>
      <c r="AF112" s="994" t="s">
        <v>108</v>
      </c>
      <c r="AG112" s="992"/>
      <c r="AH112" s="992"/>
      <c r="AI112" s="992"/>
      <c r="AJ112" s="993"/>
      <c r="AK112" s="994" t="s">
        <v>108</v>
      </c>
      <c r="AL112" s="992"/>
      <c r="AM112" s="992"/>
      <c r="AN112" s="992"/>
      <c r="AO112" s="993"/>
      <c r="AP112" s="995" t="s">
        <v>108</v>
      </c>
      <c r="AQ112" s="996"/>
      <c r="AR112" s="996"/>
      <c r="AS112" s="996"/>
      <c r="AT112" s="997"/>
      <c r="AU112" s="932"/>
      <c r="AV112" s="933"/>
      <c r="AW112" s="933"/>
      <c r="AX112" s="933"/>
      <c r="AY112" s="934"/>
      <c r="AZ112" s="982" t="s">
        <v>420</v>
      </c>
      <c r="BA112" s="983"/>
      <c r="BB112" s="983"/>
      <c r="BC112" s="983"/>
      <c r="BD112" s="983"/>
      <c r="BE112" s="983"/>
      <c r="BF112" s="983"/>
      <c r="BG112" s="983"/>
      <c r="BH112" s="983"/>
      <c r="BI112" s="983"/>
      <c r="BJ112" s="983"/>
      <c r="BK112" s="983"/>
      <c r="BL112" s="983"/>
      <c r="BM112" s="983"/>
      <c r="BN112" s="983"/>
      <c r="BO112" s="983"/>
      <c r="BP112" s="984"/>
      <c r="BQ112" s="952">
        <v>2678800</v>
      </c>
      <c r="BR112" s="953"/>
      <c r="BS112" s="953"/>
      <c r="BT112" s="953"/>
      <c r="BU112" s="953"/>
      <c r="BV112" s="953">
        <v>2729374</v>
      </c>
      <c r="BW112" s="953"/>
      <c r="BX112" s="953"/>
      <c r="BY112" s="953"/>
      <c r="BZ112" s="953"/>
      <c r="CA112" s="953">
        <v>2771973</v>
      </c>
      <c r="CB112" s="953"/>
      <c r="CC112" s="953"/>
      <c r="CD112" s="953"/>
      <c r="CE112" s="953"/>
      <c r="CF112" s="947">
        <v>89.7</v>
      </c>
      <c r="CG112" s="948"/>
      <c r="CH112" s="948"/>
      <c r="CI112" s="948"/>
      <c r="CJ112" s="948"/>
      <c r="CK112" s="978"/>
      <c r="CL112" s="979"/>
      <c r="CM112" s="949" t="s">
        <v>421</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v>11851</v>
      </c>
      <c r="DH112" s="953"/>
      <c r="DI112" s="953"/>
      <c r="DJ112" s="953"/>
      <c r="DK112" s="953"/>
      <c r="DL112" s="953">
        <v>12747</v>
      </c>
      <c r="DM112" s="953"/>
      <c r="DN112" s="953"/>
      <c r="DO112" s="953"/>
      <c r="DP112" s="953"/>
      <c r="DQ112" s="953">
        <v>10859</v>
      </c>
      <c r="DR112" s="953"/>
      <c r="DS112" s="953"/>
      <c r="DT112" s="953"/>
      <c r="DU112" s="953"/>
      <c r="DV112" s="954">
        <v>0.4</v>
      </c>
      <c r="DW112" s="954"/>
      <c r="DX112" s="954"/>
      <c r="DY112" s="954"/>
      <c r="DZ112" s="955"/>
    </row>
    <row r="113" spans="1:130" s="197" customFormat="1" ht="26.25" customHeight="1">
      <c r="A113" s="987"/>
      <c r="B113" s="988"/>
      <c r="C113" s="983" t="s">
        <v>422</v>
      </c>
      <c r="D113" s="983"/>
      <c r="E113" s="983"/>
      <c r="F113" s="983"/>
      <c r="G113" s="983"/>
      <c r="H113" s="983"/>
      <c r="I113" s="983"/>
      <c r="J113" s="983"/>
      <c r="K113" s="983"/>
      <c r="L113" s="983"/>
      <c r="M113" s="983"/>
      <c r="N113" s="983"/>
      <c r="O113" s="983"/>
      <c r="P113" s="983"/>
      <c r="Q113" s="983"/>
      <c r="R113" s="983"/>
      <c r="S113" s="983"/>
      <c r="T113" s="983"/>
      <c r="U113" s="983"/>
      <c r="V113" s="983"/>
      <c r="W113" s="983"/>
      <c r="X113" s="983"/>
      <c r="Y113" s="983"/>
      <c r="Z113" s="984"/>
      <c r="AA113" s="966">
        <v>215819</v>
      </c>
      <c r="AB113" s="967"/>
      <c r="AC113" s="967"/>
      <c r="AD113" s="967"/>
      <c r="AE113" s="968"/>
      <c r="AF113" s="969">
        <v>215615</v>
      </c>
      <c r="AG113" s="967"/>
      <c r="AH113" s="967"/>
      <c r="AI113" s="967"/>
      <c r="AJ113" s="968"/>
      <c r="AK113" s="969">
        <v>221499</v>
      </c>
      <c r="AL113" s="967"/>
      <c r="AM113" s="967"/>
      <c r="AN113" s="967"/>
      <c r="AO113" s="968"/>
      <c r="AP113" s="970">
        <v>7.2</v>
      </c>
      <c r="AQ113" s="971"/>
      <c r="AR113" s="971"/>
      <c r="AS113" s="971"/>
      <c r="AT113" s="972"/>
      <c r="AU113" s="932"/>
      <c r="AV113" s="933"/>
      <c r="AW113" s="933"/>
      <c r="AX113" s="933"/>
      <c r="AY113" s="934"/>
      <c r="AZ113" s="982" t="s">
        <v>423</v>
      </c>
      <c r="BA113" s="983"/>
      <c r="BB113" s="983"/>
      <c r="BC113" s="983"/>
      <c r="BD113" s="983"/>
      <c r="BE113" s="983"/>
      <c r="BF113" s="983"/>
      <c r="BG113" s="983"/>
      <c r="BH113" s="983"/>
      <c r="BI113" s="983"/>
      <c r="BJ113" s="983"/>
      <c r="BK113" s="983"/>
      <c r="BL113" s="983"/>
      <c r="BM113" s="983"/>
      <c r="BN113" s="983"/>
      <c r="BO113" s="983"/>
      <c r="BP113" s="984"/>
      <c r="BQ113" s="952">
        <v>354936</v>
      </c>
      <c r="BR113" s="953"/>
      <c r="BS113" s="953"/>
      <c r="BT113" s="953"/>
      <c r="BU113" s="953"/>
      <c r="BV113" s="953">
        <v>333494</v>
      </c>
      <c r="BW113" s="953"/>
      <c r="BX113" s="953"/>
      <c r="BY113" s="953"/>
      <c r="BZ113" s="953"/>
      <c r="CA113" s="953">
        <v>312203</v>
      </c>
      <c r="CB113" s="953"/>
      <c r="CC113" s="953"/>
      <c r="CD113" s="953"/>
      <c r="CE113" s="953"/>
      <c r="CF113" s="947">
        <v>10.1</v>
      </c>
      <c r="CG113" s="948"/>
      <c r="CH113" s="948"/>
      <c r="CI113" s="948"/>
      <c r="CJ113" s="948"/>
      <c r="CK113" s="978"/>
      <c r="CL113" s="979"/>
      <c r="CM113" s="949" t="s">
        <v>424</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91" t="s">
        <v>108</v>
      </c>
      <c r="DH113" s="992"/>
      <c r="DI113" s="992"/>
      <c r="DJ113" s="992"/>
      <c r="DK113" s="993"/>
      <c r="DL113" s="994" t="s">
        <v>108</v>
      </c>
      <c r="DM113" s="992"/>
      <c r="DN113" s="992"/>
      <c r="DO113" s="992"/>
      <c r="DP113" s="993"/>
      <c r="DQ113" s="994" t="s">
        <v>108</v>
      </c>
      <c r="DR113" s="992"/>
      <c r="DS113" s="992"/>
      <c r="DT113" s="992"/>
      <c r="DU113" s="993"/>
      <c r="DV113" s="995" t="s">
        <v>108</v>
      </c>
      <c r="DW113" s="996"/>
      <c r="DX113" s="996"/>
      <c r="DY113" s="996"/>
      <c r="DZ113" s="997"/>
    </row>
    <row r="114" spans="1:130" s="197" customFormat="1" ht="26.25" customHeight="1">
      <c r="A114" s="987"/>
      <c r="B114" s="988"/>
      <c r="C114" s="983" t="s">
        <v>425</v>
      </c>
      <c r="D114" s="983"/>
      <c r="E114" s="983"/>
      <c r="F114" s="983"/>
      <c r="G114" s="983"/>
      <c r="H114" s="983"/>
      <c r="I114" s="983"/>
      <c r="J114" s="983"/>
      <c r="K114" s="983"/>
      <c r="L114" s="983"/>
      <c r="M114" s="983"/>
      <c r="N114" s="983"/>
      <c r="O114" s="983"/>
      <c r="P114" s="983"/>
      <c r="Q114" s="983"/>
      <c r="R114" s="983"/>
      <c r="S114" s="983"/>
      <c r="T114" s="983"/>
      <c r="U114" s="983"/>
      <c r="V114" s="983"/>
      <c r="W114" s="983"/>
      <c r="X114" s="983"/>
      <c r="Y114" s="983"/>
      <c r="Z114" s="984"/>
      <c r="AA114" s="991">
        <v>28337</v>
      </c>
      <c r="AB114" s="992"/>
      <c r="AC114" s="992"/>
      <c r="AD114" s="992"/>
      <c r="AE114" s="993"/>
      <c r="AF114" s="994">
        <v>24728</v>
      </c>
      <c r="AG114" s="992"/>
      <c r="AH114" s="992"/>
      <c r="AI114" s="992"/>
      <c r="AJ114" s="993"/>
      <c r="AK114" s="994">
        <v>25217</v>
      </c>
      <c r="AL114" s="992"/>
      <c r="AM114" s="992"/>
      <c r="AN114" s="992"/>
      <c r="AO114" s="993"/>
      <c r="AP114" s="995">
        <v>0.8</v>
      </c>
      <c r="AQ114" s="996"/>
      <c r="AR114" s="996"/>
      <c r="AS114" s="996"/>
      <c r="AT114" s="997"/>
      <c r="AU114" s="932"/>
      <c r="AV114" s="933"/>
      <c r="AW114" s="933"/>
      <c r="AX114" s="933"/>
      <c r="AY114" s="934"/>
      <c r="AZ114" s="982" t="s">
        <v>426</v>
      </c>
      <c r="BA114" s="983"/>
      <c r="BB114" s="983"/>
      <c r="BC114" s="983"/>
      <c r="BD114" s="983"/>
      <c r="BE114" s="983"/>
      <c r="BF114" s="983"/>
      <c r="BG114" s="983"/>
      <c r="BH114" s="983"/>
      <c r="BI114" s="983"/>
      <c r="BJ114" s="983"/>
      <c r="BK114" s="983"/>
      <c r="BL114" s="983"/>
      <c r="BM114" s="983"/>
      <c r="BN114" s="983"/>
      <c r="BO114" s="983"/>
      <c r="BP114" s="984"/>
      <c r="BQ114" s="952">
        <v>996074</v>
      </c>
      <c r="BR114" s="953"/>
      <c r="BS114" s="953"/>
      <c r="BT114" s="953"/>
      <c r="BU114" s="953"/>
      <c r="BV114" s="953">
        <v>942196</v>
      </c>
      <c r="BW114" s="953"/>
      <c r="BX114" s="953"/>
      <c r="BY114" s="953"/>
      <c r="BZ114" s="953"/>
      <c r="CA114" s="953">
        <v>895486</v>
      </c>
      <c r="CB114" s="953"/>
      <c r="CC114" s="953"/>
      <c r="CD114" s="953"/>
      <c r="CE114" s="953"/>
      <c r="CF114" s="947">
        <v>29</v>
      </c>
      <c r="CG114" s="948"/>
      <c r="CH114" s="948"/>
      <c r="CI114" s="948"/>
      <c r="CJ114" s="948"/>
      <c r="CK114" s="978"/>
      <c r="CL114" s="979"/>
      <c r="CM114" s="949" t="s">
        <v>427</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91" t="s">
        <v>108</v>
      </c>
      <c r="DH114" s="992"/>
      <c r="DI114" s="992"/>
      <c r="DJ114" s="992"/>
      <c r="DK114" s="993"/>
      <c r="DL114" s="994" t="s">
        <v>108</v>
      </c>
      <c r="DM114" s="992"/>
      <c r="DN114" s="992"/>
      <c r="DO114" s="992"/>
      <c r="DP114" s="993"/>
      <c r="DQ114" s="994" t="s">
        <v>108</v>
      </c>
      <c r="DR114" s="992"/>
      <c r="DS114" s="992"/>
      <c r="DT114" s="992"/>
      <c r="DU114" s="993"/>
      <c r="DV114" s="995" t="s">
        <v>108</v>
      </c>
      <c r="DW114" s="996"/>
      <c r="DX114" s="996"/>
      <c r="DY114" s="996"/>
      <c r="DZ114" s="997"/>
    </row>
    <row r="115" spans="1:130" s="197" customFormat="1" ht="26.25" customHeight="1">
      <c r="A115" s="987"/>
      <c r="B115" s="988"/>
      <c r="C115" s="983" t="s">
        <v>428</v>
      </c>
      <c r="D115" s="983"/>
      <c r="E115" s="983"/>
      <c r="F115" s="983"/>
      <c r="G115" s="983"/>
      <c r="H115" s="983"/>
      <c r="I115" s="983"/>
      <c r="J115" s="983"/>
      <c r="K115" s="983"/>
      <c r="L115" s="983"/>
      <c r="M115" s="983"/>
      <c r="N115" s="983"/>
      <c r="O115" s="983"/>
      <c r="P115" s="983"/>
      <c r="Q115" s="983"/>
      <c r="R115" s="983"/>
      <c r="S115" s="983"/>
      <c r="T115" s="983"/>
      <c r="U115" s="983"/>
      <c r="V115" s="983"/>
      <c r="W115" s="983"/>
      <c r="X115" s="983"/>
      <c r="Y115" s="983"/>
      <c r="Z115" s="984"/>
      <c r="AA115" s="966">
        <v>11570</v>
      </c>
      <c r="AB115" s="967"/>
      <c r="AC115" s="967"/>
      <c r="AD115" s="967"/>
      <c r="AE115" s="968"/>
      <c r="AF115" s="969">
        <v>7345</v>
      </c>
      <c r="AG115" s="967"/>
      <c r="AH115" s="967"/>
      <c r="AI115" s="967"/>
      <c r="AJ115" s="968"/>
      <c r="AK115" s="969">
        <v>5013</v>
      </c>
      <c r="AL115" s="967"/>
      <c r="AM115" s="967"/>
      <c r="AN115" s="967"/>
      <c r="AO115" s="968"/>
      <c r="AP115" s="970">
        <v>0.2</v>
      </c>
      <c r="AQ115" s="971"/>
      <c r="AR115" s="971"/>
      <c r="AS115" s="971"/>
      <c r="AT115" s="972"/>
      <c r="AU115" s="932"/>
      <c r="AV115" s="933"/>
      <c r="AW115" s="933"/>
      <c r="AX115" s="933"/>
      <c r="AY115" s="934"/>
      <c r="AZ115" s="982" t="s">
        <v>429</v>
      </c>
      <c r="BA115" s="983"/>
      <c r="BB115" s="983"/>
      <c r="BC115" s="983"/>
      <c r="BD115" s="983"/>
      <c r="BE115" s="983"/>
      <c r="BF115" s="983"/>
      <c r="BG115" s="983"/>
      <c r="BH115" s="983"/>
      <c r="BI115" s="983"/>
      <c r="BJ115" s="983"/>
      <c r="BK115" s="983"/>
      <c r="BL115" s="983"/>
      <c r="BM115" s="983"/>
      <c r="BN115" s="983"/>
      <c r="BO115" s="983"/>
      <c r="BP115" s="984"/>
      <c r="BQ115" s="952" t="s">
        <v>108</v>
      </c>
      <c r="BR115" s="953"/>
      <c r="BS115" s="953"/>
      <c r="BT115" s="953"/>
      <c r="BU115" s="953"/>
      <c r="BV115" s="953" t="s">
        <v>108</v>
      </c>
      <c r="BW115" s="953"/>
      <c r="BX115" s="953"/>
      <c r="BY115" s="953"/>
      <c r="BZ115" s="953"/>
      <c r="CA115" s="953" t="s">
        <v>108</v>
      </c>
      <c r="CB115" s="953"/>
      <c r="CC115" s="953"/>
      <c r="CD115" s="953"/>
      <c r="CE115" s="953"/>
      <c r="CF115" s="947" t="s">
        <v>108</v>
      </c>
      <c r="CG115" s="948"/>
      <c r="CH115" s="948"/>
      <c r="CI115" s="948"/>
      <c r="CJ115" s="948"/>
      <c r="CK115" s="978"/>
      <c r="CL115" s="979"/>
      <c r="CM115" s="982" t="s">
        <v>430</v>
      </c>
      <c r="CN115" s="1006"/>
      <c r="CO115" s="1006"/>
      <c r="CP115" s="1006"/>
      <c r="CQ115" s="1006"/>
      <c r="CR115" s="1006"/>
      <c r="CS115" s="1006"/>
      <c r="CT115" s="1006"/>
      <c r="CU115" s="1006"/>
      <c r="CV115" s="1006"/>
      <c r="CW115" s="1006"/>
      <c r="CX115" s="1006"/>
      <c r="CY115" s="1006"/>
      <c r="CZ115" s="1006"/>
      <c r="DA115" s="1006"/>
      <c r="DB115" s="1006"/>
      <c r="DC115" s="1006"/>
      <c r="DD115" s="1006"/>
      <c r="DE115" s="1006"/>
      <c r="DF115" s="984"/>
      <c r="DG115" s="991" t="s">
        <v>108</v>
      </c>
      <c r="DH115" s="992"/>
      <c r="DI115" s="992"/>
      <c r="DJ115" s="992"/>
      <c r="DK115" s="993"/>
      <c r="DL115" s="994" t="s">
        <v>108</v>
      </c>
      <c r="DM115" s="992"/>
      <c r="DN115" s="992"/>
      <c r="DO115" s="992"/>
      <c r="DP115" s="993"/>
      <c r="DQ115" s="994" t="s">
        <v>108</v>
      </c>
      <c r="DR115" s="992"/>
      <c r="DS115" s="992"/>
      <c r="DT115" s="992"/>
      <c r="DU115" s="993"/>
      <c r="DV115" s="995" t="s">
        <v>108</v>
      </c>
      <c r="DW115" s="996"/>
      <c r="DX115" s="996"/>
      <c r="DY115" s="996"/>
      <c r="DZ115" s="997"/>
    </row>
    <row r="116" spans="1:130" s="197" customFormat="1" ht="26.25" customHeight="1">
      <c r="A116" s="989"/>
      <c r="B116" s="990"/>
      <c r="C116" s="1004" t="s">
        <v>431</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1" t="s">
        <v>108</v>
      </c>
      <c r="AB116" s="992"/>
      <c r="AC116" s="992"/>
      <c r="AD116" s="992"/>
      <c r="AE116" s="993"/>
      <c r="AF116" s="994" t="s">
        <v>108</v>
      </c>
      <c r="AG116" s="992"/>
      <c r="AH116" s="992"/>
      <c r="AI116" s="992"/>
      <c r="AJ116" s="993"/>
      <c r="AK116" s="994" t="s">
        <v>108</v>
      </c>
      <c r="AL116" s="992"/>
      <c r="AM116" s="992"/>
      <c r="AN116" s="992"/>
      <c r="AO116" s="993"/>
      <c r="AP116" s="995" t="s">
        <v>108</v>
      </c>
      <c r="AQ116" s="996"/>
      <c r="AR116" s="996"/>
      <c r="AS116" s="996"/>
      <c r="AT116" s="997"/>
      <c r="AU116" s="932"/>
      <c r="AV116" s="933"/>
      <c r="AW116" s="933"/>
      <c r="AX116" s="933"/>
      <c r="AY116" s="934"/>
      <c r="AZ116" s="982" t="s">
        <v>432</v>
      </c>
      <c r="BA116" s="983"/>
      <c r="BB116" s="983"/>
      <c r="BC116" s="983"/>
      <c r="BD116" s="983"/>
      <c r="BE116" s="983"/>
      <c r="BF116" s="983"/>
      <c r="BG116" s="983"/>
      <c r="BH116" s="983"/>
      <c r="BI116" s="983"/>
      <c r="BJ116" s="983"/>
      <c r="BK116" s="983"/>
      <c r="BL116" s="983"/>
      <c r="BM116" s="983"/>
      <c r="BN116" s="983"/>
      <c r="BO116" s="983"/>
      <c r="BP116" s="984"/>
      <c r="BQ116" s="952" t="s">
        <v>108</v>
      </c>
      <c r="BR116" s="953"/>
      <c r="BS116" s="953"/>
      <c r="BT116" s="953"/>
      <c r="BU116" s="953"/>
      <c r="BV116" s="953" t="s">
        <v>108</v>
      </c>
      <c r="BW116" s="953"/>
      <c r="BX116" s="953"/>
      <c r="BY116" s="953"/>
      <c r="BZ116" s="953"/>
      <c r="CA116" s="953" t="s">
        <v>108</v>
      </c>
      <c r="CB116" s="953"/>
      <c r="CC116" s="953"/>
      <c r="CD116" s="953"/>
      <c r="CE116" s="953"/>
      <c r="CF116" s="947" t="s">
        <v>108</v>
      </c>
      <c r="CG116" s="948"/>
      <c r="CH116" s="948"/>
      <c r="CI116" s="948"/>
      <c r="CJ116" s="948"/>
      <c r="CK116" s="978"/>
      <c r="CL116" s="979"/>
      <c r="CM116" s="949" t="s">
        <v>433</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91">
        <v>3810</v>
      </c>
      <c r="DH116" s="992"/>
      <c r="DI116" s="992"/>
      <c r="DJ116" s="992"/>
      <c r="DK116" s="993"/>
      <c r="DL116" s="994" t="s">
        <v>108</v>
      </c>
      <c r="DM116" s="992"/>
      <c r="DN116" s="992"/>
      <c r="DO116" s="992"/>
      <c r="DP116" s="993"/>
      <c r="DQ116" s="994" t="s">
        <v>108</v>
      </c>
      <c r="DR116" s="992"/>
      <c r="DS116" s="992"/>
      <c r="DT116" s="992"/>
      <c r="DU116" s="993"/>
      <c r="DV116" s="995" t="s">
        <v>108</v>
      </c>
      <c r="DW116" s="996"/>
      <c r="DX116" s="996"/>
      <c r="DY116" s="996"/>
      <c r="DZ116" s="997"/>
    </row>
    <row r="117" spans="1:130" s="197" customFormat="1" ht="26.25" customHeight="1">
      <c r="A117" s="937" t="s">
        <v>167</v>
      </c>
      <c r="B117" s="916"/>
      <c r="C117" s="916"/>
      <c r="D117" s="916"/>
      <c r="E117" s="916"/>
      <c r="F117" s="916"/>
      <c r="G117" s="916"/>
      <c r="H117" s="916"/>
      <c r="I117" s="916"/>
      <c r="J117" s="916"/>
      <c r="K117" s="916"/>
      <c r="L117" s="916"/>
      <c r="M117" s="916"/>
      <c r="N117" s="916"/>
      <c r="O117" s="916"/>
      <c r="P117" s="916"/>
      <c r="Q117" s="916"/>
      <c r="R117" s="916"/>
      <c r="S117" s="916"/>
      <c r="T117" s="916"/>
      <c r="U117" s="916"/>
      <c r="V117" s="916"/>
      <c r="W117" s="916"/>
      <c r="X117" s="916"/>
      <c r="Y117" s="1026" t="s">
        <v>434</v>
      </c>
      <c r="Z117" s="917"/>
      <c r="AA117" s="1029">
        <v>1049793</v>
      </c>
      <c r="AB117" s="999"/>
      <c r="AC117" s="999"/>
      <c r="AD117" s="999"/>
      <c r="AE117" s="1000"/>
      <c r="AF117" s="998">
        <v>989262</v>
      </c>
      <c r="AG117" s="999"/>
      <c r="AH117" s="999"/>
      <c r="AI117" s="999"/>
      <c r="AJ117" s="1000"/>
      <c r="AK117" s="998">
        <v>928784</v>
      </c>
      <c r="AL117" s="999"/>
      <c r="AM117" s="999"/>
      <c r="AN117" s="999"/>
      <c r="AO117" s="1000"/>
      <c r="AP117" s="1001"/>
      <c r="AQ117" s="1002"/>
      <c r="AR117" s="1002"/>
      <c r="AS117" s="1002"/>
      <c r="AT117" s="1003"/>
      <c r="AU117" s="932"/>
      <c r="AV117" s="933"/>
      <c r="AW117" s="933"/>
      <c r="AX117" s="933"/>
      <c r="AY117" s="934"/>
      <c r="AZ117" s="1028" t="s">
        <v>435</v>
      </c>
      <c r="BA117" s="1004"/>
      <c r="BB117" s="1004"/>
      <c r="BC117" s="1004"/>
      <c r="BD117" s="1004"/>
      <c r="BE117" s="1004"/>
      <c r="BF117" s="1004"/>
      <c r="BG117" s="1004"/>
      <c r="BH117" s="1004"/>
      <c r="BI117" s="1004"/>
      <c r="BJ117" s="1004"/>
      <c r="BK117" s="1004"/>
      <c r="BL117" s="1004"/>
      <c r="BM117" s="1004"/>
      <c r="BN117" s="1004"/>
      <c r="BO117" s="1004"/>
      <c r="BP117" s="1005"/>
      <c r="BQ117" s="1018" t="s">
        <v>108</v>
      </c>
      <c r="BR117" s="1019"/>
      <c r="BS117" s="1019"/>
      <c r="BT117" s="1019"/>
      <c r="BU117" s="1019"/>
      <c r="BV117" s="1019" t="s">
        <v>108</v>
      </c>
      <c r="BW117" s="1019"/>
      <c r="BX117" s="1019"/>
      <c r="BY117" s="1019"/>
      <c r="BZ117" s="1019"/>
      <c r="CA117" s="1019" t="s">
        <v>108</v>
      </c>
      <c r="CB117" s="1019"/>
      <c r="CC117" s="1019"/>
      <c r="CD117" s="1019"/>
      <c r="CE117" s="1019"/>
      <c r="CF117" s="947" t="s">
        <v>108</v>
      </c>
      <c r="CG117" s="948"/>
      <c r="CH117" s="948"/>
      <c r="CI117" s="948"/>
      <c r="CJ117" s="948"/>
      <c r="CK117" s="978"/>
      <c r="CL117" s="979"/>
      <c r="CM117" s="949" t="s">
        <v>436</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91" t="s">
        <v>108</v>
      </c>
      <c r="DH117" s="992"/>
      <c r="DI117" s="992"/>
      <c r="DJ117" s="992"/>
      <c r="DK117" s="993"/>
      <c r="DL117" s="994" t="s">
        <v>108</v>
      </c>
      <c r="DM117" s="992"/>
      <c r="DN117" s="992"/>
      <c r="DO117" s="992"/>
      <c r="DP117" s="993"/>
      <c r="DQ117" s="994" t="s">
        <v>108</v>
      </c>
      <c r="DR117" s="992"/>
      <c r="DS117" s="992"/>
      <c r="DT117" s="992"/>
      <c r="DU117" s="993"/>
      <c r="DV117" s="995" t="s">
        <v>108</v>
      </c>
      <c r="DW117" s="996"/>
      <c r="DX117" s="996"/>
      <c r="DY117" s="996"/>
      <c r="DZ117" s="997"/>
    </row>
    <row r="118" spans="1:130" s="197" customFormat="1" ht="26.25" customHeight="1">
      <c r="A118" s="937" t="s">
        <v>408</v>
      </c>
      <c r="B118" s="916"/>
      <c r="C118" s="916"/>
      <c r="D118" s="916"/>
      <c r="E118" s="916"/>
      <c r="F118" s="916"/>
      <c r="G118" s="916"/>
      <c r="H118" s="916"/>
      <c r="I118" s="916"/>
      <c r="J118" s="916"/>
      <c r="K118" s="916"/>
      <c r="L118" s="916"/>
      <c r="M118" s="916"/>
      <c r="N118" s="916"/>
      <c r="O118" s="916"/>
      <c r="P118" s="916"/>
      <c r="Q118" s="916"/>
      <c r="R118" s="916"/>
      <c r="S118" s="916"/>
      <c r="T118" s="916"/>
      <c r="U118" s="916"/>
      <c r="V118" s="916"/>
      <c r="W118" s="916"/>
      <c r="X118" s="916"/>
      <c r="Y118" s="916"/>
      <c r="Z118" s="917"/>
      <c r="AA118" s="915" t="s">
        <v>406</v>
      </c>
      <c r="AB118" s="916"/>
      <c r="AC118" s="916"/>
      <c r="AD118" s="916"/>
      <c r="AE118" s="917"/>
      <c r="AF118" s="915" t="s">
        <v>284</v>
      </c>
      <c r="AG118" s="916"/>
      <c r="AH118" s="916"/>
      <c r="AI118" s="916"/>
      <c r="AJ118" s="917"/>
      <c r="AK118" s="915" t="s">
        <v>283</v>
      </c>
      <c r="AL118" s="916"/>
      <c r="AM118" s="916"/>
      <c r="AN118" s="916"/>
      <c r="AO118" s="917"/>
      <c r="AP118" s="1023" t="s">
        <v>407</v>
      </c>
      <c r="AQ118" s="1024"/>
      <c r="AR118" s="1024"/>
      <c r="AS118" s="1024"/>
      <c r="AT118" s="1025"/>
      <c r="AU118" s="935"/>
      <c r="AV118" s="936"/>
      <c r="AW118" s="936"/>
      <c r="AX118" s="936"/>
      <c r="AY118" s="936"/>
      <c r="AZ118" s="228" t="s">
        <v>167</v>
      </c>
      <c r="BA118" s="228"/>
      <c r="BB118" s="228"/>
      <c r="BC118" s="228"/>
      <c r="BD118" s="228"/>
      <c r="BE118" s="228"/>
      <c r="BF118" s="228"/>
      <c r="BG118" s="228"/>
      <c r="BH118" s="228"/>
      <c r="BI118" s="228"/>
      <c r="BJ118" s="228"/>
      <c r="BK118" s="228"/>
      <c r="BL118" s="228"/>
      <c r="BM118" s="228"/>
      <c r="BN118" s="228"/>
      <c r="BO118" s="1026" t="s">
        <v>437</v>
      </c>
      <c r="BP118" s="1027"/>
      <c r="BQ118" s="1018">
        <v>9763813</v>
      </c>
      <c r="BR118" s="1019"/>
      <c r="BS118" s="1019"/>
      <c r="BT118" s="1019"/>
      <c r="BU118" s="1019"/>
      <c r="BV118" s="1019">
        <v>10321623</v>
      </c>
      <c r="BW118" s="1019"/>
      <c r="BX118" s="1019"/>
      <c r="BY118" s="1019"/>
      <c r="BZ118" s="1019"/>
      <c r="CA118" s="1019">
        <v>11090234</v>
      </c>
      <c r="CB118" s="1019"/>
      <c r="CC118" s="1019"/>
      <c r="CD118" s="1019"/>
      <c r="CE118" s="1019"/>
      <c r="CF118" s="1020"/>
      <c r="CG118" s="1021"/>
      <c r="CH118" s="1021"/>
      <c r="CI118" s="1021"/>
      <c r="CJ118" s="1022"/>
      <c r="CK118" s="978"/>
      <c r="CL118" s="979"/>
      <c r="CM118" s="949" t="s">
        <v>438</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91" t="s">
        <v>108</v>
      </c>
      <c r="DH118" s="992"/>
      <c r="DI118" s="992"/>
      <c r="DJ118" s="992"/>
      <c r="DK118" s="993"/>
      <c r="DL118" s="994" t="s">
        <v>108</v>
      </c>
      <c r="DM118" s="992"/>
      <c r="DN118" s="992"/>
      <c r="DO118" s="992"/>
      <c r="DP118" s="993"/>
      <c r="DQ118" s="994" t="s">
        <v>108</v>
      </c>
      <c r="DR118" s="992"/>
      <c r="DS118" s="992"/>
      <c r="DT118" s="992"/>
      <c r="DU118" s="993"/>
      <c r="DV118" s="995" t="s">
        <v>108</v>
      </c>
      <c r="DW118" s="996"/>
      <c r="DX118" s="996"/>
      <c r="DY118" s="996"/>
      <c r="DZ118" s="997"/>
    </row>
    <row r="119" spans="1:130" s="197" customFormat="1" ht="26.25" customHeight="1">
      <c r="A119" s="1007" t="s">
        <v>411</v>
      </c>
      <c r="B119" s="977"/>
      <c r="C119" s="956" t="s">
        <v>412</v>
      </c>
      <c r="D119" s="957"/>
      <c r="E119" s="957"/>
      <c r="F119" s="957"/>
      <c r="G119" s="957"/>
      <c r="H119" s="957"/>
      <c r="I119" s="957"/>
      <c r="J119" s="957"/>
      <c r="K119" s="957"/>
      <c r="L119" s="957"/>
      <c r="M119" s="957"/>
      <c r="N119" s="957"/>
      <c r="O119" s="957"/>
      <c r="P119" s="957"/>
      <c r="Q119" s="957"/>
      <c r="R119" s="957"/>
      <c r="S119" s="957"/>
      <c r="T119" s="957"/>
      <c r="U119" s="957"/>
      <c r="V119" s="957"/>
      <c r="W119" s="957"/>
      <c r="X119" s="957"/>
      <c r="Y119" s="957"/>
      <c r="Z119" s="958"/>
      <c r="AA119" s="922" t="s">
        <v>108</v>
      </c>
      <c r="AB119" s="923"/>
      <c r="AC119" s="923"/>
      <c r="AD119" s="923"/>
      <c r="AE119" s="924"/>
      <c r="AF119" s="925" t="s">
        <v>108</v>
      </c>
      <c r="AG119" s="923"/>
      <c r="AH119" s="923"/>
      <c r="AI119" s="923"/>
      <c r="AJ119" s="924"/>
      <c r="AK119" s="925" t="s">
        <v>108</v>
      </c>
      <c r="AL119" s="923"/>
      <c r="AM119" s="923"/>
      <c r="AN119" s="923"/>
      <c r="AO119" s="924"/>
      <c r="AP119" s="926" t="s">
        <v>108</v>
      </c>
      <c r="AQ119" s="927"/>
      <c r="AR119" s="927"/>
      <c r="AS119" s="927"/>
      <c r="AT119" s="928"/>
      <c r="AU119" s="1010" t="s">
        <v>439</v>
      </c>
      <c r="AV119" s="1011"/>
      <c r="AW119" s="1011"/>
      <c r="AX119" s="1011"/>
      <c r="AY119" s="1012"/>
      <c r="AZ119" s="973" t="s">
        <v>440</v>
      </c>
      <c r="BA119" s="920"/>
      <c r="BB119" s="920"/>
      <c r="BC119" s="920"/>
      <c r="BD119" s="920"/>
      <c r="BE119" s="920"/>
      <c r="BF119" s="920"/>
      <c r="BG119" s="920"/>
      <c r="BH119" s="920"/>
      <c r="BI119" s="920"/>
      <c r="BJ119" s="920"/>
      <c r="BK119" s="920"/>
      <c r="BL119" s="920"/>
      <c r="BM119" s="920"/>
      <c r="BN119" s="920"/>
      <c r="BO119" s="920"/>
      <c r="BP119" s="921"/>
      <c r="BQ119" s="959">
        <v>2998955</v>
      </c>
      <c r="BR119" s="960"/>
      <c r="BS119" s="960"/>
      <c r="BT119" s="960"/>
      <c r="BU119" s="960"/>
      <c r="BV119" s="960">
        <v>2898358</v>
      </c>
      <c r="BW119" s="960"/>
      <c r="BX119" s="960"/>
      <c r="BY119" s="960"/>
      <c r="BZ119" s="960"/>
      <c r="CA119" s="960">
        <v>3067053</v>
      </c>
      <c r="CB119" s="960"/>
      <c r="CC119" s="960"/>
      <c r="CD119" s="960"/>
      <c r="CE119" s="960"/>
      <c r="CF119" s="974">
        <v>99.3</v>
      </c>
      <c r="CG119" s="975"/>
      <c r="CH119" s="975"/>
      <c r="CI119" s="975"/>
      <c r="CJ119" s="975"/>
      <c r="CK119" s="980"/>
      <c r="CL119" s="981"/>
      <c r="CM119" s="1037" t="s">
        <v>441</v>
      </c>
      <c r="CN119" s="1038"/>
      <c r="CO119" s="1038"/>
      <c r="CP119" s="1038"/>
      <c r="CQ119" s="1038"/>
      <c r="CR119" s="1038"/>
      <c r="CS119" s="1038"/>
      <c r="CT119" s="1038"/>
      <c r="CU119" s="1038"/>
      <c r="CV119" s="1038"/>
      <c r="CW119" s="1038"/>
      <c r="CX119" s="1038"/>
      <c r="CY119" s="1038"/>
      <c r="CZ119" s="1038"/>
      <c r="DA119" s="1038"/>
      <c r="DB119" s="1038"/>
      <c r="DC119" s="1038"/>
      <c r="DD119" s="1038"/>
      <c r="DE119" s="1038"/>
      <c r="DF119" s="1039"/>
      <c r="DG119" s="1030">
        <v>19208</v>
      </c>
      <c r="DH119" s="1031"/>
      <c r="DI119" s="1031"/>
      <c r="DJ119" s="1031"/>
      <c r="DK119" s="1032"/>
      <c r="DL119" s="1033">
        <v>15629</v>
      </c>
      <c r="DM119" s="1031"/>
      <c r="DN119" s="1031"/>
      <c r="DO119" s="1031"/>
      <c r="DP119" s="1032"/>
      <c r="DQ119" s="1033">
        <v>12504</v>
      </c>
      <c r="DR119" s="1031"/>
      <c r="DS119" s="1031"/>
      <c r="DT119" s="1031"/>
      <c r="DU119" s="1032"/>
      <c r="DV119" s="1034">
        <v>0.4</v>
      </c>
      <c r="DW119" s="1035"/>
      <c r="DX119" s="1035"/>
      <c r="DY119" s="1035"/>
      <c r="DZ119" s="1036"/>
    </row>
    <row r="120" spans="1:130" s="197" customFormat="1" ht="26.25" customHeight="1">
      <c r="A120" s="1008"/>
      <c r="B120" s="979"/>
      <c r="C120" s="949" t="s">
        <v>417</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91" t="s">
        <v>108</v>
      </c>
      <c r="AB120" s="992"/>
      <c r="AC120" s="992"/>
      <c r="AD120" s="992"/>
      <c r="AE120" s="993"/>
      <c r="AF120" s="994" t="s">
        <v>108</v>
      </c>
      <c r="AG120" s="992"/>
      <c r="AH120" s="992"/>
      <c r="AI120" s="992"/>
      <c r="AJ120" s="993"/>
      <c r="AK120" s="994" t="s">
        <v>108</v>
      </c>
      <c r="AL120" s="992"/>
      <c r="AM120" s="992"/>
      <c r="AN120" s="992"/>
      <c r="AO120" s="993"/>
      <c r="AP120" s="995" t="s">
        <v>108</v>
      </c>
      <c r="AQ120" s="996"/>
      <c r="AR120" s="996"/>
      <c r="AS120" s="996"/>
      <c r="AT120" s="997"/>
      <c r="AU120" s="1013"/>
      <c r="AV120" s="1014"/>
      <c r="AW120" s="1014"/>
      <c r="AX120" s="1014"/>
      <c r="AY120" s="1015"/>
      <c r="AZ120" s="982" t="s">
        <v>442</v>
      </c>
      <c r="BA120" s="983"/>
      <c r="BB120" s="983"/>
      <c r="BC120" s="983"/>
      <c r="BD120" s="983"/>
      <c r="BE120" s="983"/>
      <c r="BF120" s="983"/>
      <c r="BG120" s="983"/>
      <c r="BH120" s="983"/>
      <c r="BI120" s="983"/>
      <c r="BJ120" s="983"/>
      <c r="BK120" s="983"/>
      <c r="BL120" s="983"/>
      <c r="BM120" s="983"/>
      <c r="BN120" s="983"/>
      <c r="BO120" s="983"/>
      <c r="BP120" s="984"/>
      <c r="BQ120" s="952">
        <v>53278</v>
      </c>
      <c r="BR120" s="953"/>
      <c r="BS120" s="953"/>
      <c r="BT120" s="953"/>
      <c r="BU120" s="953"/>
      <c r="BV120" s="953">
        <v>50139</v>
      </c>
      <c r="BW120" s="953"/>
      <c r="BX120" s="953"/>
      <c r="BY120" s="953"/>
      <c r="BZ120" s="953"/>
      <c r="CA120" s="953">
        <v>49154</v>
      </c>
      <c r="CB120" s="953"/>
      <c r="CC120" s="953"/>
      <c r="CD120" s="953"/>
      <c r="CE120" s="953"/>
      <c r="CF120" s="947">
        <v>1.6</v>
      </c>
      <c r="CG120" s="948"/>
      <c r="CH120" s="948"/>
      <c r="CI120" s="948"/>
      <c r="CJ120" s="948"/>
      <c r="CK120" s="1046" t="s">
        <v>443</v>
      </c>
      <c r="CL120" s="1047"/>
      <c r="CM120" s="1047"/>
      <c r="CN120" s="1047"/>
      <c r="CO120" s="1048"/>
      <c r="CP120" s="1054" t="s">
        <v>444</v>
      </c>
      <c r="CQ120" s="1055"/>
      <c r="CR120" s="1055"/>
      <c r="CS120" s="1055"/>
      <c r="CT120" s="1055"/>
      <c r="CU120" s="1055"/>
      <c r="CV120" s="1055"/>
      <c r="CW120" s="1055"/>
      <c r="CX120" s="1055"/>
      <c r="CY120" s="1055"/>
      <c r="CZ120" s="1055"/>
      <c r="DA120" s="1055"/>
      <c r="DB120" s="1055"/>
      <c r="DC120" s="1055"/>
      <c r="DD120" s="1055"/>
      <c r="DE120" s="1055"/>
      <c r="DF120" s="1056"/>
      <c r="DG120" s="959">
        <v>2277892</v>
      </c>
      <c r="DH120" s="960"/>
      <c r="DI120" s="960"/>
      <c r="DJ120" s="960"/>
      <c r="DK120" s="960"/>
      <c r="DL120" s="960">
        <v>2307462</v>
      </c>
      <c r="DM120" s="960"/>
      <c r="DN120" s="960"/>
      <c r="DO120" s="960"/>
      <c r="DP120" s="960"/>
      <c r="DQ120" s="960">
        <v>2296464</v>
      </c>
      <c r="DR120" s="960"/>
      <c r="DS120" s="960"/>
      <c r="DT120" s="960"/>
      <c r="DU120" s="960"/>
      <c r="DV120" s="961">
        <v>74.3</v>
      </c>
      <c r="DW120" s="961"/>
      <c r="DX120" s="961"/>
      <c r="DY120" s="961"/>
      <c r="DZ120" s="962"/>
    </row>
    <row r="121" spans="1:130" s="197" customFormat="1" ht="26.25" customHeight="1">
      <c r="A121" s="1008"/>
      <c r="B121" s="979"/>
      <c r="C121" s="1043" t="s">
        <v>445</v>
      </c>
      <c r="D121" s="1044"/>
      <c r="E121" s="1044"/>
      <c r="F121" s="1044"/>
      <c r="G121" s="1044"/>
      <c r="H121" s="1044"/>
      <c r="I121" s="1044"/>
      <c r="J121" s="1044"/>
      <c r="K121" s="1044"/>
      <c r="L121" s="1044"/>
      <c r="M121" s="1044"/>
      <c r="N121" s="1044"/>
      <c r="O121" s="1044"/>
      <c r="P121" s="1044"/>
      <c r="Q121" s="1044"/>
      <c r="R121" s="1044"/>
      <c r="S121" s="1044"/>
      <c r="T121" s="1044"/>
      <c r="U121" s="1044"/>
      <c r="V121" s="1044"/>
      <c r="W121" s="1044"/>
      <c r="X121" s="1044"/>
      <c r="Y121" s="1044"/>
      <c r="Z121" s="1045"/>
      <c r="AA121" s="991">
        <v>1834</v>
      </c>
      <c r="AB121" s="992"/>
      <c r="AC121" s="992"/>
      <c r="AD121" s="992"/>
      <c r="AE121" s="993"/>
      <c r="AF121" s="994">
        <v>1922</v>
      </c>
      <c r="AG121" s="992"/>
      <c r="AH121" s="992"/>
      <c r="AI121" s="992"/>
      <c r="AJ121" s="993"/>
      <c r="AK121" s="994">
        <v>1888</v>
      </c>
      <c r="AL121" s="992"/>
      <c r="AM121" s="992"/>
      <c r="AN121" s="992"/>
      <c r="AO121" s="993"/>
      <c r="AP121" s="995">
        <v>0.1</v>
      </c>
      <c r="AQ121" s="996"/>
      <c r="AR121" s="996"/>
      <c r="AS121" s="996"/>
      <c r="AT121" s="997"/>
      <c r="AU121" s="1013"/>
      <c r="AV121" s="1014"/>
      <c r="AW121" s="1014"/>
      <c r="AX121" s="1014"/>
      <c r="AY121" s="1015"/>
      <c r="AZ121" s="1028" t="s">
        <v>446</v>
      </c>
      <c r="BA121" s="1004"/>
      <c r="BB121" s="1004"/>
      <c r="BC121" s="1004"/>
      <c r="BD121" s="1004"/>
      <c r="BE121" s="1004"/>
      <c r="BF121" s="1004"/>
      <c r="BG121" s="1004"/>
      <c r="BH121" s="1004"/>
      <c r="BI121" s="1004"/>
      <c r="BJ121" s="1004"/>
      <c r="BK121" s="1004"/>
      <c r="BL121" s="1004"/>
      <c r="BM121" s="1004"/>
      <c r="BN121" s="1004"/>
      <c r="BO121" s="1004"/>
      <c r="BP121" s="1005"/>
      <c r="BQ121" s="1018">
        <v>6019748</v>
      </c>
      <c r="BR121" s="1019"/>
      <c r="BS121" s="1019"/>
      <c r="BT121" s="1019"/>
      <c r="BU121" s="1019"/>
      <c r="BV121" s="1019">
        <v>6421372</v>
      </c>
      <c r="BW121" s="1019"/>
      <c r="BX121" s="1019"/>
      <c r="BY121" s="1019"/>
      <c r="BZ121" s="1019"/>
      <c r="CA121" s="1019">
        <v>6936681</v>
      </c>
      <c r="CB121" s="1019"/>
      <c r="CC121" s="1019"/>
      <c r="CD121" s="1019"/>
      <c r="CE121" s="1019"/>
      <c r="CF121" s="1057">
        <v>224.5</v>
      </c>
      <c r="CG121" s="1058"/>
      <c r="CH121" s="1058"/>
      <c r="CI121" s="1058"/>
      <c r="CJ121" s="1058"/>
      <c r="CK121" s="1049"/>
      <c r="CL121" s="1050"/>
      <c r="CM121" s="1050"/>
      <c r="CN121" s="1050"/>
      <c r="CO121" s="1051"/>
      <c r="CP121" s="1040" t="s">
        <v>447</v>
      </c>
      <c r="CQ121" s="1041"/>
      <c r="CR121" s="1041"/>
      <c r="CS121" s="1041"/>
      <c r="CT121" s="1041"/>
      <c r="CU121" s="1041"/>
      <c r="CV121" s="1041"/>
      <c r="CW121" s="1041"/>
      <c r="CX121" s="1041"/>
      <c r="CY121" s="1041"/>
      <c r="CZ121" s="1041"/>
      <c r="DA121" s="1041"/>
      <c r="DB121" s="1041"/>
      <c r="DC121" s="1041"/>
      <c r="DD121" s="1041"/>
      <c r="DE121" s="1041"/>
      <c r="DF121" s="1042"/>
      <c r="DG121" s="952">
        <v>112322</v>
      </c>
      <c r="DH121" s="953"/>
      <c r="DI121" s="953"/>
      <c r="DJ121" s="953"/>
      <c r="DK121" s="953"/>
      <c r="DL121" s="953">
        <v>156636</v>
      </c>
      <c r="DM121" s="953"/>
      <c r="DN121" s="953"/>
      <c r="DO121" s="953"/>
      <c r="DP121" s="953"/>
      <c r="DQ121" s="953">
        <v>229793</v>
      </c>
      <c r="DR121" s="953"/>
      <c r="DS121" s="953"/>
      <c r="DT121" s="953"/>
      <c r="DU121" s="953"/>
      <c r="DV121" s="954">
        <v>7.4</v>
      </c>
      <c r="DW121" s="954"/>
      <c r="DX121" s="954"/>
      <c r="DY121" s="954"/>
      <c r="DZ121" s="955"/>
    </row>
    <row r="122" spans="1:130" s="197" customFormat="1" ht="26.25" customHeight="1">
      <c r="A122" s="1008"/>
      <c r="B122" s="979"/>
      <c r="C122" s="949" t="s">
        <v>427</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91" t="s">
        <v>108</v>
      </c>
      <c r="AB122" s="992"/>
      <c r="AC122" s="992"/>
      <c r="AD122" s="992"/>
      <c r="AE122" s="993"/>
      <c r="AF122" s="994" t="s">
        <v>108</v>
      </c>
      <c r="AG122" s="992"/>
      <c r="AH122" s="992"/>
      <c r="AI122" s="992"/>
      <c r="AJ122" s="993"/>
      <c r="AK122" s="994" t="s">
        <v>108</v>
      </c>
      <c r="AL122" s="992"/>
      <c r="AM122" s="992"/>
      <c r="AN122" s="992"/>
      <c r="AO122" s="993"/>
      <c r="AP122" s="995" t="s">
        <v>108</v>
      </c>
      <c r="AQ122" s="996"/>
      <c r="AR122" s="996"/>
      <c r="AS122" s="996"/>
      <c r="AT122" s="997"/>
      <c r="AU122" s="1016"/>
      <c r="AV122" s="1017"/>
      <c r="AW122" s="1017"/>
      <c r="AX122" s="1017"/>
      <c r="AY122" s="1017"/>
      <c r="AZ122" s="228" t="s">
        <v>167</v>
      </c>
      <c r="BA122" s="228"/>
      <c r="BB122" s="228"/>
      <c r="BC122" s="228"/>
      <c r="BD122" s="228"/>
      <c r="BE122" s="228"/>
      <c r="BF122" s="228"/>
      <c r="BG122" s="228"/>
      <c r="BH122" s="228"/>
      <c r="BI122" s="228"/>
      <c r="BJ122" s="228"/>
      <c r="BK122" s="228"/>
      <c r="BL122" s="228"/>
      <c r="BM122" s="228"/>
      <c r="BN122" s="228"/>
      <c r="BO122" s="1026" t="s">
        <v>448</v>
      </c>
      <c r="BP122" s="1027"/>
      <c r="BQ122" s="1067">
        <v>9071981</v>
      </c>
      <c r="BR122" s="1068"/>
      <c r="BS122" s="1068"/>
      <c r="BT122" s="1068"/>
      <c r="BU122" s="1068"/>
      <c r="BV122" s="1068">
        <v>9369869</v>
      </c>
      <c r="BW122" s="1068"/>
      <c r="BX122" s="1068"/>
      <c r="BY122" s="1068"/>
      <c r="BZ122" s="1068"/>
      <c r="CA122" s="1068">
        <v>10052888</v>
      </c>
      <c r="CB122" s="1068"/>
      <c r="CC122" s="1068"/>
      <c r="CD122" s="1068"/>
      <c r="CE122" s="1068"/>
      <c r="CF122" s="1020"/>
      <c r="CG122" s="1021"/>
      <c r="CH122" s="1021"/>
      <c r="CI122" s="1021"/>
      <c r="CJ122" s="1022"/>
      <c r="CK122" s="1049"/>
      <c r="CL122" s="1050"/>
      <c r="CM122" s="1050"/>
      <c r="CN122" s="1050"/>
      <c r="CO122" s="1051"/>
      <c r="CP122" s="1040" t="s">
        <v>449</v>
      </c>
      <c r="CQ122" s="1041"/>
      <c r="CR122" s="1041"/>
      <c r="CS122" s="1041"/>
      <c r="CT122" s="1041"/>
      <c r="CU122" s="1041"/>
      <c r="CV122" s="1041"/>
      <c r="CW122" s="1041"/>
      <c r="CX122" s="1041"/>
      <c r="CY122" s="1041"/>
      <c r="CZ122" s="1041"/>
      <c r="DA122" s="1041"/>
      <c r="DB122" s="1041"/>
      <c r="DC122" s="1041"/>
      <c r="DD122" s="1041"/>
      <c r="DE122" s="1041"/>
      <c r="DF122" s="1042"/>
      <c r="DG122" s="952">
        <v>204332</v>
      </c>
      <c r="DH122" s="953"/>
      <c r="DI122" s="953"/>
      <c r="DJ122" s="953"/>
      <c r="DK122" s="953"/>
      <c r="DL122" s="953">
        <v>181712</v>
      </c>
      <c r="DM122" s="953"/>
      <c r="DN122" s="953"/>
      <c r="DO122" s="953"/>
      <c r="DP122" s="953"/>
      <c r="DQ122" s="953">
        <v>165072</v>
      </c>
      <c r="DR122" s="953"/>
      <c r="DS122" s="953"/>
      <c r="DT122" s="953"/>
      <c r="DU122" s="953"/>
      <c r="DV122" s="954">
        <v>5.3</v>
      </c>
      <c r="DW122" s="954"/>
      <c r="DX122" s="954"/>
      <c r="DY122" s="954"/>
      <c r="DZ122" s="955"/>
    </row>
    <row r="123" spans="1:130" s="197" customFormat="1" ht="26.25" customHeight="1" thickBot="1">
      <c r="A123" s="1008"/>
      <c r="B123" s="979"/>
      <c r="C123" s="949" t="s">
        <v>433</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91">
        <v>3974</v>
      </c>
      <c r="AB123" s="992"/>
      <c r="AC123" s="992"/>
      <c r="AD123" s="992"/>
      <c r="AE123" s="993"/>
      <c r="AF123" s="994" t="s">
        <v>108</v>
      </c>
      <c r="AG123" s="992"/>
      <c r="AH123" s="992"/>
      <c r="AI123" s="992"/>
      <c r="AJ123" s="993"/>
      <c r="AK123" s="994" t="s">
        <v>108</v>
      </c>
      <c r="AL123" s="992"/>
      <c r="AM123" s="992"/>
      <c r="AN123" s="992"/>
      <c r="AO123" s="993"/>
      <c r="AP123" s="995" t="s">
        <v>108</v>
      </c>
      <c r="AQ123" s="996"/>
      <c r="AR123" s="996"/>
      <c r="AS123" s="996"/>
      <c r="AT123" s="997"/>
      <c r="AU123" s="1064" t="s">
        <v>450</v>
      </c>
      <c r="AV123" s="1065"/>
      <c r="AW123" s="1065"/>
      <c r="AX123" s="1065"/>
      <c r="AY123" s="1065"/>
      <c r="AZ123" s="1065"/>
      <c r="BA123" s="1065"/>
      <c r="BB123" s="1065"/>
      <c r="BC123" s="1065"/>
      <c r="BD123" s="1065"/>
      <c r="BE123" s="1065"/>
      <c r="BF123" s="1065"/>
      <c r="BG123" s="1065"/>
      <c r="BH123" s="1065"/>
      <c r="BI123" s="1065"/>
      <c r="BJ123" s="1065"/>
      <c r="BK123" s="1065"/>
      <c r="BL123" s="1065"/>
      <c r="BM123" s="1065"/>
      <c r="BN123" s="1065"/>
      <c r="BO123" s="1065"/>
      <c r="BP123" s="1066"/>
      <c r="BQ123" s="1059">
        <v>21.8</v>
      </c>
      <c r="BR123" s="1060"/>
      <c r="BS123" s="1060"/>
      <c r="BT123" s="1060"/>
      <c r="BU123" s="1060"/>
      <c r="BV123" s="1060">
        <v>30.7</v>
      </c>
      <c r="BW123" s="1060"/>
      <c r="BX123" s="1060"/>
      <c r="BY123" s="1060"/>
      <c r="BZ123" s="1060"/>
      <c r="CA123" s="1060">
        <v>33.5</v>
      </c>
      <c r="CB123" s="1060"/>
      <c r="CC123" s="1060"/>
      <c r="CD123" s="1060"/>
      <c r="CE123" s="1060"/>
      <c r="CF123" s="1061"/>
      <c r="CG123" s="1062"/>
      <c r="CH123" s="1062"/>
      <c r="CI123" s="1062"/>
      <c r="CJ123" s="1063"/>
      <c r="CK123" s="1049"/>
      <c r="CL123" s="1050"/>
      <c r="CM123" s="1050"/>
      <c r="CN123" s="1050"/>
      <c r="CO123" s="1051"/>
      <c r="CP123" s="1040" t="s">
        <v>451</v>
      </c>
      <c r="CQ123" s="1041"/>
      <c r="CR123" s="1041"/>
      <c r="CS123" s="1041"/>
      <c r="CT123" s="1041"/>
      <c r="CU123" s="1041"/>
      <c r="CV123" s="1041"/>
      <c r="CW123" s="1041"/>
      <c r="CX123" s="1041"/>
      <c r="CY123" s="1041"/>
      <c r="CZ123" s="1041"/>
      <c r="DA123" s="1041"/>
      <c r="DB123" s="1041"/>
      <c r="DC123" s="1041"/>
      <c r="DD123" s="1041"/>
      <c r="DE123" s="1041"/>
      <c r="DF123" s="1042"/>
      <c r="DG123" s="991">
        <v>63075</v>
      </c>
      <c r="DH123" s="992"/>
      <c r="DI123" s="992"/>
      <c r="DJ123" s="992"/>
      <c r="DK123" s="993"/>
      <c r="DL123" s="994">
        <v>67176</v>
      </c>
      <c r="DM123" s="992"/>
      <c r="DN123" s="992"/>
      <c r="DO123" s="992"/>
      <c r="DP123" s="993"/>
      <c r="DQ123" s="994">
        <v>66483</v>
      </c>
      <c r="DR123" s="992"/>
      <c r="DS123" s="992"/>
      <c r="DT123" s="992"/>
      <c r="DU123" s="993"/>
      <c r="DV123" s="995">
        <v>2.2000000000000002</v>
      </c>
      <c r="DW123" s="996"/>
      <c r="DX123" s="996"/>
      <c r="DY123" s="996"/>
      <c r="DZ123" s="997"/>
    </row>
    <row r="124" spans="1:130" s="197" customFormat="1" ht="26.25" customHeight="1">
      <c r="A124" s="1008"/>
      <c r="B124" s="979"/>
      <c r="C124" s="949" t="s">
        <v>436</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91" t="s">
        <v>452</v>
      </c>
      <c r="AB124" s="992"/>
      <c r="AC124" s="992"/>
      <c r="AD124" s="992"/>
      <c r="AE124" s="993"/>
      <c r="AF124" s="994" t="s">
        <v>452</v>
      </c>
      <c r="AG124" s="992"/>
      <c r="AH124" s="992"/>
      <c r="AI124" s="992"/>
      <c r="AJ124" s="993"/>
      <c r="AK124" s="994" t="s">
        <v>452</v>
      </c>
      <c r="AL124" s="992"/>
      <c r="AM124" s="992"/>
      <c r="AN124" s="992"/>
      <c r="AO124" s="993"/>
      <c r="AP124" s="995" t="s">
        <v>452</v>
      </c>
      <c r="AQ124" s="996"/>
      <c r="AR124" s="996"/>
      <c r="AS124" s="996"/>
      <c r="AT124" s="997"/>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52"/>
      <c r="CL124" s="1052"/>
      <c r="CM124" s="1052"/>
      <c r="CN124" s="1052"/>
      <c r="CO124" s="1053"/>
      <c r="CP124" s="1040" t="s">
        <v>453</v>
      </c>
      <c r="CQ124" s="1041"/>
      <c r="CR124" s="1041"/>
      <c r="CS124" s="1041"/>
      <c r="CT124" s="1041"/>
      <c r="CU124" s="1041"/>
      <c r="CV124" s="1041"/>
      <c r="CW124" s="1041"/>
      <c r="CX124" s="1041"/>
      <c r="CY124" s="1041"/>
      <c r="CZ124" s="1041"/>
      <c r="DA124" s="1041"/>
      <c r="DB124" s="1041"/>
      <c r="DC124" s="1041"/>
      <c r="DD124" s="1041"/>
      <c r="DE124" s="1041"/>
      <c r="DF124" s="1042"/>
      <c r="DG124" s="1030">
        <v>21179</v>
      </c>
      <c r="DH124" s="1031"/>
      <c r="DI124" s="1031"/>
      <c r="DJ124" s="1031"/>
      <c r="DK124" s="1032"/>
      <c r="DL124" s="1033">
        <v>16388</v>
      </c>
      <c r="DM124" s="1031"/>
      <c r="DN124" s="1031"/>
      <c r="DO124" s="1031"/>
      <c r="DP124" s="1032"/>
      <c r="DQ124" s="1033">
        <v>14161</v>
      </c>
      <c r="DR124" s="1031"/>
      <c r="DS124" s="1031"/>
      <c r="DT124" s="1031"/>
      <c r="DU124" s="1032"/>
      <c r="DV124" s="1034">
        <v>0.5</v>
      </c>
      <c r="DW124" s="1035"/>
      <c r="DX124" s="1035"/>
      <c r="DY124" s="1035"/>
      <c r="DZ124" s="1036"/>
    </row>
    <row r="125" spans="1:130" s="197" customFormat="1" ht="26.25" customHeight="1" thickBot="1">
      <c r="A125" s="1008"/>
      <c r="B125" s="979"/>
      <c r="C125" s="949" t="s">
        <v>438</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91" t="s">
        <v>452</v>
      </c>
      <c r="AB125" s="992"/>
      <c r="AC125" s="992"/>
      <c r="AD125" s="992"/>
      <c r="AE125" s="993"/>
      <c r="AF125" s="994" t="s">
        <v>452</v>
      </c>
      <c r="AG125" s="992"/>
      <c r="AH125" s="992"/>
      <c r="AI125" s="992"/>
      <c r="AJ125" s="993"/>
      <c r="AK125" s="994" t="s">
        <v>452</v>
      </c>
      <c r="AL125" s="992"/>
      <c r="AM125" s="992"/>
      <c r="AN125" s="992"/>
      <c r="AO125" s="993"/>
      <c r="AP125" s="995" t="s">
        <v>452</v>
      </c>
      <c r="AQ125" s="996"/>
      <c r="AR125" s="996"/>
      <c r="AS125" s="996"/>
      <c r="AT125" s="997"/>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7" t="s">
        <v>454</v>
      </c>
      <c r="CL125" s="1047"/>
      <c r="CM125" s="1047"/>
      <c r="CN125" s="1047"/>
      <c r="CO125" s="1048"/>
      <c r="CP125" s="973" t="s">
        <v>455</v>
      </c>
      <c r="CQ125" s="920"/>
      <c r="CR125" s="920"/>
      <c r="CS125" s="920"/>
      <c r="CT125" s="920"/>
      <c r="CU125" s="920"/>
      <c r="CV125" s="920"/>
      <c r="CW125" s="920"/>
      <c r="CX125" s="920"/>
      <c r="CY125" s="920"/>
      <c r="CZ125" s="920"/>
      <c r="DA125" s="920"/>
      <c r="DB125" s="920"/>
      <c r="DC125" s="920"/>
      <c r="DD125" s="920"/>
      <c r="DE125" s="920"/>
      <c r="DF125" s="921"/>
      <c r="DG125" s="959" t="s">
        <v>452</v>
      </c>
      <c r="DH125" s="960"/>
      <c r="DI125" s="960"/>
      <c r="DJ125" s="960"/>
      <c r="DK125" s="960"/>
      <c r="DL125" s="960" t="s">
        <v>452</v>
      </c>
      <c r="DM125" s="960"/>
      <c r="DN125" s="960"/>
      <c r="DO125" s="960"/>
      <c r="DP125" s="960"/>
      <c r="DQ125" s="960" t="s">
        <v>452</v>
      </c>
      <c r="DR125" s="960"/>
      <c r="DS125" s="960"/>
      <c r="DT125" s="960"/>
      <c r="DU125" s="960"/>
      <c r="DV125" s="961" t="s">
        <v>452</v>
      </c>
      <c r="DW125" s="961"/>
      <c r="DX125" s="961"/>
      <c r="DY125" s="961"/>
      <c r="DZ125" s="962"/>
    </row>
    <row r="126" spans="1:130" s="197" customFormat="1" ht="26.25" customHeight="1">
      <c r="A126" s="1008"/>
      <c r="B126" s="979"/>
      <c r="C126" s="949" t="s">
        <v>441</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91">
        <v>4480</v>
      </c>
      <c r="AB126" s="992"/>
      <c r="AC126" s="992"/>
      <c r="AD126" s="992"/>
      <c r="AE126" s="993"/>
      <c r="AF126" s="994">
        <v>4261</v>
      </c>
      <c r="AG126" s="992"/>
      <c r="AH126" s="992"/>
      <c r="AI126" s="992"/>
      <c r="AJ126" s="993"/>
      <c r="AK126" s="994">
        <v>2477</v>
      </c>
      <c r="AL126" s="992"/>
      <c r="AM126" s="992"/>
      <c r="AN126" s="992"/>
      <c r="AO126" s="993"/>
      <c r="AP126" s="995">
        <v>0.1</v>
      </c>
      <c r="AQ126" s="996"/>
      <c r="AR126" s="996"/>
      <c r="AS126" s="996"/>
      <c r="AT126" s="997"/>
      <c r="AU126" s="233"/>
      <c r="AV126" s="233"/>
      <c r="AW126" s="233"/>
      <c r="AX126" s="1069" t="s">
        <v>456</v>
      </c>
      <c r="AY126" s="1070"/>
      <c r="AZ126" s="1070"/>
      <c r="BA126" s="1070"/>
      <c r="BB126" s="1070"/>
      <c r="BC126" s="1070"/>
      <c r="BD126" s="1070"/>
      <c r="BE126" s="1071"/>
      <c r="BF126" s="1085" t="s">
        <v>457</v>
      </c>
      <c r="BG126" s="1070"/>
      <c r="BH126" s="1070"/>
      <c r="BI126" s="1070"/>
      <c r="BJ126" s="1070"/>
      <c r="BK126" s="1070"/>
      <c r="BL126" s="1071"/>
      <c r="BM126" s="1085" t="s">
        <v>458</v>
      </c>
      <c r="BN126" s="1070"/>
      <c r="BO126" s="1070"/>
      <c r="BP126" s="1070"/>
      <c r="BQ126" s="1070"/>
      <c r="BR126" s="1070"/>
      <c r="BS126" s="1071"/>
      <c r="BT126" s="1085" t="s">
        <v>459</v>
      </c>
      <c r="BU126" s="1070"/>
      <c r="BV126" s="1070"/>
      <c r="BW126" s="1070"/>
      <c r="BX126" s="1070"/>
      <c r="BY126" s="1070"/>
      <c r="BZ126" s="1086"/>
      <c r="CA126" s="233"/>
      <c r="CB126" s="233"/>
      <c r="CC126" s="233"/>
      <c r="CD126" s="234"/>
      <c r="CE126" s="234"/>
      <c r="CF126" s="234"/>
      <c r="CG126" s="231"/>
      <c r="CH126" s="231"/>
      <c r="CI126" s="231"/>
      <c r="CJ126" s="232"/>
      <c r="CK126" s="1050"/>
      <c r="CL126" s="1050"/>
      <c r="CM126" s="1050"/>
      <c r="CN126" s="1050"/>
      <c r="CO126" s="1051"/>
      <c r="CP126" s="982" t="s">
        <v>460</v>
      </c>
      <c r="CQ126" s="983"/>
      <c r="CR126" s="983"/>
      <c r="CS126" s="983"/>
      <c r="CT126" s="983"/>
      <c r="CU126" s="983"/>
      <c r="CV126" s="983"/>
      <c r="CW126" s="983"/>
      <c r="CX126" s="983"/>
      <c r="CY126" s="983"/>
      <c r="CZ126" s="983"/>
      <c r="DA126" s="983"/>
      <c r="DB126" s="983"/>
      <c r="DC126" s="983"/>
      <c r="DD126" s="983"/>
      <c r="DE126" s="983"/>
      <c r="DF126" s="984"/>
      <c r="DG126" s="952" t="s">
        <v>452</v>
      </c>
      <c r="DH126" s="953"/>
      <c r="DI126" s="953"/>
      <c r="DJ126" s="953"/>
      <c r="DK126" s="953"/>
      <c r="DL126" s="953" t="s">
        <v>452</v>
      </c>
      <c r="DM126" s="953"/>
      <c r="DN126" s="953"/>
      <c r="DO126" s="953"/>
      <c r="DP126" s="953"/>
      <c r="DQ126" s="953" t="s">
        <v>452</v>
      </c>
      <c r="DR126" s="953"/>
      <c r="DS126" s="953"/>
      <c r="DT126" s="953"/>
      <c r="DU126" s="953"/>
      <c r="DV126" s="954" t="s">
        <v>452</v>
      </c>
      <c r="DW126" s="954"/>
      <c r="DX126" s="954"/>
      <c r="DY126" s="954"/>
      <c r="DZ126" s="955"/>
    </row>
    <row r="127" spans="1:130" s="197" customFormat="1" ht="26.25" customHeight="1" thickBot="1">
      <c r="A127" s="1009"/>
      <c r="B127" s="981"/>
      <c r="C127" s="1037" t="s">
        <v>461</v>
      </c>
      <c r="D127" s="1038"/>
      <c r="E127" s="1038"/>
      <c r="F127" s="1038"/>
      <c r="G127" s="1038"/>
      <c r="H127" s="1038"/>
      <c r="I127" s="1038"/>
      <c r="J127" s="1038"/>
      <c r="K127" s="1038"/>
      <c r="L127" s="1038"/>
      <c r="M127" s="1038"/>
      <c r="N127" s="1038"/>
      <c r="O127" s="1038"/>
      <c r="P127" s="1038"/>
      <c r="Q127" s="1038"/>
      <c r="R127" s="1038"/>
      <c r="S127" s="1038"/>
      <c r="T127" s="1038"/>
      <c r="U127" s="1038"/>
      <c r="V127" s="1038"/>
      <c r="W127" s="1038"/>
      <c r="X127" s="1038"/>
      <c r="Y127" s="1038"/>
      <c r="Z127" s="1039"/>
      <c r="AA127" s="991">
        <v>1282</v>
      </c>
      <c r="AB127" s="992"/>
      <c r="AC127" s="992"/>
      <c r="AD127" s="992"/>
      <c r="AE127" s="993"/>
      <c r="AF127" s="994">
        <v>1162</v>
      </c>
      <c r="AG127" s="992"/>
      <c r="AH127" s="992"/>
      <c r="AI127" s="992"/>
      <c r="AJ127" s="993"/>
      <c r="AK127" s="994">
        <v>648</v>
      </c>
      <c r="AL127" s="992"/>
      <c r="AM127" s="992"/>
      <c r="AN127" s="992"/>
      <c r="AO127" s="993"/>
      <c r="AP127" s="995">
        <v>0</v>
      </c>
      <c r="AQ127" s="996"/>
      <c r="AR127" s="996"/>
      <c r="AS127" s="996"/>
      <c r="AT127" s="997"/>
      <c r="AU127" s="233"/>
      <c r="AV127" s="233"/>
      <c r="AW127" s="233"/>
      <c r="AX127" s="919" t="s">
        <v>462</v>
      </c>
      <c r="AY127" s="920"/>
      <c r="AZ127" s="920"/>
      <c r="BA127" s="920"/>
      <c r="BB127" s="920"/>
      <c r="BC127" s="920"/>
      <c r="BD127" s="920"/>
      <c r="BE127" s="921"/>
      <c r="BF127" s="1074" t="s">
        <v>452</v>
      </c>
      <c r="BG127" s="1075"/>
      <c r="BH127" s="1075"/>
      <c r="BI127" s="1075"/>
      <c r="BJ127" s="1075"/>
      <c r="BK127" s="1075"/>
      <c r="BL127" s="1084"/>
      <c r="BM127" s="1074">
        <v>15</v>
      </c>
      <c r="BN127" s="1075"/>
      <c r="BO127" s="1075"/>
      <c r="BP127" s="1075"/>
      <c r="BQ127" s="1075"/>
      <c r="BR127" s="1075"/>
      <c r="BS127" s="1084"/>
      <c r="BT127" s="1074">
        <v>20</v>
      </c>
      <c r="BU127" s="1075"/>
      <c r="BV127" s="1075"/>
      <c r="BW127" s="1075"/>
      <c r="BX127" s="1075"/>
      <c r="BY127" s="1075"/>
      <c r="BZ127" s="1076"/>
      <c r="CA127" s="234"/>
      <c r="CB127" s="234"/>
      <c r="CC127" s="234"/>
      <c r="CD127" s="234"/>
      <c r="CE127" s="234"/>
      <c r="CF127" s="234"/>
      <c r="CG127" s="231"/>
      <c r="CH127" s="231"/>
      <c r="CI127" s="231"/>
      <c r="CJ127" s="232"/>
      <c r="CK127" s="1072"/>
      <c r="CL127" s="1072"/>
      <c r="CM127" s="1072"/>
      <c r="CN127" s="1072"/>
      <c r="CO127" s="1073"/>
      <c r="CP127" s="1077" t="s">
        <v>463</v>
      </c>
      <c r="CQ127" s="1078"/>
      <c r="CR127" s="1078"/>
      <c r="CS127" s="1078"/>
      <c r="CT127" s="1078"/>
      <c r="CU127" s="1078"/>
      <c r="CV127" s="1078"/>
      <c r="CW127" s="1078"/>
      <c r="CX127" s="1078"/>
      <c r="CY127" s="1078"/>
      <c r="CZ127" s="1078"/>
      <c r="DA127" s="1078"/>
      <c r="DB127" s="1078"/>
      <c r="DC127" s="1078"/>
      <c r="DD127" s="1078"/>
      <c r="DE127" s="1078"/>
      <c r="DF127" s="1079"/>
      <c r="DG127" s="1080" t="s">
        <v>464</v>
      </c>
      <c r="DH127" s="1081"/>
      <c r="DI127" s="1081"/>
      <c r="DJ127" s="1081"/>
      <c r="DK127" s="1081"/>
      <c r="DL127" s="1081" t="s">
        <v>465</v>
      </c>
      <c r="DM127" s="1081"/>
      <c r="DN127" s="1081"/>
      <c r="DO127" s="1081"/>
      <c r="DP127" s="1081"/>
      <c r="DQ127" s="1081" t="s">
        <v>465</v>
      </c>
      <c r="DR127" s="1081"/>
      <c r="DS127" s="1081"/>
      <c r="DT127" s="1081"/>
      <c r="DU127" s="1081"/>
      <c r="DV127" s="1082" t="s">
        <v>465</v>
      </c>
      <c r="DW127" s="1082"/>
      <c r="DX127" s="1082"/>
      <c r="DY127" s="1082"/>
      <c r="DZ127" s="1083"/>
    </row>
    <row r="128" spans="1:130" s="197" customFormat="1" ht="26.25" customHeight="1">
      <c r="A128" s="1104" t="s">
        <v>466</v>
      </c>
      <c r="B128" s="1105"/>
      <c r="C128" s="1105"/>
      <c r="D128" s="1105"/>
      <c r="E128" s="1105"/>
      <c r="F128" s="1105"/>
      <c r="G128" s="1105"/>
      <c r="H128" s="1105"/>
      <c r="I128" s="1105"/>
      <c r="J128" s="1105"/>
      <c r="K128" s="1105"/>
      <c r="L128" s="1105"/>
      <c r="M128" s="1105"/>
      <c r="N128" s="1105"/>
      <c r="O128" s="1105"/>
      <c r="P128" s="1105"/>
      <c r="Q128" s="1105"/>
      <c r="R128" s="1105"/>
      <c r="S128" s="1105"/>
      <c r="T128" s="1105"/>
      <c r="U128" s="1105"/>
      <c r="V128" s="1105"/>
      <c r="W128" s="1106" t="s">
        <v>467</v>
      </c>
      <c r="X128" s="1106"/>
      <c r="Y128" s="1106"/>
      <c r="Z128" s="1107"/>
      <c r="AA128" s="1122">
        <v>4616</v>
      </c>
      <c r="AB128" s="1123"/>
      <c r="AC128" s="1123"/>
      <c r="AD128" s="1123"/>
      <c r="AE128" s="1124"/>
      <c r="AF128" s="1125">
        <v>5080</v>
      </c>
      <c r="AG128" s="1123"/>
      <c r="AH128" s="1123"/>
      <c r="AI128" s="1123"/>
      <c r="AJ128" s="1124"/>
      <c r="AK128" s="1125">
        <v>4793</v>
      </c>
      <c r="AL128" s="1123"/>
      <c r="AM128" s="1123"/>
      <c r="AN128" s="1123"/>
      <c r="AO128" s="1124"/>
      <c r="AP128" s="1126"/>
      <c r="AQ128" s="1127"/>
      <c r="AR128" s="1127"/>
      <c r="AS128" s="1127"/>
      <c r="AT128" s="1128"/>
      <c r="AU128" s="235"/>
      <c r="AV128" s="235"/>
      <c r="AW128" s="235"/>
      <c r="AX128" s="1087" t="s">
        <v>468</v>
      </c>
      <c r="AY128" s="983"/>
      <c r="AZ128" s="983"/>
      <c r="BA128" s="983"/>
      <c r="BB128" s="983"/>
      <c r="BC128" s="983"/>
      <c r="BD128" s="983"/>
      <c r="BE128" s="984"/>
      <c r="BF128" s="1099" t="s">
        <v>452</v>
      </c>
      <c r="BG128" s="1100"/>
      <c r="BH128" s="1100"/>
      <c r="BI128" s="1100"/>
      <c r="BJ128" s="1100"/>
      <c r="BK128" s="1100"/>
      <c r="BL128" s="1101"/>
      <c r="BM128" s="1099">
        <v>20</v>
      </c>
      <c r="BN128" s="1100"/>
      <c r="BO128" s="1100"/>
      <c r="BP128" s="1100"/>
      <c r="BQ128" s="1100"/>
      <c r="BR128" s="1100"/>
      <c r="BS128" s="1101"/>
      <c r="BT128" s="1099">
        <v>30</v>
      </c>
      <c r="BU128" s="1102"/>
      <c r="BV128" s="1102"/>
      <c r="BW128" s="1102"/>
      <c r="BX128" s="1102"/>
      <c r="BY128" s="1102"/>
      <c r="BZ128" s="1103"/>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3" t="s">
        <v>89</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3" t="s">
        <v>469</v>
      </c>
      <c r="X129" s="1094"/>
      <c r="Y129" s="1094"/>
      <c r="Z129" s="1095"/>
      <c r="AA129" s="991">
        <v>3941510</v>
      </c>
      <c r="AB129" s="992"/>
      <c r="AC129" s="992"/>
      <c r="AD129" s="992"/>
      <c r="AE129" s="993"/>
      <c r="AF129" s="994">
        <v>3837446</v>
      </c>
      <c r="AG129" s="992"/>
      <c r="AH129" s="992"/>
      <c r="AI129" s="992"/>
      <c r="AJ129" s="993"/>
      <c r="AK129" s="994">
        <v>3840080</v>
      </c>
      <c r="AL129" s="992"/>
      <c r="AM129" s="992"/>
      <c r="AN129" s="992"/>
      <c r="AO129" s="993"/>
      <c r="AP129" s="1096"/>
      <c r="AQ129" s="1097"/>
      <c r="AR129" s="1097"/>
      <c r="AS129" s="1097"/>
      <c r="AT129" s="1098"/>
      <c r="AU129" s="235"/>
      <c r="AV129" s="235"/>
      <c r="AW129" s="235"/>
      <c r="AX129" s="1087" t="s">
        <v>470</v>
      </c>
      <c r="AY129" s="983"/>
      <c r="AZ129" s="983"/>
      <c r="BA129" s="983"/>
      <c r="BB129" s="983"/>
      <c r="BC129" s="983"/>
      <c r="BD129" s="983"/>
      <c r="BE129" s="984"/>
      <c r="BF129" s="1088">
        <v>7.3</v>
      </c>
      <c r="BG129" s="1089"/>
      <c r="BH129" s="1089"/>
      <c r="BI129" s="1089"/>
      <c r="BJ129" s="1089"/>
      <c r="BK129" s="1089"/>
      <c r="BL129" s="1090"/>
      <c r="BM129" s="1088">
        <v>25</v>
      </c>
      <c r="BN129" s="1089"/>
      <c r="BO129" s="1089"/>
      <c r="BP129" s="1089"/>
      <c r="BQ129" s="1089"/>
      <c r="BR129" s="1089"/>
      <c r="BS129" s="1090"/>
      <c r="BT129" s="1088">
        <v>35</v>
      </c>
      <c r="BU129" s="1091"/>
      <c r="BV129" s="1091"/>
      <c r="BW129" s="1091"/>
      <c r="BX129" s="1091"/>
      <c r="BY129" s="1091"/>
      <c r="BZ129" s="1092"/>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3" t="s">
        <v>471</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3" t="s">
        <v>472</v>
      </c>
      <c r="X130" s="1094"/>
      <c r="Y130" s="1094"/>
      <c r="Z130" s="1095"/>
      <c r="AA130" s="991">
        <v>768132</v>
      </c>
      <c r="AB130" s="992"/>
      <c r="AC130" s="992"/>
      <c r="AD130" s="992"/>
      <c r="AE130" s="993"/>
      <c r="AF130" s="994">
        <v>746079</v>
      </c>
      <c r="AG130" s="992"/>
      <c r="AH130" s="992"/>
      <c r="AI130" s="992"/>
      <c r="AJ130" s="993"/>
      <c r="AK130" s="994">
        <v>750653</v>
      </c>
      <c r="AL130" s="992"/>
      <c r="AM130" s="992"/>
      <c r="AN130" s="992"/>
      <c r="AO130" s="993"/>
      <c r="AP130" s="1096"/>
      <c r="AQ130" s="1097"/>
      <c r="AR130" s="1097"/>
      <c r="AS130" s="1097"/>
      <c r="AT130" s="1098"/>
      <c r="AU130" s="235"/>
      <c r="AV130" s="235"/>
      <c r="AW130" s="235"/>
      <c r="AX130" s="1146" t="s">
        <v>473</v>
      </c>
      <c r="AY130" s="1078"/>
      <c r="AZ130" s="1078"/>
      <c r="BA130" s="1078"/>
      <c r="BB130" s="1078"/>
      <c r="BC130" s="1078"/>
      <c r="BD130" s="1078"/>
      <c r="BE130" s="1079"/>
      <c r="BF130" s="1108">
        <v>33.5</v>
      </c>
      <c r="BG130" s="1109"/>
      <c r="BH130" s="1109"/>
      <c r="BI130" s="1109"/>
      <c r="BJ130" s="1109"/>
      <c r="BK130" s="1109"/>
      <c r="BL130" s="1110"/>
      <c r="BM130" s="1108">
        <v>350</v>
      </c>
      <c r="BN130" s="1109"/>
      <c r="BO130" s="1109"/>
      <c r="BP130" s="1109"/>
      <c r="BQ130" s="1109"/>
      <c r="BR130" s="1109"/>
      <c r="BS130" s="1110"/>
      <c r="BT130" s="1111"/>
      <c r="BU130" s="1112"/>
      <c r="BV130" s="1112"/>
      <c r="BW130" s="1112"/>
      <c r="BX130" s="1112"/>
      <c r="BY130" s="1112"/>
      <c r="BZ130" s="1113"/>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4"/>
      <c r="B131" s="1115"/>
      <c r="C131" s="1115"/>
      <c r="D131" s="1115"/>
      <c r="E131" s="1115"/>
      <c r="F131" s="1115"/>
      <c r="G131" s="1115"/>
      <c r="H131" s="1115"/>
      <c r="I131" s="1115"/>
      <c r="J131" s="1115"/>
      <c r="K131" s="1115"/>
      <c r="L131" s="1115"/>
      <c r="M131" s="1115"/>
      <c r="N131" s="1115"/>
      <c r="O131" s="1115"/>
      <c r="P131" s="1115"/>
      <c r="Q131" s="1115"/>
      <c r="R131" s="1115"/>
      <c r="S131" s="1115"/>
      <c r="T131" s="1115"/>
      <c r="U131" s="1115"/>
      <c r="V131" s="1115"/>
      <c r="W131" s="1116" t="s">
        <v>474</v>
      </c>
      <c r="X131" s="1117"/>
      <c r="Y131" s="1117"/>
      <c r="Z131" s="1118"/>
      <c r="AA131" s="1030">
        <v>3173378</v>
      </c>
      <c r="AB131" s="1031"/>
      <c r="AC131" s="1031"/>
      <c r="AD131" s="1031"/>
      <c r="AE131" s="1032"/>
      <c r="AF131" s="1033">
        <v>3091367</v>
      </c>
      <c r="AG131" s="1031"/>
      <c r="AH131" s="1031"/>
      <c r="AI131" s="1031"/>
      <c r="AJ131" s="1032"/>
      <c r="AK131" s="1033">
        <v>3089427</v>
      </c>
      <c r="AL131" s="1031"/>
      <c r="AM131" s="1031"/>
      <c r="AN131" s="1031"/>
      <c r="AO131" s="1032"/>
      <c r="AP131" s="1119"/>
      <c r="AQ131" s="1120"/>
      <c r="AR131" s="1120"/>
      <c r="AS131" s="1120"/>
      <c r="AT131" s="1121"/>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30" t="s">
        <v>475</v>
      </c>
      <c r="B132" s="1131"/>
      <c r="C132" s="1131"/>
      <c r="D132" s="1131"/>
      <c r="E132" s="1131"/>
      <c r="F132" s="1131"/>
      <c r="G132" s="1131"/>
      <c r="H132" s="1131"/>
      <c r="I132" s="1131"/>
      <c r="J132" s="1131"/>
      <c r="K132" s="1131"/>
      <c r="L132" s="1131"/>
      <c r="M132" s="1131"/>
      <c r="N132" s="1131"/>
      <c r="O132" s="1131"/>
      <c r="P132" s="1131"/>
      <c r="Q132" s="1131"/>
      <c r="R132" s="1131"/>
      <c r="S132" s="1131"/>
      <c r="T132" s="1131"/>
      <c r="U132" s="1131"/>
      <c r="V132" s="1134" t="s">
        <v>476</v>
      </c>
      <c r="W132" s="1134"/>
      <c r="X132" s="1134"/>
      <c r="Y132" s="1134"/>
      <c r="Z132" s="1135"/>
      <c r="AA132" s="1136">
        <v>8.7302867800000001</v>
      </c>
      <c r="AB132" s="1137"/>
      <c r="AC132" s="1137"/>
      <c r="AD132" s="1137"/>
      <c r="AE132" s="1138"/>
      <c r="AF132" s="1139">
        <v>7.7021912959999996</v>
      </c>
      <c r="AG132" s="1137"/>
      <c r="AH132" s="1137"/>
      <c r="AI132" s="1137"/>
      <c r="AJ132" s="1138"/>
      <c r="AK132" s="1139">
        <v>5.6106844410000001</v>
      </c>
      <c r="AL132" s="1137"/>
      <c r="AM132" s="1137"/>
      <c r="AN132" s="1137"/>
      <c r="AO132" s="1138"/>
      <c r="AP132" s="1020"/>
      <c r="AQ132" s="1021"/>
      <c r="AR132" s="1021"/>
      <c r="AS132" s="1021"/>
      <c r="AT132" s="1140"/>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32"/>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41" t="s">
        <v>477</v>
      </c>
      <c r="W133" s="1141"/>
      <c r="X133" s="1141"/>
      <c r="Y133" s="1141"/>
      <c r="Z133" s="1142"/>
      <c r="AA133" s="1143">
        <v>9.5</v>
      </c>
      <c r="AB133" s="1144"/>
      <c r="AC133" s="1144"/>
      <c r="AD133" s="1144"/>
      <c r="AE133" s="1145"/>
      <c r="AF133" s="1143">
        <v>8.6</v>
      </c>
      <c r="AG133" s="1144"/>
      <c r="AH133" s="1144"/>
      <c r="AI133" s="1144"/>
      <c r="AJ133" s="1145"/>
      <c r="AK133" s="1143">
        <v>7.3</v>
      </c>
      <c r="AL133" s="1144"/>
      <c r="AM133" s="1144"/>
      <c r="AN133" s="1144"/>
      <c r="AO133" s="1145"/>
      <c r="AP133" s="1061"/>
      <c r="AQ133" s="1062"/>
      <c r="AR133" s="1062"/>
      <c r="AS133" s="1062"/>
      <c r="AT133" s="1129"/>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A73"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0" zoomScaleNormal="7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478</v>
      </c>
      <c r="B5" s="246"/>
      <c r="C5" s="246"/>
      <c r="D5" s="246"/>
      <c r="E5" s="246"/>
      <c r="F5" s="246"/>
      <c r="G5" s="246"/>
      <c r="H5" s="246"/>
      <c r="I5" s="246"/>
      <c r="J5" s="246"/>
      <c r="K5" s="246"/>
      <c r="L5" s="246"/>
      <c r="M5" s="246"/>
      <c r="N5" s="246"/>
      <c r="O5" s="247"/>
    </row>
    <row r="6" spans="1:16">
      <c r="A6" s="248"/>
      <c r="B6" s="244"/>
      <c r="C6" s="244"/>
      <c r="D6" s="244"/>
      <c r="E6" s="244"/>
      <c r="F6" s="244"/>
      <c r="G6" s="249" t="s">
        <v>479</v>
      </c>
      <c r="H6" s="249"/>
      <c r="I6" s="249"/>
      <c r="J6" s="249"/>
      <c r="K6" s="244"/>
      <c r="L6" s="244"/>
      <c r="M6" s="244"/>
      <c r="N6" s="244"/>
    </row>
    <row r="7" spans="1:16">
      <c r="A7" s="248"/>
      <c r="B7" s="244"/>
      <c r="C7" s="244"/>
      <c r="D7" s="244"/>
      <c r="E7" s="244"/>
      <c r="F7" s="244"/>
      <c r="G7" s="251"/>
      <c r="H7" s="252"/>
      <c r="I7" s="252"/>
      <c r="J7" s="253"/>
      <c r="K7" s="1150" t="s">
        <v>480</v>
      </c>
      <c r="L7" s="254"/>
      <c r="M7" s="255" t="s">
        <v>481</v>
      </c>
      <c r="N7" s="256"/>
    </row>
    <row r="8" spans="1:16">
      <c r="A8" s="248"/>
      <c r="B8" s="244"/>
      <c r="C8" s="244"/>
      <c r="D8" s="244"/>
      <c r="E8" s="244"/>
      <c r="F8" s="244"/>
      <c r="G8" s="257"/>
      <c r="H8" s="258"/>
      <c r="I8" s="258"/>
      <c r="J8" s="259"/>
      <c r="K8" s="1151"/>
      <c r="L8" s="260" t="s">
        <v>482</v>
      </c>
      <c r="M8" s="261" t="s">
        <v>483</v>
      </c>
      <c r="N8" s="262" t="s">
        <v>484</v>
      </c>
    </row>
    <row r="9" spans="1:16">
      <c r="A9" s="248"/>
      <c r="B9" s="244"/>
      <c r="C9" s="244"/>
      <c r="D9" s="244"/>
      <c r="E9" s="244"/>
      <c r="F9" s="244"/>
      <c r="G9" s="1152" t="s">
        <v>485</v>
      </c>
      <c r="H9" s="1153"/>
      <c r="I9" s="1153"/>
      <c r="J9" s="1154"/>
      <c r="K9" s="263">
        <v>922138</v>
      </c>
      <c r="L9" s="264">
        <v>122089</v>
      </c>
      <c r="M9" s="265">
        <v>105093</v>
      </c>
      <c r="N9" s="266">
        <v>16.2</v>
      </c>
    </row>
    <row r="10" spans="1:16">
      <c r="A10" s="248"/>
      <c r="B10" s="244"/>
      <c r="C10" s="244"/>
      <c r="D10" s="244"/>
      <c r="E10" s="244"/>
      <c r="F10" s="244"/>
      <c r="G10" s="1152" t="s">
        <v>486</v>
      </c>
      <c r="H10" s="1153"/>
      <c r="I10" s="1153"/>
      <c r="J10" s="1154"/>
      <c r="K10" s="267">
        <v>60100</v>
      </c>
      <c r="L10" s="268">
        <v>7957</v>
      </c>
      <c r="M10" s="269">
        <v>11546</v>
      </c>
      <c r="N10" s="270">
        <v>-31.1</v>
      </c>
    </row>
    <row r="11" spans="1:16" ht="13.5" customHeight="1">
      <c r="A11" s="248"/>
      <c r="B11" s="244"/>
      <c r="C11" s="244"/>
      <c r="D11" s="244"/>
      <c r="E11" s="244"/>
      <c r="F11" s="244"/>
      <c r="G11" s="1152" t="s">
        <v>487</v>
      </c>
      <c r="H11" s="1153"/>
      <c r="I11" s="1153"/>
      <c r="J11" s="1154"/>
      <c r="K11" s="267">
        <v>151259</v>
      </c>
      <c r="L11" s="268">
        <v>20026</v>
      </c>
      <c r="M11" s="269">
        <v>13382</v>
      </c>
      <c r="N11" s="270">
        <v>49.6</v>
      </c>
    </row>
    <row r="12" spans="1:16" ht="13.5" customHeight="1">
      <c r="A12" s="248"/>
      <c r="B12" s="244"/>
      <c r="C12" s="244"/>
      <c r="D12" s="244"/>
      <c r="E12" s="244"/>
      <c r="F12" s="244"/>
      <c r="G12" s="1152" t="s">
        <v>488</v>
      </c>
      <c r="H12" s="1153"/>
      <c r="I12" s="1153"/>
      <c r="J12" s="1154"/>
      <c r="K12" s="267">
        <v>-249</v>
      </c>
      <c r="L12" s="268">
        <v>-33</v>
      </c>
      <c r="M12" s="269">
        <v>1458</v>
      </c>
      <c r="N12" s="270">
        <v>-102.3</v>
      </c>
    </row>
    <row r="13" spans="1:16" ht="13.5" customHeight="1">
      <c r="A13" s="248"/>
      <c r="B13" s="244"/>
      <c r="C13" s="244"/>
      <c r="D13" s="244"/>
      <c r="E13" s="244"/>
      <c r="F13" s="244"/>
      <c r="G13" s="1152" t="s">
        <v>489</v>
      </c>
      <c r="H13" s="1153"/>
      <c r="I13" s="1153"/>
      <c r="J13" s="1154"/>
      <c r="K13" s="267" t="s">
        <v>490</v>
      </c>
      <c r="L13" s="268" t="s">
        <v>490</v>
      </c>
      <c r="M13" s="269" t="s">
        <v>490</v>
      </c>
      <c r="N13" s="270" t="s">
        <v>490</v>
      </c>
    </row>
    <row r="14" spans="1:16" ht="13.5" customHeight="1">
      <c r="A14" s="248"/>
      <c r="B14" s="244"/>
      <c r="C14" s="244"/>
      <c r="D14" s="244"/>
      <c r="E14" s="244"/>
      <c r="F14" s="244"/>
      <c r="G14" s="1152" t="s">
        <v>491</v>
      </c>
      <c r="H14" s="1153"/>
      <c r="I14" s="1153"/>
      <c r="J14" s="1154"/>
      <c r="K14" s="267">
        <v>135686</v>
      </c>
      <c r="L14" s="268">
        <v>17965</v>
      </c>
      <c r="M14" s="269">
        <v>5712</v>
      </c>
      <c r="N14" s="270">
        <v>214.5</v>
      </c>
    </row>
    <row r="15" spans="1:16" ht="13.5" customHeight="1">
      <c r="A15" s="248"/>
      <c r="B15" s="244"/>
      <c r="C15" s="244"/>
      <c r="D15" s="244"/>
      <c r="E15" s="244"/>
      <c r="F15" s="244"/>
      <c r="G15" s="1152" t="s">
        <v>492</v>
      </c>
      <c r="H15" s="1153"/>
      <c r="I15" s="1153"/>
      <c r="J15" s="1154"/>
      <c r="K15" s="267">
        <v>52096</v>
      </c>
      <c r="L15" s="268">
        <v>6897</v>
      </c>
      <c r="M15" s="269">
        <v>2855</v>
      </c>
      <c r="N15" s="270">
        <v>141.6</v>
      </c>
    </row>
    <row r="16" spans="1:16">
      <c r="A16" s="248"/>
      <c r="B16" s="244"/>
      <c r="C16" s="244"/>
      <c r="D16" s="244"/>
      <c r="E16" s="244"/>
      <c r="F16" s="244"/>
      <c r="G16" s="1155" t="s">
        <v>493</v>
      </c>
      <c r="H16" s="1156"/>
      <c r="I16" s="1156"/>
      <c r="J16" s="1157"/>
      <c r="K16" s="268">
        <v>-92393</v>
      </c>
      <c r="L16" s="268">
        <v>-12233</v>
      </c>
      <c r="M16" s="269">
        <v>-10245</v>
      </c>
      <c r="N16" s="270">
        <v>19.399999999999999</v>
      </c>
    </row>
    <row r="17" spans="1:16">
      <c r="A17" s="248"/>
      <c r="B17" s="244"/>
      <c r="C17" s="244"/>
      <c r="D17" s="244"/>
      <c r="E17" s="244"/>
      <c r="F17" s="244"/>
      <c r="G17" s="1155" t="s">
        <v>167</v>
      </c>
      <c r="H17" s="1156"/>
      <c r="I17" s="1156"/>
      <c r="J17" s="1157"/>
      <c r="K17" s="268">
        <v>1228637</v>
      </c>
      <c r="L17" s="268">
        <v>162669</v>
      </c>
      <c r="M17" s="269">
        <v>129801</v>
      </c>
      <c r="N17" s="270">
        <v>25.3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494</v>
      </c>
      <c r="H19" s="244"/>
      <c r="I19" s="244"/>
      <c r="J19" s="244"/>
      <c r="K19" s="244"/>
      <c r="L19" s="244"/>
      <c r="M19" s="244"/>
      <c r="N19" s="244"/>
    </row>
    <row r="20" spans="1:16">
      <c r="A20" s="248"/>
      <c r="B20" s="244"/>
      <c r="C20" s="244"/>
      <c r="D20" s="244"/>
      <c r="E20" s="244"/>
      <c r="F20" s="244"/>
      <c r="G20" s="272"/>
      <c r="H20" s="273"/>
      <c r="I20" s="273"/>
      <c r="J20" s="274"/>
      <c r="K20" s="275" t="s">
        <v>495</v>
      </c>
      <c r="L20" s="276" t="s">
        <v>496</v>
      </c>
      <c r="M20" s="277" t="s">
        <v>497</v>
      </c>
      <c r="N20" s="278"/>
    </row>
    <row r="21" spans="1:16" s="284" customFormat="1">
      <c r="A21" s="279"/>
      <c r="B21" s="249"/>
      <c r="C21" s="249"/>
      <c r="D21" s="249"/>
      <c r="E21" s="249"/>
      <c r="F21" s="249"/>
      <c r="G21" s="1147" t="s">
        <v>498</v>
      </c>
      <c r="H21" s="1148"/>
      <c r="I21" s="1148"/>
      <c r="J21" s="1149"/>
      <c r="K21" s="280">
        <v>14.03</v>
      </c>
      <c r="L21" s="281">
        <v>12.01</v>
      </c>
      <c r="M21" s="282">
        <v>2.02</v>
      </c>
      <c r="N21" s="249"/>
      <c r="O21" s="283"/>
      <c r="P21" s="279"/>
    </row>
    <row r="22" spans="1:16" s="284" customFormat="1">
      <c r="A22" s="279"/>
      <c r="B22" s="249"/>
      <c r="C22" s="249"/>
      <c r="D22" s="249"/>
      <c r="E22" s="249"/>
      <c r="F22" s="249"/>
      <c r="G22" s="1147" t="s">
        <v>499</v>
      </c>
      <c r="H22" s="1148"/>
      <c r="I22" s="1148"/>
      <c r="J22" s="1149"/>
      <c r="K22" s="285">
        <v>98.9</v>
      </c>
      <c r="L22" s="286">
        <v>95.9</v>
      </c>
      <c r="M22" s="287">
        <v>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500</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501</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502</v>
      </c>
      <c r="H29" s="249"/>
      <c r="I29" s="249"/>
      <c r="J29" s="249"/>
      <c r="K29" s="244"/>
      <c r="L29" s="244"/>
      <c r="M29" s="244"/>
      <c r="N29" s="244"/>
      <c r="O29" s="293"/>
    </row>
    <row r="30" spans="1:16">
      <c r="A30" s="248"/>
      <c r="B30" s="244"/>
      <c r="C30" s="244"/>
      <c r="D30" s="244"/>
      <c r="E30" s="244"/>
      <c r="F30" s="244"/>
      <c r="G30" s="251"/>
      <c r="H30" s="252"/>
      <c r="I30" s="252"/>
      <c r="J30" s="253"/>
      <c r="K30" s="1150" t="s">
        <v>480</v>
      </c>
      <c r="L30" s="254"/>
      <c r="M30" s="255" t="s">
        <v>481</v>
      </c>
      <c r="N30" s="256"/>
    </row>
    <row r="31" spans="1:16">
      <c r="A31" s="248"/>
      <c r="B31" s="244"/>
      <c r="C31" s="244"/>
      <c r="D31" s="244"/>
      <c r="E31" s="244"/>
      <c r="F31" s="244"/>
      <c r="G31" s="257"/>
      <c r="H31" s="258"/>
      <c r="I31" s="258"/>
      <c r="J31" s="259"/>
      <c r="K31" s="1151"/>
      <c r="L31" s="260" t="s">
        <v>482</v>
      </c>
      <c r="M31" s="261" t="s">
        <v>483</v>
      </c>
      <c r="N31" s="262" t="s">
        <v>484</v>
      </c>
    </row>
    <row r="32" spans="1:16" ht="27" customHeight="1">
      <c r="A32" s="248"/>
      <c r="B32" s="244"/>
      <c r="C32" s="244"/>
      <c r="D32" s="244"/>
      <c r="E32" s="244"/>
      <c r="F32" s="244"/>
      <c r="G32" s="1163" t="s">
        <v>503</v>
      </c>
      <c r="H32" s="1164"/>
      <c r="I32" s="1164"/>
      <c r="J32" s="1165"/>
      <c r="K32" s="294">
        <v>677055</v>
      </c>
      <c r="L32" s="294">
        <v>89641</v>
      </c>
      <c r="M32" s="295">
        <v>66201</v>
      </c>
      <c r="N32" s="296">
        <v>35.4</v>
      </c>
    </row>
    <row r="33" spans="1:16" ht="13.5" customHeight="1">
      <c r="A33" s="248"/>
      <c r="B33" s="244"/>
      <c r="C33" s="244"/>
      <c r="D33" s="244"/>
      <c r="E33" s="244"/>
      <c r="F33" s="244"/>
      <c r="G33" s="1163" t="s">
        <v>504</v>
      </c>
      <c r="H33" s="1164"/>
      <c r="I33" s="1164"/>
      <c r="J33" s="1165"/>
      <c r="K33" s="294" t="s">
        <v>490</v>
      </c>
      <c r="L33" s="294" t="s">
        <v>490</v>
      </c>
      <c r="M33" s="295" t="s">
        <v>490</v>
      </c>
      <c r="N33" s="296" t="s">
        <v>490</v>
      </c>
    </row>
    <row r="34" spans="1:16" ht="27" customHeight="1">
      <c r="A34" s="248"/>
      <c r="B34" s="244"/>
      <c r="C34" s="244"/>
      <c r="D34" s="244"/>
      <c r="E34" s="244"/>
      <c r="F34" s="244"/>
      <c r="G34" s="1163" t="s">
        <v>505</v>
      </c>
      <c r="H34" s="1164"/>
      <c r="I34" s="1164"/>
      <c r="J34" s="1165"/>
      <c r="K34" s="294" t="s">
        <v>490</v>
      </c>
      <c r="L34" s="294" t="s">
        <v>490</v>
      </c>
      <c r="M34" s="295" t="s">
        <v>490</v>
      </c>
      <c r="N34" s="296" t="s">
        <v>490</v>
      </c>
    </row>
    <row r="35" spans="1:16" ht="27" customHeight="1">
      <c r="A35" s="248"/>
      <c r="B35" s="244"/>
      <c r="C35" s="244"/>
      <c r="D35" s="244"/>
      <c r="E35" s="244"/>
      <c r="F35" s="244"/>
      <c r="G35" s="1163" t="s">
        <v>506</v>
      </c>
      <c r="H35" s="1164"/>
      <c r="I35" s="1164"/>
      <c r="J35" s="1165"/>
      <c r="K35" s="294">
        <v>221499</v>
      </c>
      <c r="L35" s="294">
        <v>29326</v>
      </c>
      <c r="M35" s="295">
        <v>21827</v>
      </c>
      <c r="N35" s="296">
        <v>34.4</v>
      </c>
    </row>
    <row r="36" spans="1:16" ht="27" customHeight="1">
      <c r="A36" s="248"/>
      <c r="B36" s="244"/>
      <c r="C36" s="244"/>
      <c r="D36" s="244"/>
      <c r="E36" s="244"/>
      <c r="F36" s="244"/>
      <c r="G36" s="1163" t="s">
        <v>507</v>
      </c>
      <c r="H36" s="1164"/>
      <c r="I36" s="1164"/>
      <c r="J36" s="1165"/>
      <c r="K36" s="294">
        <v>25217</v>
      </c>
      <c r="L36" s="294">
        <v>3339</v>
      </c>
      <c r="M36" s="295">
        <v>5334</v>
      </c>
      <c r="N36" s="296">
        <v>-37.4</v>
      </c>
    </row>
    <row r="37" spans="1:16" ht="13.5" customHeight="1">
      <c r="A37" s="248"/>
      <c r="B37" s="244"/>
      <c r="C37" s="244"/>
      <c r="D37" s="244"/>
      <c r="E37" s="244"/>
      <c r="F37" s="244"/>
      <c r="G37" s="1163" t="s">
        <v>508</v>
      </c>
      <c r="H37" s="1164"/>
      <c r="I37" s="1164"/>
      <c r="J37" s="1165"/>
      <c r="K37" s="294">
        <v>5013</v>
      </c>
      <c r="L37" s="294">
        <v>664</v>
      </c>
      <c r="M37" s="295">
        <v>1051</v>
      </c>
      <c r="N37" s="296">
        <v>-36.799999999999997</v>
      </c>
    </row>
    <row r="38" spans="1:16" ht="27" customHeight="1">
      <c r="A38" s="248"/>
      <c r="B38" s="244"/>
      <c r="C38" s="244"/>
      <c r="D38" s="244"/>
      <c r="E38" s="244"/>
      <c r="F38" s="244"/>
      <c r="G38" s="1166" t="s">
        <v>509</v>
      </c>
      <c r="H38" s="1167"/>
      <c r="I38" s="1167"/>
      <c r="J38" s="1168"/>
      <c r="K38" s="297" t="s">
        <v>490</v>
      </c>
      <c r="L38" s="297" t="s">
        <v>490</v>
      </c>
      <c r="M38" s="298">
        <v>4</v>
      </c>
      <c r="N38" s="299" t="s">
        <v>490</v>
      </c>
      <c r="O38" s="293"/>
    </row>
    <row r="39" spans="1:16">
      <c r="A39" s="248"/>
      <c r="B39" s="244"/>
      <c r="C39" s="244"/>
      <c r="D39" s="244"/>
      <c r="E39" s="244"/>
      <c r="F39" s="244"/>
      <c r="G39" s="1166" t="s">
        <v>510</v>
      </c>
      <c r="H39" s="1167"/>
      <c r="I39" s="1167"/>
      <c r="J39" s="1168"/>
      <c r="K39" s="300">
        <v>-4793</v>
      </c>
      <c r="L39" s="300">
        <v>-635</v>
      </c>
      <c r="M39" s="301">
        <v>-2306</v>
      </c>
      <c r="N39" s="302">
        <v>-72.5</v>
      </c>
      <c r="O39" s="293"/>
    </row>
    <row r="40" spans="1:16" ht="27" customHeight="1">
      <c r="A40" s="248"/>
      <c r="B40" s="244"/>
      <c r="C40" s="244"/>
      <c r="D40" s="244"/>
      <c r="E40" s="244"/>
      <c r="F40" s="244"/>
      <c r="G40" s="1163" t="s">
        <v>511</v>
      </c>
      <c r="H40" s="1164"/>
      <c r="I40" s="1164"/>
      <c r="J40" s="1165"/>
      <c r="K40" s="300">
        <v>-750653</v>
      </c>
      <c r="L40" s="300">
        <v>-99385</v>
      </c>
      <c r="M40" s="301">
        <v>-67056</v>
      </c>
      <c r="N40" s="302">
        <v>48.2</v>
      </c>
      <c r="O40" s="293"/>
    </row>
    <row r="41" spans="1:16">
      <c r="A41" s="248"/>
      <c r="B41" s="244"/>
      <c r="C41" s="244"/>
      <c r="D41" s="244"/>
      <c r="E41" s="244"/>
      <c r="F41" s="244"/>
      <c r="G41" s="1169" t="s">
        <v>278</v>
      </c>
      <c r="H41" s="1170"/>
      <c r="I41" s="1170"/>
      <c r="J41" s="1171"/>
      <c r="K41" s="294">
        <v>173338</v>
      </c>
      <c r="L41" s="300">
        <v>22950</v>
      </c>
      <c r="M41" s="301">
        <v>25054</v>
      </c>
      <c r="N41" s="302">
        <v>-8.4</v>
      </c>
      <c r="O41" s="293"/>
    </row>
    <row r="42" spans="1:16">
      <c r="A42" s="248"/>
      <c r="B42" s="244"/>
      <c r="C42" s="244"/>
      <c r="D42" s="244"/>
      <c r="E42" s="244"/>
      <c r="F42" s="244"/>
      <c r="G42" s="303" t="s">
        <v>512</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513</v>
      </c>
      <c r="B47" s="244"/>
      <c r="C47" s="244"/>
      <c r="D47" s="244"/>
      <c r="E47" s="244"/>
      <c r="F47" s="244"/>
      <c r="G47" s="244"/>
      <c r="H47" s="244"/>
      <c r="I47" s="244"/>
      <c r="J47" s="244"/>
      <c r="K47" s="244"/>
      <c r="L47" s="244"/>
      <c r="M47" s="244"/>
      <c r="N47" s="244"/>
    </row>
    <row r="48" spans="1:16">
      <c r="A48" s="248"/>
      <c r="B48" s="244"/>
      <c r="C48" s="244"/>
      <c r="D48" s="244"/>
      <c r="E48" s="244"/>
      <c r="F48" s="244"/>
      <c r="G48" s="308" t="s">
        <v>514</v>
      </c>
      <c r="H48" s="308"/>
      <c r="I48" s="308"/>
      <c r="J48" s="308"/>
      <c r="K48" s="308"/>
      <c r="L48" s="308"/>
      <c r="M48" s="309"/>
      <c r="N48" s="308"/>
    </row>
    <row r="49" spans="1:14" ht="13.5" customHeight="1">
      <c r="A49" s="248"/>
      <c r="B49" s="244"/>
      <c r="C49" s="244"/>
      <c r="D49" s="244"/>
      <c r="E49" s="244"/>
      <c r="F49" s="244"/>
      <c r="G49" s="310"/>
      <c r="H49" s="311"/>
      <c r="I49" s="1158" t="s">
        <v>480</v>
      </c>
      <c r="J49" s="1160" t="s">
        <v>515</v>
      </c>
      <c r="K49" s="1161"/>
      <c r="L49" s="1161"/>
      <c r="M49" s="1161"/>
      <c r="N49" s="1162"/>
    </row>
    <row r="50" spans="1:14">
      <c r="A50" s="248"/>
      <c r="B50" s="244"/>
      <c r="C50" s="244"/>
      <c r="D50" s="244"/>
      <c r="E50" s="244"/>
      <c r="F50" s="244"/>
      <c r="G50" s="312"/>
      <c r="H50" s="313"/>
      <c r="I50" s="1159"/>
      <c r="J50" s="314" t="s">
        <v>516</v>
      </c>
      <c r="K50" s="315" t="s">
        <v>517</v>
      </c>
      <c r="L50" s="316" t="s">
        <v>518</v>
      </c>
      <c r="M50" s="317" t="s">
        <v>519</v>
      </c>
      <c r="N50" s="318" t="s">
        <v>520</v>
      </c>
    </row>
    <row r="51" spans="1:14">
      <c r="A51" s="248"/>
      <c r="B51" s="244"/>
      <c r="C51" s="244"/>
      <c r="D51" s="244"/>
      <c r="E51" s="244"/>
      <c r="F51" s="244"/>
      <c r="G51" s="310" t="s">
        <v>521</v>
      </c>
      <c r="H51" s="311"/>
      <c r="I51" s="319">
        <v>566187</v>
      </c>
      <c r="J51" s="320">
        <v>70535</v>
      </c>
      <c r="K51" s="321">
        <v>-46.8</v>
      </c>
      <c r="L51" s="322">
        <v>96333</v>
      </c>
      <c r="M51" s="323">
        <v>-27.9</v>
      </c>
      <c r="N51" s="324">
        <v>-18.899999999999999</v>
      </c>
    </row>
    <row r="52" spans="1:14">
      <c r="A52" s="248"/>
      <c r="B52" s="244"/>
      <c r="C52" s="244"/>
      <c r="D52" s="244"/>
      <c r="E52" s="244"/>
      <c r="F52" s="244"/>
      <c r="G52" s="325"/>
      <c r="H52" s="326" t="s">
        <v>522</v>
      </c>
      <c r="I52" s="327">
        <v>398551</v>
      </c>
      <c r="J52" s="328">
        <v>49651</v>
      </c>
      <c r="K52" s="329">
        <v>-1.9</v>
      </c>
      <c r="L52" s="330">
        <v>57060</v>
      </c>
      <c r="M52" s="331">
        <v>-1.5</v>
      </c>
      <c r="N52" s="332">
        <v>-0.4</v>
      </c>
    </row>
    <row r="53" spans="1:14">
      <c r="A53" s="248"/>
      <c r="B53" s="244"/>
      <c r="C53" s="244"/>
      <c r="D53" s="244"/>
      <c r="E53" s="244"/>
      <c r="F53" s="244"/>
      <c r="G53" s="310" t="s">
        <v>523</v>
      </c>
      <c r="H53" s="311"/>
      <c r="I53" s="319">
        <v>821402</v>
      </c>
      <c r="J53" s="320">
        <v>103256</v>
      </c>
      <c r="K53" s="321">
        <v>46.4</v>
      </c>
      <c r="L53" s="322">
        <v>117673</v>
      </c>
      <c r="M53" s="323">
        <v>22.2</v>
      </c>
      <c r="N53" s="324">
        <v>24.2</v>
      </c>
    </row>
    <row r="54" spans="1:14">
      <c r="A54" s="248"/>
      <c r="B54" s="244"/>
      <c r="C54" s="244"/>
      <c r="D54" s="244"/>
      <c r="E54" s="244"/>
      <c r="F54" s="244"/>
      <c r="G54" s="325"/>
      <c r="H54" s="326" t="s">
        <v>522</v>
      </c>
      <c r="I54" s="327">
        <v>416109</v>
      </c>
      <c r="J54" s="328">
        <v>52308</v>
      </c>
      <c r="K54" s="329">
        <v>5.4</v>
      </c>
      <c r="L54" s="330">
        <v>62359</v>
      </c>
      <c r="M54" s="331">
        <v>9.3000000000000007</v>
      </c>
      <c r="N54" s="332">
        <v>-3.9</v>
      </c>
    </row>
    <row r="55" spans="1:14">
      <c r="A55" s="248"/>
      <c r="B55" s="244"/>
      <c r="C55" s="244"/>
      <c r="D55" s="244"/>
      <c r="E55" s="244"/>
      <c r="F55" s="244"/>
      <c r="G55" s="310" t="s">
        <v>524</v>
      </c>
      <c r="H55" s="311"/>
      <c r="I55" s="319">
        <v>677684</v>
      </c>
      <c r="J55" s="320">
        <v>86099</v>
      </c>
      <c r="K55" s="321">
        <v>-16.600000000000001</v>
      </c>
      <c r="L55" s="322">
        <v>118223</v>
      </c>
      <c r="M55" s="323">
        <v>0.5</v>
      </c>
      <c r="N55" s="324">
        <v>-17.100000000000001</v>
      </c>
    </row>
    <row r="56" spans="1:14">
      <c r="A56" s="248"/>
      <c r="B56" s="244"/>
      <c r="C56" s="244"/>
      <c r="D56" s="244"/>
      <c r="E56" s="244"/>
      <c r="F56" s="244"/>
      <c r="G56" s="325"/>
      <c r="H56" s="326" t="s">
        <v>522</v>
      </c>
      <c r="I56" s="327">
        <v>438078</v>
      </c>
      <c r="J56" s="328">
        <v>55657</v>
      </c>
      <c r="K56" s="329">
        <v>6.4</v>
      </c>
      <c r="L56" s="330">
        <v>57106</v>
      </c>
      <c r="M56" s="331">
        <v>-8.4</v>
      </c>
      <c r="N56" s="332">
        <v>14.8</v>
      </c>
    </row>
    <row r="57" spans="1:14">
      <c r="A57" s="248"/>
      <c r="B57" s="244"/>
      <c r="C57" s="244"/>
      <c r="D57" s="244"/>
      <c r="E57" s="244"/>
      <c r="F57" s="244"/>
      <c r="G57" s="310" t="s">
        <v>525</v>
      </c>
      <c r="H57" s="311"/>
      <c r="I57" s="319">
        <v>2147641</v>
      </c>
      <c r="J57" s="320">
        <v>279350</v>
      </c>
      <c r="K57" s="321">
        <v>224.5</v>
      </c>
      <c r="L57" s="322">
        <v>128485</v>
      </c>
      <c r="M57" s="323">
        <v>8.6999999999999993</v>
      </c>
      <c r="N57" s="324">
        <v>215.8</v>
      </c>
    </row>
    <row r="58" spans="1:14">
      <c r="A58" s="248"/>
      <c r="B58" s="244"/>
      <c r="C58" s="244"/>
      <c r="D58" s="244"/>
      <c r="E58" s="244"/>
      <c r="F58" s="244"/>
      <c r="G58" s="325"/>
      <c r="H58" s="326" t="s">
        <v>522</v>
      </c>
      <c r="I58" s="327">
        <v>956919</v>
      </c>
      <c r="J58" s="328">
        <v>124469</v>
      </c>
      <c r="K58" s="329">
        <v>123.6</v>
      </c>
      <c r="L58" s="330">
        <v>62765</v>
      </c>
      <c r="M58" s="331">
        <v>9.9</v>
      </c>
      <c r="N58" s="332">
        <v>113.7</v>
      </c>
    </row>
    <row r="59" spans="1:14">
      <c r="A59" s="248"/>
      <c r="B59" s="244"/>
      <c r="C59" s="244"/>
      <c r="D59" s="244"/>
      <c r="E59" s="244"/>
      <c r="F59" s="244"/>
      <c r="G59" s="310" t="s">
        <v>526</v>
      </c>
      <c r="H59" s="311"/>
      <c r="I59" s="319">
        <v>1930405</v>
      </c>
      <c r="J59" s="320">
        <v>255581</v>
      </c>
      <c r="K59" s="321">
        <v>-8.5</v>
      </c>
      <c r="L59" s="322">
        <v>128611</v>
      </c>
      <c r="M59" s="323">
        <v>0.1</v>
      </c>
      <c r="N59" s="324">
        <v>-8.6</v>
      </c>
    </row>
    <row r="60" spans="1:14">
      <c r="A60" s="248"/>
      <c r="B60" s="244"/>
      <c r="C60" s="244"/>
      <c r="D60" s="244"/>
      <c r="E60" s="244"/>
      <c r="F60" s="244"/>
      <c r="G60" s="325"/>
      <c r="H60" s="326" t="s">
        <v>522</v>
      </c>
      <c r="I60" s="333">
        <v>1132278</v>
      </c>
      <c r="J60" s="328">
        <v>149911</v>
      </c>
      <c r="K60" s="329">
        <v>20.399999999999999</v>
      </c>
      <c r="L60" s="330">
        <v>61552</v>
      </c>
      <c r="M60" s="331">
        <v>-1.9</v>
      </c>
      <c r="N60" s="332">
        <v>22.3</v>
      </c>
    </row>
    <row r="61" spans="1:14">
      <c r="A61" s="248"/>
      <c r="B61" s="244"/>
      <c r="C61" s="244"/>
      <c r="D61" s="244"/>
      <c r="E61" s="244"/>
      <c r="F61" s="244"/>
      <c r="G61" s="310" t="s">
        <v>527</v>
      </c>
      <c r="H61" s="334"/>
      <c r="I61" s="335">
        <v>1228664</v>
      </c>
      <c r="J61" s="336">
        <v>158964</v>
      </c>
      <c r="K61" s="337">
        <v>39.799999999999997</v>
      </c>
      <c r="L61" s="338">
        <v>117865</v>
      </c>
      <c r="M61" s="339">
        <v>0.7</v>
      </c>
      <c r="N61" s="324">
        <v>39.1</v>
      </c>
    </row>
    <row r="62" spans="1:14">
      <c r="A62" s="248"/>
      <c r="B62" s="244"/>
      <c r="C62" s="244"/>
      <c r="D62" s="244"/>
      <c r="E62" s="244"/>
      <c r="F62" s="244"/>
      <c r="G62" s="325"/>
      <c r="H62" s="326" t="s">
        <v>522</v>
      </c>
      <c r="I62" s="327">
        <v>668387</v>
      </c>
      <c r="J62" s="328">
        <v>86399</v>
      </c>
      <c r="K62" s="329">
        <v>30.8</v>
      </c>
      <c r="L62" s="330">
        <v>60168</v>
      </c>
      <c r="M62" s="331">
        <v>1.5</v>
      </c>
      <c r="N62" s="332">
        <v>29.3</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72" t="s">
        <v>3</v>
      </c>
      <c r="D47" s="1172"/>
      <c r="E47" s="1173"/>
      <c r="F47" s="11">
        <v>26.81</v>
      </c>
      <c r="G47" s="12">
        <v>29.67</v>
      </c>
      <c r="H47" s="12">
        <v>30.89</v>
      </c>
      <c r="I47" s="12">
        <v>31.79</v>
      </c>
      <c r="J47" s="13">
        <v>32.590000000000003</v>
      </c>
    </row>
    <row r="48" spans="2:10" ht="57.75" customHeight="1">
      <c r="B48" s="14"/>
      <c r="C48" s="1174" t="s">
        <v>4</v>
      </c>
      <c r="D48" s="1174"/>
      <c r="E48" s="1175"/>
      <c r="F48" s="15">
        <v>8.92</v>
      </c>
      <c r="G48" s="16">
        <v>7.69</v>
      </c>
      <c r="H48" s="16">
        <v>7.1</v>
      </c>
      <c r="I48" s="16">
        <v>6.76</v>
      </c>
      <c r="J48" s="17">
        <v>7.93</v>
      </c>
    </row>
    <row r="49" spans="2:10" ht="57.75" customHeight="1" thickBot="1">
      <c r="B49" s="18"/>
      <c r="C49" s="1176" t="s">
        <v>5</v>
      </c>
      <c r="D49" s="1176"/>
      <c r="E49" s="1177"/>
      <c r="F49" s="19" t="s">
        <v>534</v>
      </c>
      <c r="G49" s="20" t="s">
        <v>535</v>
      </c>
      <c r="H49" s="20" t="s">
        <v>536</v>
      </c>
      <c r="I49" s="20" t="s">
        <v>537</v>
      </c>
      <c r="J49" s="21" t="s">
        <v>538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84" t="s">
        <v>539</v>
      </c>
      <c r="D34" s="1184"/>
      <c r="E34" s="1185"/>
      <c r="F34" s="32">
        <v>13.17</v>
      </c>
      <c r="G34" s="33">
        <v>11.72</v>
      </c>
      <c r="H34" s="33">
        <v>13.05</v>
      </c>
      <c r="I34" s="33">
        <v>14.9</v>
      </c>
      <c r="J34" s="34">
        <v>15.6</v>
      </c>
      <c r="K34" s="22"/>
      <c r="L34" s="22"/>
      <c r="M34" s="22"/>
      <c r="N34" s="22"/>
      <c r="O34" s="22"/>
      <c r="P34" s="22"/>
    </row>
    <row r="35" spans="1:16" ht="39" customHeight="1">
      <c r="A35" s="22"/>
      <c r="B35" s="35"/>
      <c r="C35" s="1178" t="s">
        <v>540</v>
      </c>
      <c r="D35" s="1179"/>
      <c r="E35" s="1180"/>
      <c r="F35" s="36">
        <v>8.92</v>
      </c>
      <c r="G35" s="37">
        <v>7.68</v>
      </c>
      <c r="H35" s="37">
        <v>7.09</v>
      </c>
      <c r="I35" s="37">
        <v>6.76</v>
      </c>
      <c r="J35" s="38">
        <v>7.92</v>
      </c>
      <c r="K35" s="22"/>
      <c r="L35" s="22"/>
      <c r="M35" s="22"/>
      <c r="N35" s="22"/>
      <c r="O35" s="22"/>
      <c r="P35" s="22"/>
    </row>
    <row r="36" spans="1:16" ht="39" customHeight="1">
      <c r="A36" s="22"/>
      <c r="B36" s="35"/>
      <c r="C36" s="1178" t="s">
        <v>541</v>
      </c>
      <c r="D36" s="1179"/>
      <c r="E36" s="1180"/>
      <c r="F36" s="36">
        <v>1.24</v>
      </c>
      <c r="G36" s="37">
        <v>1.92</v>
      </c>
      <c r="H36" s="37">
        <v>1.5</v>
      </c>
      <c r="I36" s="37">
        <v>1.67</v>
      </c>
      <c r="J36" s="38">
        <v>1.38</v>
      </c>
      <c r="K36" s="22"/>
      <c r="L36" s="22"/>
      <c r="M36" s="22"/>
      <c r="N36" s="22"/>
      <c r="O36" s="22"/>
      <c r="P36" s="22"/>
    </row>
    <row r="37" spans="1:16" ht="39" customHeight="1">
      <c r="A37" s="22"/>
      <c r="B37" s="35"/>
      <c r="C37" s="1178" t="s">
        <v>542</v>
      </c>
      <c r="D37" s="1179"/>
      <c r="E37" s="1180"/>
      <c r="F37" s="36">
        <v>0.21</v>
      </c>
      <c r="G37" s="37">
        <v>0.21</v>
      </c>
      <c r="H37" s="37">
        <v>0.44</v>
      </c>
      <c r="I37" s="37">
        <v>0.65</v>
      </c>
      <c r="J37" s="38">
        <v>1.03</v>
      </c>
      <c r="K37" s="22"/>
      <c r="L37" s="22"/>
      <c r="M37" s="22"/>
      <c r="N37" s="22"/>
      <c r="O37" s="22"/>
      <c r="P37" s="22"/>
    </row>
    <row r="38" spans="1:16" ht="39" customHeight="1">
      <c r="A38" s="22"/>
      <c r="B38" s="35"/>
      <c r="C38" s="1178" t="s">
        <v>543</v>
      </c>
      <c r="D38" s="1179"/>
      <c r="E38" s="1180"/>
      <c r="F38" s="36">
        <v>0.09</v>
      </c>
      <c r="G38" s="37">
        <v>0.11</v>
      </c>
      <c r="H38" s="37">
        <v>0.23</v>
      </c>
      <c r="I38" s="37">
        <v>0.19</v>
      </c>
      <c r="J38" s="38">
        <v>0.27</v>
      </c>
      <c r="K38" s="22"/>
      <c r="L38" s="22"/>
      <c r="M38" s="22"/>
      <c r="N38" s="22"/>
      <c r="O38" s="22"/>
      <c r="P38" s="22"/>
    </row>
    <row r="39" spans="1:16" ht="39" customHeight="1">
      <c r="A39" s="22"/>
      <c r="B39" s="35"/>
      <c r="C39" s="1178" t="s">
        <v>544</v>
      </c>
      <c r="D39" s="1179"/>
      <c r="E39" s="1180"/>
      <c r="F39" s="36">
        <v>0.01</v>
      </c>
      <c r="G39" s="37">
        <v>0</v>
      </c>
      <c r="H39" s="37">
        <v>0.08</v>
      </c>
      <c r="I39" s="37">
        <v>7.0000000000000007E-2</v>
      </c>
      <c r="J39" s="38">
        <v>0.03</v>
      </c>
      <c r="K39" s="22"/>
      <c r="L39" s="22"/>
      <c r="M39" s="22"/>
      <c r="N39" s="22"/>
      <c r="O39" s="22"/>
      <c r="P39" s="22"/>
    </row>
    <row r="40" spans="1:16" ht="39" customHeight="1">
      <c r="A40" s="22"/>
      <c r="B40" s="35"/>
      <c r="C40" s="1178" t="s">
        <v>545</v>
      </c>
      <c r="D40" s="1179"/>
      <c r="E40" s="1180"/>
      <c r="F40" s="36">
        <v>0.03</v>
      </c>
      <c r="G40" s="37">
        <v>0.01</v>
      </c>
      <c r="H40" s="37">
        <v>0.02</v>
      </c>
      <c r="I40" s="37">
        <v>0.01</v>
      </c>
      <c r="J40" s="38">
        <v>0.01</v>
      </c>
      <c r="K40" s="22"/>
      <c r="L40" s="22"/>
      <c r="M40" s="22"/>
      <c r="N40" s="22"/>
      <c r="O40" s="22"/>
      <c r="P40" s="22"/>
    </row>
    <row r="41" spans="1:16" ht="39" customHeight="1">
      <c r="A41" s="22"/>
      <c r="B41" s="35"/>
      <c r="C41" s="1178" t="s">
        <v>546</v>
      </c>
      <c r="D41" s="1179"/>
      <c r="E41" s="1180"/>
      <c r="F41" s="36">
        <v>0.05</v>
      </c>
      <c r="G41" s="37">
        <v>0.05</v>
      </c>
      <c r="H41" s="37">
        <v>0.05</v>
      </c>
      <c r="I41" s="37">
        <v>0.06</v>
      </c>
      <c r="J41" s="38">
        <v>0</v>
      </c>
      <c r="K41" s="22"/>
      <c r="L41" s="22"/>
      <c r="M41" s="22"/>
      <c r="N41" s="22"/>
      <c r="O41" s="22"/>
      <c r="P41" s="22"/>
    </row>
    <row r="42" spans="1:16" ht="39" customHeight="1">
      <c r="A42" s="22"/>
      <c r="B42" s="39"/>
      <c r="C42" s="1178" t="s">
        <v>547</v>
      </c>
      <c r="D42" s="1179"/>
      <c r="E42" s="1180"/>
      <c r="F42" s="36" t="s">
        <v>490</v>
      </c>
      <c r="G42" s="37" t="s">
        <v>490</v>
      </c>
      <c r="H42" s="37" t="s">
        <v>490</v>
      </c>
      <c r="I42" s="37" t="s">
        <v>490</v>
      </c>
      <c r="J42" s="38" t="s">
        <v>490</v>
      </c>
      <c r="K42" s="22"/>
      <c r="L42" s="22"/>
      <c r="M42" s="22"/>
      <c r="N42" s="22"/>
      <c r="O42" s="22"/>
      <c r="P42" s="22"/>
    </row>
    <row r="43" spans="1:16" ht="39" customHeight="1" thickBot="1">
      <c r="A43" s="22"/>
      <c r="B43" s="40"/>
      <c r="C43" s="1181" t="s">
        <v>548</v>
      </c>
      <c r="D43" s="1182"/>
      <c r="E43" s="1183"/>
      <c r="F43" s="41">
        <v>0.01</v>
      </c>
      <c r="G43" s="42">
        <v>0.01</v>
      </c>
      <c r="H43" s="42">
        <v>0.01</v>
      </c>
      <c r="I43" s="42">
        <v>0.01</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94" t="s">
        <v>10</v>
      </c>
      <c r="C45" s="1195"/>
      <c r="D45" s="58"/>
      <c r="E45" s="1200" t="s">
        <v>11</v>
      </c>
      <c r="F45" s="1200"/>
      <c r="G45" s="1200"/>
      <c r="H45" s="1200"/>
      <c r="I45" s="1200"/>
      <c r="J45" s="1201"/>
      <c r="K45" s="59">
        <v>896</v>
      </c>
      <c r="L45" s="60">
        <v>825</v>
      </c>
      <c r="M45" s="60">
        <v>794</v>
      </c>
      <c r="N45" s="60">
        <v>742</v>
      </c>
      <c r="O45" s="61">
        <v>677</v>
      </c>
      <c r="P45" s="48"/>
      <c r="Q45" s="48"/>
      <c r="R45" s="48"/>
      <c r="S45" s="48"/>
      <c r="T45" s="48"/>
      <c r="U45" s="48"/>
    </row>
    <row r="46" spans="1:21" ht="30.75" customHeight="1">
      <c r="A46" s="48"/>
      <c r="B46" s="1196"/>
      <c r="C46" s="1197"/>
      <c r="D46" s="62"/>
      <c r="E46" s="1188" t="s">
        <v>12</v>
      </c>
      <c r="F46" s="1188"/>
      <c r="G46" s="1188"/>
      <c r="H46" s="1188"/>
      <c r="I46" s="1188"/>
      <c r="J46" s="1189"/>
      <c r="K46" s="63" t="s">
        <v>490</v>
      </c>
      <c r="L46" s="64" t="s">
        <v>490</v>
      </c>
      <c r="M46" s="64" t="s">
        <v>490</v>
      </c>
      <c r="N46" s="64" t="s">
        <v>490</v>
      </c>
      <c r="O46" s="65" t="s">
        <v>490</v>
      </c>
      <c r="P46" s="48"/>
      <c r="Q46" s="48"/>
      <c r="R46" s="48"/>
      <c r="S46" s="48"/>
      <c r="T46" s="48"/>
      <c r="U46" s="48"/>
    </row>
    <row r="47" spans="1:21" ht="30.75" customHeight="1">
      <c r="A47" s="48"/>
      <c r="B47" s="1196"/>
      <c r="C47" s="1197"/>
      <c r="D47" s="62"/>
      <c r="E47" s="1188" t="s">
        <v>13</v>
      </c>
      <c r="F47" s="1188"/>
      <c r="G47" s="1188"/>
      <c r="H47" s="1188"/>
      <c r="I47" s="1188"/>
      <c r="J47" s="1189"/>
      <c r="K47" s="63" t="s">
        <v>490</v>
      </c>
      <c r="L47" s="64" t="s">
        <v>490</v>
      </c>
      <c r="M47" s="64" t="s">
        <v>490</v>
      </c>
      <c r="N47" s="64" t="s">
        <v>490</v>
      </c>
      <c r="O47" s="65" t="s">
        <v>490</v>
      </c>
      <c r="P47" s="48"/>
      <c r="Q47" s="48"/>
      <c r="R47" s="48"/>
      <c r="S47" s="48"/>
      <c r="T47" s="48"/>
      <c r="U47" s="48"/>
    </row>
    <row r="48" spans="1:21" ht="30.75" customHeight="1">
      <c r="A48" s="48"/>
      <c r="B48" s="1196"/>
      <c r="C48" s="1197"/>
      <c r="D48" s="62"/>
      <c r="E48" s="1188" t="s">
        <v>14</v>
      </c>
      <c r="F48" s="1188"/>
      <c r="G48" s="1188"/>
      <c r="H48" s="1188"/>
      <c r="I48" s="1188"/>
      <c r="J48" s="1189"/>
      <c r="K48" s="63">
        <v>213</v>
      </c>
      <c r="L48" s="64">
        <v>209</v>
      </c>
      <c r="M48" s="64">
        <v>216</v>
      </c>
      <c r="N48" s="64">
        <v>216</v>
      </c>
      <c r="O48" s="65">
        <v>221</v>
      </c>
      <c r="P48" s="48"/>
      <c r="Q48" s="48"/>
      <c r="R48" s="48"/>
      <c r="S48" s="48"/>
      <c r="T48" s="48"/>
      <c r="U48" s="48"/>
    </row>
    <row r="49" spans="1:21" ht="30.75" customHeight="1">
      <c r="A49" s="48"/>
      <c r="B49" s="1196"/>
      <c r="C49" s="1197"/>
      <c r="D49" s="62"/>
      <c r="E49" s="1188" t="s">
        <v>15</v>
      </c>
      <c r="F49" s="1188"/>
      <c r="G49" s="1188"/>
      <c r="H49" s="1188"/>
      <c r="I49" s="1188"/>
      <c r="J49" s="1189"/>
      <c r="K49" s="63">
        <v>50</v>
      </c>
      <c r="L49" s="64">
        <v>39</v>
      </c>
      <c r="M49" s="64">
        <v>28</v>
      </c>
      <c r="N49" s="64">
        <v>25</v>
      </c>
      <c r="O49" s="65">
        <v>25</v>
      </c>
      <c r="P49" s="48"/>
      <c r="Q49" s="48"/>
      <c r="R49" s="48"/>
      <c r="S49" s="48"/>
      <c r="T49" s="48"/>
      <c r="U49" s="48"/>
    </row>
    <row r="50" spans="1:21" ht="30.75" customHeight="1">
      <c r="A50" s="48"/>
      <c r="B50" s="1196"/>
      <c r="C50" s="1197"/>
      <c r="D50" s="62"/>
      <c r="E50" s="1188" t="s">
        <v>16</v>
      </c>
      <c r="F50" s="1188"/>
      <c r="G50" s="1188"/>
      <c r="H50" s="1188"/>
      <c r="I50" s="1188"/>
      <c r="J50" s="1189"/>
      <c r="K50" s="63">
        <v>13</v>
      </c>
      <c r="L50" s="64">
        <v>12</v>
      </c>
      <c r="M50" s="64">
        <v>12</v>
      </c>
      <c r="N50" s="64">
        <v>7</v>
      </c>
      <c r="O50" s="65">
        <v>5</v>
      </c>
      <c r="P50" s="48"/>
      <c r="Q50" s="48"/>
      <c r="R50" s="48"/>
      <c r="S50" s="48"/>
      <c r="T50" s="48"/>
      <c r="U50" s="48"/>
    </row>
    <row r="51" spans="1:21" ht="30.75" customHeight="1">
      <c r="A51" s="48"/>
      <c r="B51" s="1198"/>
      <c r="C51" s="1199"/>
      <c r="D51" s="66"/>
      <c r="E51" s="1188" t="s">
        <v>17</v>
      </c>
      <c r="F51" s="1188"/>
      <c r="G51" s="1188"/>
      <c r="H51" s="1188"/>
      <c r="I51" s="1188"/>
      <c r="J51" s="1189"/>
      <c r="K51" s="63" t="s">
        <v>490</v>
      </c>
      <c r="L51" s="64" t="s">
        <v>490</v>
      </c>
      <c r="M51" s="64" t="s">
        <v>490</v>
      </c>
      <c r="N51" s="64" t="s">
        <v>490</v>
      </c>
      <c r="O51" s="65" t="s">
        <v>490</v>
      </c>
      <c r="P51" s="48"/>
      <c r="Q51" s="48"/>
      <c r="R51" s="48"/>
      <c r="S51" s="48"/>
      <c r="T51" s="48"/>
      <c r="U51" s="48"/>
    </row>
    <row r="52" spans="1:21" ht="30.75" customHeight="1">
      <c r="A52" s="48"/>
      <c r="B52" s="1186" t="s">
        <v>18</v>
      </c>
      <c r="C52" s="1187"/>
      <c r="D52" s="66"/>
      <c r="E52" s="1188" t="s">
        <v>19</v>
      </c>
      <c r="F52" s="1188"/>
      <c r="G52" s="1188"/>
      <c r="H52" s="1188"/>
      <c r="I52" s="1188"/>
      <c r="J52" s="1189"/>
      <c r="K52" s="63">
        <v>841</v>
      </c>
      <c r="L52" s="64">
        <v>790</v>
      </c>
      <c r="M52" s="64">
        <v>772</v>
      </c>
      <c r="N52" s="64">
        <v>750</v>
      </c>
      <c r="O52" s="65">
        <v>755</v>
      </c>
      <c r="P52" s="48"/>
      <c r="Q52" s="48"/>
      <c r="R52" s="48"/>
      <c r="S52" s="48"/>
      <c r="T52" s="48"/>
      <c r="U52" s="48"/>
    </row>
    <row r="53" spans="1:21" ht="30.75" customHeight="1" thickBot="1">
      <c r="A53" s="48"/>
      <c r="B53" s="1190" t="s">
        <v>20</v>
      </c>
      <c r="C53" s="1191"/>
      <c r="D53" s="67"/>
      <c r="E53" s="1192" t="s">
        <v>21</v>
      </c>
      <c r="F53" s="1192"/>
      <c r="G53" s="1192"/>
      <c r="H53" s="1192"/>
      <c r="I53" s="1192"/>
      <c r="J53" s="1193"/>
      <c r="K53" s="68">
        <v>331</v>
      </c>
      <c r="L53" s="69">
        <v>295</v>
      </c>
      <c r="M53" s="69">
        <v>278</v>
      </c>
      <c r="N53" s="69">
        <v>240</v>
      </c>
      <c r="O53" s="70">
        <v>173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19"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529</v>
      </c>
      <c r="J40" s="79" t="s">
        <v>530</v>
      </c>
      <c r="K40" s="79" t="s">
        <v>531</v>
      </c>
      <c r="L40" s="79" t="s">
        <v>532</v>
      </c>
      <c r="M40" s="80" t="s">
        <v>533</v>
      </c>
    </row>
    <row r="41" spans="2:13" ht="27.75" customHeight="1">
      <c r="B41" s="1202" t="s">
        <v>23</v>
      </c>
      <c r="C41" s="1203"/>
      <c r="D41" s="81"/>
      <c r="E41" s="1208" t="s">
        <v>24</v>
      </c>
      <c r="F41" s="1208"/>
      <c r="G41" s="1208"/>
      <c r="H41" s="1209"/>
      <c r="I41" s="82">
        <v>6210</v>
      </c>
      <c r="J41" s="83">
        <v>5951</v>
      </c>
      <c r="K41" s="83">
        <v>5699</v>
      </c>
      <c r="L41" s="83">
        <v>6288</v>
      </c>
      <c r="M41" s="84">
        <v>7087</v>
      </c>
    </row>
    <row r="42" spans="2:13" ht="27.75" customHeight="1">
      <c r="B42" s="1204"/>
      <c r="C42" s="1205"/>
      <c r="D42" s="85"/>
      <c r="E42" s="1210" t="s">
        <v>25</v>
      </c>
      <c r="F42" s="1210"/>
      <c r="G42" s="1210"/>
      <c r="H42" s="1211"/>
      <c r="I42" s="86">
        <v>55</v>
      </c>
      <c r="J42" s="87">
        <v>45</v>
      </c>
      <c r="K42" s="87">
        <v>35</v>
      </c>
      <c r="L42" s="87">
        <v>28</v>
      </c>
      <c r="M42" s="88">
        <v>23</v>
      </c>
    </row>
    <row r="43" spans="2:13" ht="27.75" customHeight="1">
      <c r="B43" s="1204"/>
      <c r="C43" s="1205"/>
      <c r="D43" s="85"/>
      <c r="E43" s="1210" t="s">
        <v>26</v>
      </c>
      <c r="F43" s="1210"/>
      <c r="G43" s="1210"/>
      <c r="H43" s="1211"/>
      <c r="I43" s="86">
        <v>2811</v>
      </c>
      <c r="J43" s="87">
        <v>2678</v>
      </c>
      <c r="K43" s="87">
        <v>2679</v>
      </c>
      <c r="L43" s="87">
        <v>2729</v>
      </c>
      <c r="M43" s="88">
        <v>2772</v>
      </c>
    </row>
    <row r="44" spans="2:13" ht="27.75" customHeight="1">
      <c r="B44" s="1204"/>
      <c r="C44" s="1205"/>
      <c r="D44" s="85"/>
      <c r="E44" s="1210" t="s">
        <v>27</v>
      </c>
      <c r="F44" s="1210"/>
      <c r="G44" s="1210"/>
      <c r="H44" s="1211"/>
      <c r="I44" s="86">
        <v>378</v>
      </c>
      <c r="J44" s="87">
        <v>356</v>
      </c>
      <c r="K44" s="87">
        <v>355</v>
      </c>
      <c r="L44" s="87">
        <v>333</v>
      </c>
      <c r="M44" s="88">
        <v>312</v>
      </c>
    </row>
    <row r="45" spans="2:13" ht="27.75" customHeight="1">
      <c r="B45" s="1204"/>
      <c r="C45" s="1205"/>
      <c r="D45" s="85"/>
      <c r="E45" s="1210" t="s">
        <v>28</v>
      </c>
      <c r="F45" s="1210"/>
      <c r="G45" s="1210"/>
      <c r="H45" s="1211"/>
      <c r="I45" s="86">
        <v>1085</v>
      </c>
      <c r="J45" s="87">
        <v>1039</v>
      </c>
      <c r="K45" s="87">
        <v>996</v>
      </c>
      <c r="L45" s="87">
        <v>942</v>
      </c>
      <c r="M45" s="88">
        <v>895</v>
      </c>
    </row>
    <row r="46" spans="2:13" ht="27.75" customHeight="1">
      <c r="B46" s="1204"/>
      <c r="C46" s="1205"/>
      <c r="D46" s="85"/>
      <c r="E46" s="1210" t="s">
        <v>29</v>
      </c>
      <c r="F46" s="1210"/>
      <c r="G46" s="1210"/>
      <c r="H46" s="1211"/>
      <c r="I46" s="86" t="s">
        <v>490</v>
      </c>
      <c r="J46" s="87" t="s">
        <v>490</v>
      </c>
      <c r="K46" s="87" t="s">
        <v>490</v>
      </c>
      <c r="L46" s="87" t="s">
        <v>490</v>
      </c>
      <c r="M46" s="88" t="s">
        <v>490</v>
      </c>
    </row>
    <row r="47" spans="2:13" ht="27.75" customHeight="1">
      <c r="B47" s="1204"/>
      <c r="C47" s="1205"/>
      <c r="D47" s="85"/>
      <c r="E47" s="1210" t="s">
        <v>30</v>
      </c>
      <c r="F47" s="1210"/>
      <c r="G47" s="1210"/>
      <c r="H47" s="1211"/>
      <c r="I47" s="86" t="s">
        <v>490</v>
      </c>
      <c r="J47" s="87" t="s">
        <v>490</v>
      </c>
      <c r="K47" s="87" t="s">
        <v>490</v>
      </c>
      <c r="L47" s="87" t="s">
        <v>490</v>
      </c>
      <c r="M47" s="88" t="s">
        <v>490</v>
      </c>
    </row>
    <row r="48" spans="2:13" ht="27.75" customHeight="1">
      <c r="B48" s="1206"/>
      <c r="C48" s="1207"/>
      <c r="D48" s="85"/>
      <c r="E48" s="1210" t="s">
        <v>31</v>
      </c>
      <c r="F48" s="1210"/>
      <c r="G48" s="1210"/>
      <c r="H48" s="1211"/>
      <c r="I48" s="86" t="s">
        <v>490</v>
      </c>
      <c r="J48" s="87" t="s">
        <v>490</v>
      </c>
      <c r="K48" s="87" t="s">
        <v>490</v>
      </c>
      <c r="L48" s="87" t="s">
        <v>490</v>
      </c>
      <c r="M48" s="88" t="s">
        <v>490</v>
      </c>
    </row>
    <row r="49" spans="2:13" ht="27.75" customHeight="1">
      <c r="B49" s="1212" t="s">
        <v>32</v>
      </c>
      <c r="C49" s="1213"/>
      <c r="D49" s="89"/>
      <c r="E49" s="1210" t="s">
        <v>33</v>
      </c>
      <c r="F49" s="1210"/>
      <c r="G49" s="1210"/>
      <c r="H49" s="1211"/>
      <c r="I49" s="86">
        <v>2755</v>
      </c>
      <c r="J49" s="87">
        <v>2936</v>
      </c>
      <c r="K49" s="87">
        <v>2999</v>
      </c>
      <c r="L49" s="87">
        <v>2898</v>
      </c>
      <c r="M49" s="88">
        <v>3067</v>
      </c>
    </row>
    <row r="50" spans="2:13" ht="27.75" customHeight="1">
      <c r="B50" s="1204"/>
      <c r="C50" s="1205"/>
      <c r="D50" s="85"/>
      <c r="E50" s="1210" t="s">
        <v>34</v>
      </c>
      <c r="F50" s="1210"/>
      <c r="G50" s="1210"/>
      <c r="H50" s="1211"/>
      <c r="I50" s="86">
        <v>68</v>
      </c>
      <c r="J50" s="87">
        <v>62</v>
      </c>
      <c r="K50" s="87">
        <v>53</v>
      </c>
      <c r="L50" s="87">
        <v>50</v>
      </c>
      <c r="M50" s="88">
        <v>49</v>
      </c>
    </row>
    <row r="51" spans="2:13" ht="27.75" customHeight="1">
      <c r="B51" s="1206"/>
      <c r="C51" s="1207"/>
      <c r="D51" s="85"/>
      <c r="E51" s="1210" t="s">
        <v>35</v>
      </c>
      <c r="F51" s="1210"/>
      <c r="G51" s="1210"/>
      <c r="H51" s="1211"/>
      <c r="I51" s="86">
        <v>6325</v>
      </c>
      <c r="J51" s="87">
        <v>6185</v>
      </c>
      <c r="K51" s="87">
        <v>6020</v>
      </c>
      <c r="L51" s="87">
        <v>6421</v>
      </c>
      <c r="M51" s="88">
        <v>6937</v>
      </c>
    </row>
    <row r="52" spans="2:13" ht="27.75" customHeight="1" thickBot="1">
      <c r="B52" s="1214" t="s">
        <v>36</v>
      </c>
      <c r="C52" s="1215"/>
      <c r="D52" s="90"/>
      <c r="E52" s="1216" t="s">
        <v>37</v>
      </c>
      <c r="F52" s="1216"/>
      <c r="G52" s="1216"/>
      <c r="H52" s="1217"/>
      <c r="I52" s="91">
        <v>1392</v>
      </c>
      <c r="J52" s="92">
        <v>886</v>
      </c>
      <c r="K52" s="92">
        <v>692</v>
      </c>
      <c r="L52" s="92">
        <v>952</v>
      </c>
      <c r="M52" s="93">
        <v>1037</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A34" zoomScaleNormal="100" zoomScaleSheetLayoutView="55" workbookViewId="0">
      <selection activeCell="G43" sqref="G43:O47"/>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571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571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572</v>
      </c>
      <c r="C41" s="246"/>
      <c r="D41" s="246"/>
      <c r="E41" s="246"/>
      <c r="F41" s="246"/>
      <c r="G41" s="246"/>
      <c r="H41" s="246"/>
      <c r="I41" s="246"/>
      <c r="J41" s="246"/>
      <c r="K41" s="246"/>
      <c r="L41" s="246"/>
      <c r="M41" s="246"/>
      <c r="N41" s="246"/>
      <c r="O41" s="246"/>
      <c r="P41" s="247"/>
    </row>
    <row r="42" spans="2:17">
      <c r="B42" s="248"/>
      <c r="C42" s="244"/>
      <c r="D42" s="244"/>
      <c r="E42" s="244"/>
      <c r="F42" s="244"/>
      <c r="G42" s="351" t="s">
        <v>573</v>
      </c>
      <c r="I42" s="352"/>
      <c r="J42" s="352"/>
      <c r="K42" s="352"/>
      <c r="L42" s="244"/>
      <c r="M42" s="244"/>
      <c r="N42" s="244"/>
      <c r="O42" s="244"/>
    </row>
    <row r="43" spans="2:17" ht="13.5" customHeight="1">
      <c r="B43" s="248"/>
      <c r="C43" s="244"/>
      <c r="D43" s="244"/>
      <c r="E43" s="244"/>
      <c r="F43" s="244"/>
      <c r="G43" s="1218" t="s">
        <v>583</v>
      </c>
      <c r="H43" s="1219"/>
      <c r="I43" s="1219"/>
      <c r="J43" s="1219"/>
      <c r="K43" s="1219"/>
      <c r="L43" s="1219"/>
      <c r="M43" s="1219"/>
      <c r="N43" s="1219"/>
      <c r="O43" s="1220"/>
    </row>
    <row r="44" spans="2:17">
      <c r="B44" s="248"/>
      <c r="C44" s="244"/>
      <c r="D44" s="244"/>
      <c r="E44" s="244"/>
      <c r="F44" s="244"/>
      <c r="G44" s="1221"/>
      <c r="H44" s="1222"/>
      <c r="I44" s="1222"/>
      <c r="J44" s="1222"/>
      <c r="K44" s="1222"/>
      <c r="L44" s="1222"/>
      <c r="M44" s="1222"/>
      <c r="N44" s="1222"/>
      <c r="O44" s="1223"/>
    </row>
    <row r="45" spans="2:17">
      <c r="B45" s="248"/>
      <c r="C45" s="244"/>
      <c r="D45" s="244"/>
      <c r="E45" s="244"/>
      <c r="F45" s="244"/>
      <c r="G45" s="1221"/>
      <c r="H45" s="1222"/>
      <c r="I45" s="1222"/>
      <c r="J45" s="1222"/>
      <c r="K45" s="1222"/>
      <c r="L45" s="1222"/>
      <c r="M45" s="1222"/>
      <c r="N45" s="1222"/>
      <c r="O45" s="1223"/>
    </row>
    <row r="46" spans="2:17">
      <c r="B46" s="248"/>
      <c r="C46" s="244"/>
      <c r="D46" s="244"/>
      <c r="E46" s="244"/>
      <c r="F46" s="244"/>
      <c r="G46" s="1221"/>
      <c r="H46" s="1222"/>
      <c r="I46" s="1222"/>
      <c r="J46" s="1222"/>
      <c r="K46" s="1222"/>
      <c r="L46" s="1222"/>
      <c r="M46" s="1222"/>
      <c r="N46" s="1222"/>
      <c r="O46" s="1223"/>
    </row>
    <row r="47" spans="2:17">
      <c r="B47" s="248"/>
      <c r="C47" s="244"/>
      <c r="D47" s="244"/>
      <c r="E47" s="244"/>
      <c r="F47" s="244"/>
      <c r="G47" s="1224"/>
      <c r="H47" s="1225"/>
      <c r="I47" s="1225"/>
      <c r="J47" s="1225"/>
      <c r="K47" s="1225"/>
      <c r="L47" s="1225"/>
      <c r="M47" s="1225"/>
      <c r="N47" s="1225"/>
      <c r="O47" s="1226"/>
    </row>
    <row r="48" spans="2:17">
      <c r="B48" s="248"/>
      <c r="C48" s="244"/>
      <c r="D48" s="244"/>
      <c r="E48" s="244"/>
      <c r="F48" s="244"/>
      <c r="G48" s="244"/>
      <c r="H48" s="353"/>
      <c r="I48" s="353"/>
      <c r="J48" s="353"/>
    </row>
    <row r="49" spans="1:17">
      <c r="B49" s="248"/>
      <c r="C49" s="244"/>
      <c r="D49" s="244"/>
      <c r="E49" s="244"/>
      <c r="F49" s="244"/>
      <c r="G49" s="243" t="s">
        <v>574</v>
      </c>
    </row>
    <row r="50" spans="1:17">
      <c r="B50" s="248"/>
      <c r="C50" s="244"/>
      <c r="D50" s="244"/>
      <c r="E50" s="244"/>
      <c r="F50" s="244"/>
      <c r="G50" s="1227"/>
      <c r="H50" s="1228"/>
      <c r="I50" s="1228"/>
      <c r="J50" s="1229"/>
      <c r="K50" s="354" t="s">
        <v>529</v>
      </c>
      <c r="L50" s="354" t="s">
        <v>530</v>
      </c>
      <c r="M50" s="354" t="s">
        <v>531</v>
      </c>
      <c r="N50" s="354" t="s">
        <v>532</v>
      </c>
      <c r="O50" s="354" t="s">
        <v>533</v>
      </c>
    </row>
    <row r="51" spans="1:17">
      <c r="B51" s="248"/>
      <c r="C51" s="244"/>
      <c r="D51" s="244"/>
      <c r="E51" s="244"/>
      <c r="F51" s="244"/>
      <c r="G51" s="1230" t="s">
        <v>575</v>
      </c>
      <c r="H51" s="1231"/>
      <c r="I51" s="1236" t="s">
        <v>576</v>
      </c>
      <c r="J51" s="1236"/>
      <c r="K51" s="1238"/>
      <c r="L51" s="1238"/>
      <c r="M51" s="1238"/>
      <c r="N51" s="1238"/>
      <c r="O51" s="1239">
        <v>33.5</v>
      </c>
    </row>
    <row r="52" spans="1:17">
      <c r="B52" s="248"/>
      <c r="C52" s="244"/>
      <c r="D52" s="244"/>
      <c r="E52" s="244"/>
      <c r="F52" s="244"/>
      <c r="G52" s="1232"/>
      <c r="H52" s="1233"/>
      <c r="I52" s="1237"/>
      <c r="J52" s="1237"/>
      <c r="K52" s="1239"/>
      <c r="L52" s="1239"/>
      <c r="M52" s="1239"/>
      <c r="N52" s="1239"/>
      <c r="O52" s="1239"/>
    </row>
    <row r="53" spans="1:17">
      <c r="A53" s="355"/>
      <c r="B53" s="248"/>
      <c r="C53" s="244"/>
      <c r="D53" s="244"/>
      <c r="E53" s="244"/>
      <c r="F53" s="244"/>
      <c r="G53" s="1232"/>
      <c r="H53" s="1233"/>
      <c r="I53" s="1240" t="s">
        <v>577</v>
      </c>
      <c r="J53" s="1240"/>
      <c r="K53" s="1241"/>
      <c r="L53" s="1241"/>
      <c r="M53" s="1241"/>
      <c r="N53" s="1241"/>
      <c r="O53" s="1243">
        <v>53.1</v>
      </c>
    </row>
    <row r="54" spans="1:17">
      <c r="A54" s="355"/>
      <c r="B54" s="248"/>
      <c r="C54" s="244"/>
      <c r="D54" s="244"/>
      <c r="E54" s="244"/>
      <c r="F54" s="244"/>
      <c r="G54" s="1234"/>
      <c r="H54" s="1235"/>
      <c r="I54" s="1240"/>
      <c r="J54" s="1240"/>
      <c r="K54" s="1242"/>
      <c r="L54" s="1242"/>
      <c r="M54" s="1242"/>
      <c r="N54" s="1242"/>
      <c r="O54" s="1242"/>
    </row>
    <row r="55" spans="1:17">
      <c r="A55" s="355"/>
      <c r="B55" s="248"/>
      <c r="C55" s="244"/>
      <c r="D55" s="244"/>
      <c r="E55" s="244"/>
      <c r="F55" s="244"/>
      <c r="G55" s="1244" t="s">
        <v>578</v>
      </c>
      <c r="H55" s="1245"/>
      <c r="I55" s="1240" t="s">
        <v>576</v>
      </c>
      <c r="J55" s="1240"/>
      <c r="K55" s="1238"/>
      <c r="L55" s="1238"/>
      <c r="M55" s="1238"/>
      <c r="N55" s="1238"/>
      <c r="O55" s="1239">
        <v>0.8</v>
      </c>
    </row>
    <row r="56" spans="1:17">
      <c r="A56" s="355"/>
      <c r="B56" s="248"/>
      <c r="C56" s="244"/>
      <c r="D56" s="244"/>
      <c r="E56" s="244"/>
      <c r="F56" s="244"/>
      <c r="G56" s="1246"/>
      <c r="H56" s="1247"/>
      <c r="I56" s="1240"/>
      <c r="J56" s="1240"/>
      <c r="K56" s="1239"/>
      <c r="L56" s="1239"/>
      <c r="M56" s="1239"/>
      <c r="N56" s="1239"/>
      <c r="O56" s="1239"/>
    </row>
    <row r="57" spans="1:17" s="355" customFormat="1">
      <c r="B57" s="356"/>
      <c r="C57" s="352"/>
      <c r="D57" s="352"/>
      <c r="E57" s="352"/>
      <c r="F57" s="352"/>
      <c r="G57" s="1246"/>
      <c r="H57" s="1247"/>
      <c r="I57" s="1250" t="s">
        <v>577</v>
      </c>
      <c r="J57" s="1250"/>
      <c r="K57" s="1241"/>
      <c r="L57" s="1241"/>
      <c r="M57" s="1241"/>
      <c r="N57" s="1241"/>
      <c r="O57" s="1243">
        <v>56.4</v>
      </c>
      <c r="P57" s="357"/>
      <c r="Q57" s="356"/>
    </row>
    <row r="58" spans="1:17" s="355" customFormat="1">
      <c r="A58" s="243"/>
      <c r="B58" s="356"/>
      <c r="C58" s="352"/>
      <c r="D58" s="352"/>
      <c r="E58" s="352"/>
      <c r="F58" s="352"/>
      <c r="G58" s="1248"/>
      <c r="H58" s="1249"/>
      <c r="I58" s="1250"/>
      <c r="J58" s="1250"/>
      <c r="K58" s="1242"/>
      <c r="L58" s="1242"/>
      <c r="M58" s="1242"/>
      <c r="N58" s="1242"/>
      <c r="O58" s="1242"/>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579</v>
      </c>
      <c r="C63" s="244"/>
      <c r="D63" s="244"/>
      <c r="E63" s="244"/>
      <c r="F63" s="244"/>
      <c r="G63" s="244"/>
      <c r="H63" s="244"/>
      <c r="I63" s="244"/>
      <c r="J63" s="244"/>
      <c r="K63" s="244"/>
      <c r="L63" s="244"/>
      <c r="M63" s="244"/>
      <c r="N63" s="244"/>
      <c r="O63" s="244"/>
    </row>
    <row r="64" spans="1:17">
      <c r="B64" s="248"/>
      <c r="C64" s="244"/>
      <c r="D64" s="244"/>
      <c r="E64" s="244"/>
      <c r="F64" s="244"/>
      <c r="G64" s="351" t="s">
        <v>573</v>
      </c>
      <c r="I64" s="352"/>
      <c r="J64" s="352"/>
      <c r="K64" s="352"/>
      <c r="L64" s="244"/>
      <c r="M64" s="244"/>
      <c r="N64" s="244"/>
      <c r="O64" s="244"/>
    </row>
    <row r="65" spans="2:30">
      <c r="B65" s="248"/>
      <c r="C65" s="244"/>
      <c r="D65" s="244"/>
      <c r="E65" s="244"/>
      <c r="F65" s="244"/>
      <c r="G65" s="1218" t="s">
        <v>582</v>
      </c>
      <c r="H65" s="1219"/>
      <c r="I65" s="1219"/>
      <c r="J65" s="1219"/>
      <c r="K65" s="1219"/>
      <c r="L65" s="1219"/>
      <c r="M65" s="1219"/>
      <c r="N65" s="1219"/>
      <c r="O65" s="1220"/>
    </row>
    <row r="66" spans="2:30">
      <c r="B66" s="248"/>
      <c r="C66" s="244"/>
      <c r="D66" s="244"/>
      <c r="E66" s="244"/>
      <c r="F66" s="244"/>
      <c r="G66" s="1221"/>
      <c r="H66" s="1222"/>
      <c r="I66" s="1222"/>
      <c r="J66" s="1222"/>
      <c r="K66" s="1222"/>
      <c r="L66" s="1222"/>
      <c r="M66" s="1222"/>
      <c r="N66" s="1222"/>
      <c r="O66" s="1223"/>
    </row>
    <row r="67" spans="2:30">
      <c r="B67" s="248"/>
      <c r="C67" s="244"/>
      <c r="D67" s="244"/>
      <c r="E67" s="244"/>
      <c r="F67" s="244"/>
      <c r="G67" s="1221"/>
      <c r="H67" s="1222"/>
      <c r="I67" s="1222"/>
      <c r="J67" s="1222"/>
      <c r="K67" s="1222"/>
      <c r="L67" s="1222"/>
      <c r="M67" s="1222"/>
      <c r="N67" s="1222"/>
      <c r="O67" s="1223"/>
    </row>
    <row r="68" spans="2:30">
      <c r="B68" s="248"/>
      <c r="C68" s="244"/>
      <c r="D68" s="244"/>
      <c r="E68" s="244"/>
      <c r="F68" s="244"/>
      <c r="G68" s="1221"/>
      <c r="H68" s="1222"/>
      <c r="I68" s="1222"/>
      <c r="J68" s="1222"/>
      <c r="K68" s="1222"/>
      <c r="L68" s="1222"/>
      <c r="M68" s="1222"/>
      <c r="N68" s="1222"/>
      <c r="O68" s="1223"/>
    </row>
    <row r="69" spans="2:30">
      <c r="B69" s="248"/>
      <c r="C69" s="244"/>
      <c r="D69" s="244"/>
      <c r="E69" s="244"/>
      <c r="F69" s="244"/>
      <c r="G69" s="1224"/>
      <c r="H69" s="1225"/>
      <c r="I69" s="1225"/>
      <c r="J69" s="1225"/>
      <c r="K69" s="1225"/>
      <c r="L69" s="1225"/>
      <c r="M69" s="1225"/>
      <c r="N69" s="1225"/>
      <c r="O69" s="1226"/>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580</v>
      </c>
      <c r="I71" s="368"/>
      <c r="J71" s="364"/>
      <c r="K71" s="364"/>
      <c r="L71" s="365"/>
      <c r="M71" s="364"/>
      <c r="N71" s="365"/>
      <c r="O71" s="366"/>
    </row>
    <row r="72" spans="2:30">
      <c r="B72" s="248"/>
      <c r="C72" s="244"/>
      <c r="D72" s="244"/>
      <c r="E72" s="244"/>
      <c r="F72" s="244"/>
      <c r="G72" s="1227"/>
      <c r="H72" s="1228"/>
      <c r="I72" s="1228"/>
      <c r="J72" s="1229"/>
      <c r="K72" s="354" t="s">
        <v>529</v>
      </c>
      <c r="L72" s="354" t="s">
        <v>530</v>
      </c>
      <c r="M72" s="354" t="s">
        <v>531</v>
      </c>
      <c r="N72" s="354" t="s">
        <v>532</v>
      </c>
      <c r="O72" s="354" t="s">
        <v>533</v>
      </c>
    </row>
    <row r="73" spans="2:30">
      <c r="B73" s="248"/>
      <c r="C73" s="244"/>
      <c r="D73" s="244"/>
      <c r="E73" s="244"/>
      <c r="F73" s="244"/>
      <c r="G73" s="1230" t="s">
        <v>575</v>
      </c>
      <c r="H73" s="1231"/>
      <c r="I73" s="1236" t="s">
        <v>576</v>
      </c>
      <c r="J73" s="1236"/>
      <c r="K73" s="1251">
        <v>44.4</v>
      </c>
      <c r="L73" s="1251">
        <v>28.2</v>
      </c>
      <c r="M73" s="1239">
        <v>21.8</v>
      </c>
      <c r="N73" s="1239">
        <v>30.7</v>
      </c>
      <c r="O73" s="1239">
        <v>33.5</v>
      </c>
      <c r="S73" s="243">
        <v>9.9</v>
      </c>
    </row>
    <row r="74" spans="2:30">
      <c r="B74" s="248"/>
      <c r="C74" s="244"/>
      <c r="D74" s="244"/>
      <c r="E74" s="244"/>
      <c r="F74" s="244"/>
      <c r="G74" s="1232"/>
      <c r="H74" s="1233"/>
      <c r="I74" s="1237"/>
      <c r="J74" s="1237"/>
      <c r="K74" s="1251"/>
      <c r="L74" s="1251"/>
      <c r="M74" s="1239"/>
      <c r="N74" s="1239"/>
      <c r="O74" s="1239"/>
    </row>
    <row r="75" spans="2:30">
      <c r="B75" s="248"/>
      <c r="C75" s="244"/>
      <c r="D75" s="244"/>
      <c r="E75" s="244"/>
      <c r="F75" s="244"/>
      <c r="G75" s="1232"/>
      <c r="H75" s="1233"/>
      <c r="I75" s="1240" t="s">
        <v>581</v>
      </c>
      <c r="J75" s="1240"/>
      <c r="K75" s="1243">
        <v>11.6</v>
      </c>
      <c r="L75" s="1243">
        <v>10.4</v>
      </c>
      <c r="M75" s="1243">
        <v>9.5</v>
      </c>
      <c r="N75" s="1243">
        <v>8.6</v>
      </c>
      <c r="O75" s="1243">
        <v>7.3</v>
      </c>
      <c r="U75" s="243">
        <v>81.2</v>
      </c>
      <c r="W75" s="243">
        <v>87.2</v>
      </c>
      <c r="Y75" s="243">
        <v>99.8</v>
      </c>
      <c r="AA75" s="243">
        <v>109.5</v>
      </c>
      <c r="AC75" s="243">
        <v>115.2</v>
      </c>
    </row>
    <row r="76" spans="2:30">
      <c r="B76" s="248"/>
      <c r="C76" s="244"/>
      <c r="D76" s="244"/>
      <c r="E76" s="244"/>
      <c r="F76" s="244"/>
      <c r="G76" s="1234"/>
      <c r="H76" s="1235"/>
      <c r="I76" s="1240"/>
      <c r="J76" s="1240"/>
      <c r="K76" s="1242"/>
      <c r="L76" s="1242"/>
      <c r="M76" s="1242"/>
      <c r="N76" s="1242"/>
      <c r="O76" s="1242"/>
    </row>
    <row r="77" spans="2:30">
      <c r="B77" s="248"/>
      <c r="C77" s="244"/>
      <c r="D77" s="244"/>
      <c r="E77" s="244"/>
      <c r="F77" s="244"/>
      <c r="G77" s="1244" t="s">
        <v>578</v>
      </c>
      <c r="H77" s="1245"/>
      <c r="I77" s="1240" t="s">
        <v>576</v>
      </c>
      <c r="J77" s="1240"/>
      <c r="K77" s="1251">
        <v>27.1</v>
      </c>
      <c r="L77" s="1251">
        <v>18.7</v>
      </c>
      <c r="M77" s="1239">
        <v>12.9</v>
      </c>
      <c r="N77" s="1239">
        <v>22.6</v>
      </c>
      <c r="O77" s="1239">
        <v>0.8</v>
      </c>
      <c r="R77" s="243">
        <v>12.3</v>
      </c>
      <c r="T77" s="243">
        <v>11.1</v>
      </c>
    </row>
    <row r="78" spans="2:30">
      <c r="B78" s="248"/>
      <c r="C78" s="244"/>
      <c r="D78" s="244"/>
      <c r="E78" s="244"/>
      <c r="F78" s="244"/>
      <c r="G78" s="1246"/>
      <c r="H78" s="1247"/>
      <c r="I78" s="1240"/>
      <c r="J78" s="1240"/>
      <c r="K78" s="1251"/>
      <c r="L78" s="1251"/>
      <c r="M78" s="1239"/>
      <c r="N78" s="1239"/>
      <c r="O78" s="1239"/>
    </row>
    <row r="79" spans="2:30">
      <c r="B79" s="248"/>
      <c r="C79" s="244"/>
      <c r="D79" s="244"/>
      <c r="E79" s="244"/>
      <c r="F79" s="244"/>
      <c r="G79" s="1246"/>
      <c r="H79" s="1247"/>
      <c r="I79" s="1252" t="s">
        <v>581</v>
      </c>
      <c r="J79" s="1250"/>
      <c r="K79" s="1253">
        <v>11.9</v>
      </c>
      <c r="L79" s="1253">
        <v>10.7</v>
      </c>
      <c r="M79" s="1253">
        <v>10</v>
      </c>
      <c r="N79" s="1253">
        <v>9.5</v>
      </c>
      <c r="O79" s="1253">
        <v>8.1</v>
      </c>
      <c r="V79" s="243">
        <v>53.5</v>
      </c>
      <c r="X79" s="243">
        <v>48.2</v>
      </c>
      <c r="Z79" s="243">
        <v>34.200000000000003</v>
      </c>
      <c r="AB79" s="243">
        <v>30.3</v>
      </c>
      <c r="AD79" s="243">
        <v>28.9</v>
      </c>
    </row>
    <row r="80" spans="2:30">
      <c r="B80" s="248"/>
      <c r="C80" s="244"/>
      <c r="D80" s="244"/>
      <c r="E80" s="244"/>
      <c r="F80" s="244"/>
      <c r="G80" s="1248"/>
      <c r="H80" s="1249"/>
      <c r="I80" s="1250"/>
      <c r="J80" s="1250"/>
      <c r="K80" s="1253"/>
      <c r="L80" s="1253"/>
      <c r="M80" s="1253"/>
      <c r="N80" s="1253"/>
      <c r="O80" s="1253"/>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68" zoomScale="80" zoomScaleNormal="80" zoomScaleSheetLayoutView="70" workbookViewId="0">
      <selection activeCell="R60" sqref="R60"/>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82" zoomScaleNormal="100" zoomScaleSheetLayoutView="55" workbookViewId="0">
      <selection activeCell="A119" sqref="A11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528</v>
      </c>
      <c r="G2" s="111"/>
      <c r="H2" s="112"/>
    </row>
    <row r="3" spans="1:8">
      <c r="A3" s="108" t="s">
        <v>521</v>
      </c>
      <c r="B3" s="113"/>
      <c r="C3" s="114"/>
      <c r="D3" s="115">
        <v>70535</v>
      </c>
      <c r="E3" s="116"/>
      <c r="F3" s="117">
        <v>96333</v>
      </c>
      <c r="G3" s="118"/>
      <c r="H3" s="119"/>
    </row>
    <row r="4" spans="1:8">
      <c r="A4" s="120"/>
      <c r="B4" s="121"/>
      <c r="C4" s="122"/>
      <c r="D4" s="123">
        <v>49651</v>
      </c>
      <c r="E4" s="124"/>
      <c r="F4" s="125">
        <v>57060</v>
      </c>
      <c r="G4" s="126"/>
      <c r="H4" s="127"/>
    </row>
    <row r="5" spans="1:8">
      <c r="A5" s="108" t="s">
        <v>523</v>
      </c>
      <c r="B5" s="113"/>
      <c r="C5" s="114"/>
      <c r="D5" s="115">
        <v>103256</v>
      </c>
      <c r="E5" s="116"/>
      <c r="F5" s="117">
        <v>117673</v>
      </c>
      <c r="G5" s="118"/>
      <c r="H5" s="119"/>
    </row>
    <row r="6" spans="1:8">
      <c r="A6" s="120"/>
      <c r="B6" s="121"/>
      <c r="C6" s="122"/>
      <c r="D6" s="123">
        <v>52308</v>
      </c>
      <c r="E6" s="124"/>
      <c r="F6" s="125">
        <v>62359</v>
      </c>
      <c r="G6" s="126"/>
      <c r="H6" s="127"/>
    </row>
    <row r="7" spans="1:8">
      <c r="A7" s="108" t="s">
        <v>524</v>
      </c>
      <c r="B7" s="113"/>
      <c r="C7" s="114"/>
      <c r="D7" s="115">
        <v>86099</v>
      </c>
      <c r="E7" s="116"/>
      <c r="F7" s="117">
        <v>118223</v>
      </c>
      <c r="G7" s="118"/>
      <c r="H7" s="119"/>
    </row>
    <row r="8" spans="1:8">
      <c r="A8" s="120"/>
      <c r="B8" s="121"/>
      <c r="C8" s="122"/>
      <c r="D8" s="123">
        <v>55657</v>
      </c>
      <c r="E8" s="124"/>
      <c r="F8" s="125">
        <v>57106</v>
      </c>
      <c r="G8" s="126"/>
      <c r="H8" s="127"/>
    </row>
    <row r="9" spans="1:8">
      <c r="A9" s="108" t="s">
        <v>525</v>
      </c>
      <c r="B9" s="113"/>
      <c r="C9" s="114"/>
      <c r="D9" s="115">
        <v>279350</v>
      </c>
      <c r="E9" s="116"/>
      <c r="F9" s="117">
        <v>128485</v>
      </c>
      <c r="G9" s="118"/>
      <c r="H9" s="119"/>
    </row>
    <row r="10" spans="1:8">
      <c r="A10" s="120"/>
      <c r="B10" s="121"/>
      <c r="C10" s="122"/>
      <c r="D10" s="123">
        <v>124469</v>
      </c>
      <c r="E10" s="124"/>
      <c r="F10" s="125">
        <v>62765</v>
      </c>
      <c r="G10" s="126"/>
      <c r="H10" s="127"/>
    </row>
    <row r="11" spans="1:8">
      <c r="A11" s="108" t="s">
        <v>526</v>
      </c>
      <c r="B11" s="113"/>
      <c r="C11" s="114"/>
      <c r="D11" s="115">
        <v>255581</v>
      </c>
      <c r="E11" s="116"/>
      <c r="F11" s="117">
        <v>128611</v>
      </c>
      <c r="G11" s="118"/>
      <c r="H11" s="119"/>
    </row>
    <row r="12" spans="1:8">
      <c r="A12" s="120"/>
      <c r="B12" s="121"/>
      <c r="C12" s="128"/>
      <c r="D12" s="123">
        <v>149911</v>
      </c>
      <c r="E12" s="124"/>
      <c r="F12" s="125">
        <v>61552</v>
      </c>
      <c r="G12" s="126"/>
      <c r="H12" s="127"/>
    </row>
    <row r="13" spans="1:8">
      <c r="A13" s="108"/>
      <c r="B13" s="113"/>
      <c r="C13" s="129"/>
      <c r="D13" s="130">
        <v>158964</v>
      </c>
      <c r="E13" s="131"/>
      <c r="F13" s="132">
        <v>117865</v>
      </c>
      <c r="G13" s="133"/>
      <c r="H13" s="119"/>
    </row>
    <row r="14" spans="1:8">
      <c r="A14" s="120"/>
      <c r="B14" s="121"/>
      <c r="C14" s="122"/>
      <c r="D14" s="123">
        <v>86399</v>
      </c>
      <c r="E14" s="124"/>
      <c r="F14" s="125">
        <v>60168</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8.92</v>
      </c>
      <c r="C19" s="134">
        <f>ROUND(VALUE(SUBSTITUTE(実質収支比率等に係る経年分析!G$48,"▲","-")),2)</f>
        <v>7.69</v>
      </c>
      <c r="D19" s="134">
        <f>ROUND(VALUE(SUBSTITUTE(実質収支比率等に係る経年分析!H$48,"▲","-")),2)</f>
        <v>7.1</v>
      </c>
      <c r="E19" s="134">
        <f>ROUND(VALUE(SUBSTITUTE(実質収支比率等に係る経年分析!I$48,"▲","-")),2)</f>
        <v>6.76</v>
      </c>
      <c r="F19" s="134">
        <f>ROUND(VALUE(SUBSTITUTE(実質収支比率等に係る経年分析!J$48,"▲","-")),2)</f>
        <v>7.93</v>
      </c>
    </row>
    <row r="20" spans="1:11">
      <c r="A20" s="134" t="s">
        <v>42</v>
      </c>
      <c r="B20" s="134">
        <f>ROUND(VALUE(SUBSTITUTE(実質収支比率等に係る経年分析!F$47,"▲","-")),2)</f>
        <v>26.81</v>
      </c>
      <c r="C20" s="134">
        <f>ROUND(VALUE(SUBSTITUTE(実質収支比率等に係る経年分析!G$47,"▲","-")),2)</f>
        <v>29.67</v>
      </c>
      <c r="D20" s="134">
        <f>ROUND(VALUE(SUBSTITUTE(実質収支比率等に係る経年分析!H$47,"▲","-")),2)</f>
        <v>30.89</v>
      </c>
      <c r="E20" s="134">
        <f>ROUND(VALUE(SUBSTITUTE(実質収支比率等に係る経年分析!I$47,"▲","-")),2)</f>
        <v>31.79</v>
      </c>
      <c r="F20" s="134">
        <f>ROUND(VALUE(SUBSTITUTE(実質収支比率等に係る経年分析!J$47,"▲","-")),2)</f>
        <v>32.590000000000003</v>
      </c>
    </row>
    <row r="21" spans="1:11">
      <c r="A21" s="134" t="s">
        <v>43</v>
      </c>
      <c r="B21" s="134">
        <f>IF(ISNUMBER(VALUE(SUBSTITUTE(実質収支比率等に係る経年分析!F$49,"▲","-"))),ROUND(VALUE(SUBSTITUTE(実質収支比率等に係る経年分析!F$49,"▲","-")),2),NA())</f>
        <v>-0.38</v>
      </c>
      <c r="C21" s="134">
        <f>IF(ISNUMBER(VALUE(SUBSTITUTE(実質収支比率等に係る経年分析!G$49,"▲","-"))),ROUND(VALUE(SUBSTITUTE(実質収支比率等に係る経年分析!G$49,"▲","-")),2),NA())</f>
        <v>-3.32</v>
      </c>
      <c r="D21" s="134">
        <f>IF(ISNUMBER(VALUE(SUBSTITUTE(実質収支比率等に係る経年分析!H$49,"▲","-"))),ROUND(VALUE(SUBSTITUTE(実質収支比率等に係る経年分析!H$49,"▲","-")),2),NA())</f>
        <v>-3.03</v>
      </c>
      <c r="E21" s="134">
        <f>IF(ISNUMBER(VALUE(SUBSTITUTE(実質収支比率等に係る経年分析!I$49,"▲","-"))),ROUND(VALUE(SUBSTITUTE(実質収支比率等に係る経年分析!I$49,"▲","-")),2),NA())</f>
        <v>-4.12</v>
      </c>
      <c r="F21" s="134">
        <f>IF(ISNUMBER(VALUE(SUBSTITUTE(実質収支比率等に係る経年分析!J$49,"▲","-"))),ROUND(VALUE(SUBSTITUTE(実質収支比率等に係る経年分析!J$49,"▲","-")),2),NA())</f>
        <v>-1.4</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0.01</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介護老人保健施設特別会計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0.05</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0.05</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0.05</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0.06</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訪問看護特別会計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0.01</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0.01</v>
      </c>
    </row>
    <row r="31" spans="1:11">
      <c r="A31" s="135" t="str">
        <f>IF(連結実質赤字比率に係る赤字・黒字の構成分析!C$39="",NA(),連結実質赤字比率に係る赤字・黒字の構成分析!C$39)</f>
        <v>生活排水個別処理事業特別会計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0.08</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7.0000000000000007E-2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0.03</v>
      </c>
    </row>
    <row r="32" spans="1:11">
      <c r="A32" s="135" t="str">
        <f>IF(連結実質赤字比率に係る赤字・黒字の構成分析!C$38="",NA(),連結実質赤字比率に係る赤字・黒字の構成分析!C$38)</f>
        <v>農業集落排水事業特別会計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0.09</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0.23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0.27</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0.21</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0.44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0.65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1.03</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1.24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1.92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1.67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1.38</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8.92</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7.68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7.09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6.76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7.92</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13.17</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11.72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13.05</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14.9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15.6</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841</v>
      </c>
      <c r="E42" s="136"/>
      <c r="F42" s="136"/>
      <c r="G42" s="136">
        <f>'実質公債費比率（分子）の構造'!L$52</f>
        <v>790</v>
      </c>
      <c r="H42" s="136"/>
      <c r="I42" s="136"/>
      <c r="J42" s="136">
        <f>'実質公債費比率（分子）の構造'!M$52</f>
        <v>772</v>
      </c>
      <c r="K42" s="136"/>
      <c r="L42" s="136"/>
      <c r="M42" s="136">
        <f>'実質公債費比率（分子）の構造'!N$52</f>
        <v>750</v>
      </c>
      <c r="N42" s="136"/>
      <c r="O42" s="136"/>
      <c r="P42" s="136">
        <f>'実質公債費比率（分子）の構造'!O$52</f>
        <v>755</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13</v>
      </c>
      <c r="C44" s="136"/>
      <c r="D44" s="136"/>
      <c r="E44" s="136">
        <f>'実質公債費比率（分子）の構造'!L$50</f>
        <v>12</v>
      </c>
      <c r="F44" s="136"/>
      <c r="G44" s="136"/>
      <c r="H44" s="136">
        <f>'実質公債費比率（分子）の構造'!M$50</f>
        <v>12</v>
      </c>
      <c r="I44" s="136"/>
      <c r="J44" s="136"/>
      <c r="K44" s="136">
        <f>'実質公債費比率（分子）の構造'!N$50</f>
        <v>7</v>
      </c>
      <c r="L44" s="136"/>
      <c r="M44" s="136"/>
      <c r="N44" s="136">
        <f>'実質公債費比率（分子）の構造'!O$50</f>
        <v>5</v>
      </c>
      <c r="O44" s="136"/>
      <c r="P44" s="136"/>
    </row>
    <row r="45" spans="1:16">
      <c r="A45" s="136" t="s">
        <v>53</v>
      </c>
      <c r="B45" s="136">
        <f>'実質公債費比率（分子）の構造'!K$49</f>
        <v>50</v>
      </c>
      <c r="C45" s="136"/>
      <c r="D45" s="136"/>
      <c r="E45" s="136">
        <f>'実質公債費比率（分子）の構造'!L$49</f>
        <v>39</v>
      </c>
      <c r="F45" s="136"/>
      <c r="G45" s="136"/>
      <c r="H45" s="136">
        <f>'実質公債費比率（分子）の構造'!M$49</f>
        <v>28</v>
      </c>
      <c r="I45" s="136"/>
      <c r="J45" s="136"/>
      <c r="K45" s="136">
        <f>'実質公債費比率（分子）の構造'!N$49</f>
        <v>25</v>
      </c>
      <c r="L45" s="136"/>
      <c r="M45" s="136"/>
      <c r="N45" s="136">
        <f>'実質公債費比率（分子）の構造'!O$49</f>
        <v>25</v>
      </c>
      <c r="O45" s="136"/>
      <c r="P45" s="136"/>
    </row>
    <row r="46" spans="1:16">
      <c r="A46" s="136" t="s">
        <v>54</v>
      </c>
      <c r="B46" s="136">
        <f>'実質公債費比率（分子）の構造'!K$48</f>
        <v>213</v>
      </c>
      <c r="C46" s="136"/>
      <c r="D46" s="136"/>
      <c r="E46" s="136">
        <f>'実質公債費比率（分子）の構造'!L$48</f>
        <v>209</v>
      </c>
      <c r="F46" s="136"/>
      <c r="G46" s="136"/>
      <c r="H46" s="136">
        <f>'実質公債費比率（分子）の構造'!M$48</f>
        <v>216</v>
      </c>
      <c r="I46" s="136"/>
      <c r="J46" s="136"/>
      <c r="K46" s="136">
        <f>'実質公債費比率（分子）の構造'!N$48</f>
        <v>216</v>
      </c>
      <c r="L46" s="136"/>
      <c r="M46" s="136"/>
      <c r="N46" s="136">
        <f>'実質公債費比率（分子）の構造'!O$48</f>
        <v>221</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896</v>
      </c>
      <c r="C49" s="136"/>
      <c r="D49" s="136"/>
      <c r="E49" s="136">
        <f>'実質公債費比率（分子）の構造'!L$45</f>
        <v>825</v>
      </c>
      <c r="F49" s="136"/>
      <c r="G49" s="136"/>
      <c r="H49" s="136">
        <f>'実質公債費比率（分子）の構造'!M$45</f>
        <v>794</v>
      </c>
      <c r="I49" s="136"/>
      <c r="J49" s="136"/>
      <c r="K49" s="136">
        <f>'実質公債費比率（分子）の構造'!N$45</f>
        <v>742</v>
      </c>
      <c r="L49" s="136"/>
      <c r="M49" s="136"/>
      <c r="N49" s="136">
        <f>'実質公債費比率（分子）の構造'!O$45</f>
        <v>677</v>
      </c>
      <c r="O49" s="136"/>
      <c r="P49" s="136"/>
    </row>
    <row r="50" spans="1:16">
      <c r="A50" s="136" t="s">
        <v>58</v>
      </c>
      <c r="B50" s="136" t="e">
        <f>NA()</f>
        <v>#N/A</v>
      </c>
      <c r="C50" s="136">
        <f>IF(ISNUMBER('実質公債費比率（分子）の構造'!K$53),'実質公債費比率（分子）の構造'!K$53,NA())</f>
        <v>331</v>
      </c>
      <c r="D50" s="136" t="e">
        <f>NA()</f>
        <v>#N/A</v>
      </c>
      <c r="E50" s="136" t="e">
        <f>NA()</f>
        <v>#N/A</v>
      </c>
      <c r="F50" s="136">
        <f>IF(ISNUMBER('実質公債費比率（分子）の構造'!L$53),'実質公債費比率（分子）の構造'!L$53,NA())</f>
        <v>295</v>
      </c>
      <c r="G50" s="136" t="e">
        <f>NA()</f>
        <v>#N/A</v>
      </c>
      <c r="H50" s="136" t="e">
        <f>NA()</f>
        <v>#N/A</v>
      </c>
      <c r="I50" s="136">
        <f>IF(ISNUMBER('実質公債費比率（分子）の構造'!M$53),'実質公債費比率（分子）の構造'!M$53,NA())</f>
        <v>278</v>
      </c>
      <c r="J50" s="136" t="e">
        <f>NA()</f>
        <v>#N/A</v>
      </c>
      <c r="K50" s="136" t="e">
        <f>NA()</f>
        <v>#N/A</v>
      </c>
      <c r="L50" s="136">
        <f>IF(ISNUMBER('実質公債費比率（分子）の構造'!N$53),'実質公債費比率（分子）の構造'!N$53,NA())</f>
        <v>240</v>
      </c>
      <c r="M50" s="136" t="e">
        <f>NA()</f>
        <v>#N/A</v>
      </c>
      <c r="N50" s="136" t="e">
        <f>NA()</f>
        <v>#N/A</v>
      </c>
      <c r="O50" s="136">
        <f>IF(ISNUMBER('実質公債費比率（分子）の構造'!O$53),'実質公債費比率（分子）の構造'!O$53,NA())</f>
        <v>173</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6325</v>
      </c>
      <c r="E56" s="135"/>
      <c r="F56" s="135"/>
      <c r="G56" s="135">
        <f>'将来負担比率（分子）の構造'!J$51</f>
        <v>6185</v>
      </c>
      <c r="H56" s="135"/>
      <c r="I56" s="135"/>
      <c r="J56" s="135">
        <f>'将来負担比率（分子）の構造'!K$51</f>
        <v>6020</v>
      </c>
      <c r="K56" s="135"/>
      <c r="L56" s="135"/>
      <c r="M56" s="135">
        <f>'将来負担比率（分子）の構造'!L$51</f>
        <v>6421</v>
      </c>
      <c r="N56" s="135"/>
      <c r="O56" s="135"/>
      <c r="P56" s="135">
        <f>'将来負担比率（分子）の構造'!M$51</f>
        <v>6937</v>
      </c>
    </row>
    <row r="57" spans="1:16">
      <c r="A57" s="135" t="s">
        <v>34</v>
      </c>
      <c r="B57" s="135"/>
      <c r="C57" s="135"/>
      <c r="D57" s="135">
        <f>'将来負担比率（分子）の構造'!I$50</f>
        <v>68</v>
      </c>
      <c r="E57" s="135"/>
      <c r="F57" s="135"/>
      <c r="G57" s="135">
        <f>'将来負担比率（分子）の構造'!J$50</f>
        <v>62</v>
      </c>
      <c r="H57" s="135"/>
      <c r="I57" s="135"/>
      <c r="J57" s="135">
        <f>'将来負担比率（分子）の構造'!K$50</f>
        <v>53</v>
      </c>
      <c r="K57" s="135"/>
      <c r="L57" s="135"/>
      <c r="M57" s="135">
        <f>'将来負担比率（分子）の構造'!L$50</f>
        <v>50</v>
      </c>
      <c r="N57" s="135"/>
      <c r="O57" s="135"/>
      <c r="P57" s="135">
        <f>'将来負担比率（分子）の構造'!M$50</f>
        <v>49</v>
      </c>
    </row>
    <row r="58" spans="1:16">
      <c r="A58" s="135" t="s">
        <v>33</v>
      </c>
      <c r="B58" s="135"/>
      <c r="C58" s="135"/>
      <c r="D58" s="135">
        <f>'将来負担比率（分子）の構造'!I$49</f>
        <v>2755</v>
      </c>
      <c r="E58" s="135"/>
      <c r="F58" s="135"/>
      <c r="G58" s="135">
        <f>'将来負担比率（分子）の構造'!J$49</f>
        <v>2936</v>
      </c>
      <c r="H58" s="135"/>
      <c r="I58" s="135"/>
      <c r="J58" s="135">
        <f>'将来負担比率（分子）の構造'!K$49</f>
        <v>2999</v>
      </c>
      <c r="K58" s="135"/>
      <c r="L58" s="135"/>
      <c r="M58" s="135">
        <f>'将来負担比率（分子）の構造'!L$49</f>
        <v>2898</v>
      </c>
      <c r="N58" s="135"/>
      <c r="O58" s="135"/>
      <c r="P58" s="135">
        <f>'将来負担比率（分子）の構造'!M$49</f>
        <v>3067</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1085</v>
      </c>
      <c r="C62" s="135"/>
      <c r="D62" s="135"/>
      <c r="E62" s="135">
        <f>'将来負担比率（分子）の構造'!J$45</f>
        <v>1039</v>
      </c>
      <c r="F62" s="135"/>
      <c r="G62" s="135"/>
      <c r="H62" s="135">
        <f>'将来負担比率（分子）の構造'!K$45</f>
        <v>996</v>
      </c>
      <c r="I62" s="135"/>
      <c r="J62" s="135"/>
      <c r="K62" s="135">
        <f>'将来負担比率（分子）の構造'!L$45</f>
        <v>942</v>
      </c>
      <c r="L62" s="135"/>
      <c r="M62" s="135"/>
      <c r="N62" s="135">
        <f>'将来負担比率（分子）の構造'!M$45</f>
        <v>895</v>
      </c>
      <c r="O62" s="135"/>
      <c r="P62" s="135"/>
    </row>
    <row r="63" spans="1:16">
      <c r="A63" s="135" t="s">
        <v>27</v>
      </c>
      <c r="B63" s="135">
        <f>'将来負担比率（分子）の構造'!I$44</f>
        <v>378</v>
      </c>
      <c r="C63" s="135"/>
      <c r="D63" s="135"/>
      <c r="E63" s="135">
        <f>'将来負担比率（分子）の構造'!J$44</f>
        <v>356</v>
      </c>
      <c r="F63" s="135"/>
      <c r="G63" s="135"/>
      <c r="H63" s="135">
        <f>'将来負担比率（分子）の構造'!K$44</f>
        <v>355</v>
      </c>
      <c r="I63" s="135"/>
      <c r="J63" s="135"/>
      <c r="K63" s="135">
        <f>'将来負担比率（分子）の構造'!L$44</f>
        <v>333</v>
      </c>
      <c r="L63" s="135"/>
      <c r="M63" s="135"/>
      <c r="N63" s="135">
        <f>'将来負担比率（分子）の構造'!M$44</f>
        <v>312</v>
      </c>
      <c r="O63" s="135"/>
      <c r="P63" s="135"/>
    </row>
    <row r="64" spans="1:16">
      <c r="A64" s="135" t="s">
        <v>26</v>
      </c>
      <c r="B64" s="135">
        <f>'将来負担比率（分子）の構造'!I$43</f>
        <v>2811</v>
      </c>
      <c r="C64" s="135"/>
      <c r="D64" s="135"/>
      <c r="E64" s="135">
        <f>'将来負担比率（分子）の構造'!J$43</f>
        <v>2678</v>
      </c>
      <c r="F64" s="135"/>
      <c r="G64" s="135"/>
      <c r="H64" s="135">
        <f>'将来負担比率（分子）の構造'!K$43</f>
        <v>2679</v>
      </c>
      <c r="I64" s="135"/>
      <c r="J64" s="135"/>
      <c r="K64" s="135">
        <f>'将来負担比率（分子）の構造'!L$43</f>
        <v>2729</v>
      </c>
      <c r="L64" s="135"/>
      <c r="M64" s="135"/>
      <c r="N64" s="135">
        <f>'将来負担比率（分子）の構造'!M$43</f>
        <v>2772</v>
      </c>
      <c r="O64" s="135"/>
      <c r="P64" s="135"/>
    </row>
    <row r="65" spans="1:16">
      <c r="A65" s="135" t="s">
        <v>25</v>
      </c>
      <c r="B65" s="135">
        <f>'将来負担比率（分子）の構造'!I$42</f>
        <v>55</v>
      </c>
      <c r="C65" s="135"/>
      <c r="D65" s="135"/>
      <c r="E65" s="135">
        <f>'将来負担比率（分子）の構造'!J$42</f>
        <v>45</v>
      </c>
      <c r="F65" s="135"/>
      <c r="G65" s="135"/>
      <c r="H65" s="135">
        <f>'将来負担比率（分子）の構造'!K$42</f>
        <v>35</v>
      </c>
      <c r="I65" s="135"/>
      <c r="J65" s="135"/>
      <c r="K65" s="135">
        <f>'将来負担比率（分子）の構造'!L$42</f>
        <v>28</v>
      </c>
      <c r="L65" s="135"/>
      <c r="M65" s="135"/>
      <c r="N65" s="135">
        <f>'将来負担比率（分子）の構造'!M$42</f>
        <v>23</v>
      </c>
      <c r="O65" s="135"/>
      <c r="P65" s="135"/>
    </row>
    <row r="66" spans="1:16">
      <c r="A66" s="135" t="s">
        <v>24</v>
      </c>
      <c r="B66" s="135">
        <f>'将来負担比率（分子）の構造'!I$41</f>
        <v>6210</v>
      </c>
      <c r="C66" s="135"/>
      <c r="D66" s="135"/>
      <c r="E66" s="135">
        <f>'将来負担比率（分子）の構造'!J$41</f>
        <v>5951</v>
      </c>
      <c r="F66" s="135"/>
      <c r="G66" s="135"/>
      <c r="H66" s="135">
        <f>'将来負担比率（分子）の構造'!K$41</f>
        <v>5699</v>
      </c>
      <c r="I66" s="135"/>
      <c r="J66" s="135"/>
      <c r="K66" s="135">
        <f>'将来負担比率（分子）の構造'!L$41</f>
        <v>6288</v>
      </c>
      <c r="L66" s="135"/>
      <c r="M66" s="135"/>
      <c r="N66" s="135">
        <f>'将来負担比率（分子）の構造'!M$41</f>
        <v>7087</v>
      </c>
      <c r="O66" s="135"/>
      <c r="P66" s="135"/>
    </row>
    <row r="67" spans="1:16">
      <c r="A67" s="135" t="s">
        <v>62</v>
      </c>
      <c r="B67" s="135" t="e">
        <f>NA()</f>
        <v>#N/A</v>
      </c>
      <c r="C67" s="135">
        <f>IF(ISNUMBER('将来負担比率（分子）の構造'!I$52), IF('将来負担比率（分子）の構造'!I$52 &lt; 0, 0, '将来負担比率（分子）の構造'!I$52), NA())</f>
        <v>1392</v>
      </c>
      <c r="D67" s="135" t="e">
        <f>NA()</f>
        <v>#N/A</v>
      </c>
      <c r="E67" s="135" t="e">
        <f>NA()</f>
        <v>#N/A</v>
      </c>
      <c r="F67" s="135">
        <f>IF(ISNUMBER('将来負担比率（分子）の構造'!J$52), IF('将来負担比率（分子）の構造'!J$52 &lt; 0, 0, '将来負担比率（分子）の構造'!J$52), NA())</f>
        <v>886</v>
      </c>
      <c r="G67" s="135" t="e">
        <f>NA()</f>
        <v>#N/A</v>
      </c>
      <c r="H67" s="135" t="e">
        <f>NA()</f>
        <v>#N/A</v>
      </c>
      <c r="I67" s="135">
        <f>IF(ISNUMBER('将来負担比率（分子）の構造'!K$52), IF('将来負担比率（分子）の構造'!K$52 &lt; 0, 0, '将来負担比率（分子）の構造'!K$52), NA())</f>
        <v>692</v>
      </c>
      <c r="J67" s="135" t="e">
        <f>NA()</f>
        <v>#N/A</v>
      </c>
      <c r="K67" s="135" t="e">
        <f>NA()</f>
        <v>#N/A</v>
      </c>
      <c r="L67" s="135">
        <f>IF(ISNUMBER('将来負担比率（分子）の構造'!L$52), IF('将来負担比率（分子）の構造'!L$52 &lt; 0, 0, '将来負担比率（分子）の構造'!L$52), NA())</f>
        <v>952</v>
      </c>
      <c r="M67" s="135" t="e">
        <f>NA()</f>
        <v>#N/A</v>
      </c>
      <c r="N67" s="135" t="e">
        <f>NA()</f>
        <v>#N/A</v>
      </c>
      <c r="O67" s="135">
        <f>IF(ISNUMBER('将来負担比率（分子）の構造'!M$52), IF('将来負担比率（分子）の構造'!M$52 &lt; 0, 0, '将来負担比率（分子）の構造'!M$52), NA())</f>
        <v>1037</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2017-04-20T05:09:44Z</cp:lastPrinted>
  <dcterms:created xsi:type="dcterms:W3CDTF">2017-02-15T16:02:43Z</dcterms:created>
  <dcterms:modified xsi:type="dcterms:W3CDTF">2017-05-18T05:39:21Z</dcterms:modified>
</cp:coreProperties>
</file>